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drawings/drawing17.xml" ContentType="application/vnd.openxmlformats-officedocument.drawing+xml"/>
  <Override PartName="/xl/drawings/drawing28.xml" ContentType="application/vnd.openxmlformats-officedocument.drawing+xml"/>
  <Default Extension="xml" ContentType="application/xml"/>
  <Override PartName="/xl/drawings/drawing2.xml" ContentType="application/vnd.openxmlformats-officedocument.drawing+xml"/>
  <Override PartName="/xl/drawings/drawing3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drawings/drawing24.xml" ContentType="application/vnd.openxmlformats-officedocument.drawing+xml"/>
  <Override PartName="/docProps/custom.xml" ContentType="application/vnd.openxmlformats-officedocument.custom-properties+xml"/>
  <Override PartName="/xl/worksheets/sheet69.xml" ContentType="application/vnd.openxmlformats-officedocument.spreadsheetml.worksheet+xml"/>
  <Override PartName="/xl/drawings/drawing20.xml" ContentType="application/vnd.openxmlformats-officedocument.drawing+xml"/>
  <Override PartName="/xl/drawings/drawing31.xml" ContentType="application/vnd.openxmlformats-officedocument.drawing+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Default Extension="doc" ContentType="application/msword"/>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drawings/drawing29.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drawings/drawing18.xml" ContentType="application/vnd.openxmlformats-officedocument.drawing+xml"/>
  <Override PartName="/xl/drawings/drawing27.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xl/drawings/drawing25.xml" ContentType="application/vnd.openxmlformats-officedocument.drawing+xml"/>
  <Override PartName="/xl/drawings/drawing34.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Override PartName="/xl/drawings/drawing23.xml" ContentType="application/vnd.openxmlformats-officedocument.drawing+xml"/>
  <Override PartName="/xl/drawings/drawing32.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Default Extension="vml" ContentType="application/vnd.openxmlformats-officedocument.vmlDrawing"/>
  <Override PartName="/xl/drawings/drawing12.xml" ContentType="application/vnd.openxmlformats-officedocument.drawing+xml"/>
  <Override PartName="/xl/drawings/drawing21.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drawings/drawing10.xml" ContentType="application/vnd.openxmlformats-officedocument.drawing+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drawings/drawing19.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Override PartName="/xl/worksheets/sheet5.xml" ContentType="application/vnd.openxmlformats-officedocument.spreadsheetml.worksheet+xml"/>
  <Override PartName="/xl/drawings/drawing15.xml" ContentType="application/vnd.openxmlformats-officedocument.drawing+xml"/>
  <Override PartName="/xl/drawings/drawing26.xml" ContentType="application/vnd.openxmlformats-officedocument.drawing+xml"/>
  <Override PartName="/xl/drawings/drawing22.xml" ContentType="application/vnd.openxmlformats-officedocument.drawing+xml"/>
  <Override PartName="/xl/drawings/drawing33.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78.xml" ContentType="application/vnd.openxmlformats-officedocument.spreadsheetml.worksheet+xml"/>
  <Override PartName="/xl/drawings/drawing1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xlsBook"/>
  <bookViews>
    <workbookView xWindow="930" yWindow="360" windowWidth="13665" windowHeight="7890" tabRatio="903" firstSheet="3" activeTab="3"/>
  </bookViews>
  <sheets>
    <sheet name="modList00" sheetId="623" state="veryHidden" r:id="rId1"/>
    <sheet name="Инструкция" sheetId="525" r:id="rId2"/>
    <sheet name="Лог обновления" sheetId="429" state="veryHidden" r:id="rId3"/>
    <sheet name="Титульный" sheetId="437" r:id="rId4"/>
    <sheet name="Территории" sheetId="601" r:id="rId5"/>
    <sheet name="Перечень тарифов" sheetId="540" r:id="rId6"/>
    <sheet name="Форма 1.0.1 | Т-ТЭ | &gt;=25МВт" sheetId="634" state="veryHidden" r:id="rId7"/>
    <sheet name="Форма 4.10.2 | Т-ТЭ | &gt;=25МВт" sheetId="624" state="veryHidden" r:id="rId8"/>
    <sheet name="Форма 1.0.1 | Т-ТЭ | ТСО" sheetId="614" state="veryHidden" r:id="rId9"/>
    <sheet name="Форма 4.10.2 | Т-ТЭ | ТСО" sheetId="625" state="veryHidden" r:id="rId10"/>
    <sheet name="Форма 1.0.1 | Т-ТЭ | потр" sheetId="643" state="veryHidden" r:id="rId11"/>
    <sheet name="Форма 4.10.2 | Т-ТЭ | потр" sheetId="642" state="veryHidden" r:id="rId12"/>
    <sheet name="Форма 1.0.1 | Т-ТЭ | предел" sheetId="635" state="veryHidden" r:id="rId13"/>
    <sheet name="Форма 4.10.2 | Т-ТЭ | предел" sheetId="626" state="veryHidden" r:id="rId14"/>
    <sheet name="Форма 1.0.1 | Т-ТЭ | индикат" sheetId="641" state="veryHidden" r:id="rId15"/>
    <sheet name="Форма 4.10.2 | Т-ТЭ | индикат" sheetId="640" state="veryHidden" r:id="rId16"/>
    <sheet name="Форма 1.0.1 | Резерв мощности" sheetId="636" state="veryHidden" r:id="rId17"/>
    <sheet name="Форма 4.10.2 | Резерв мощности" sheetId="631" state="veryHidden" r:id="rId18"/>
    <sheet name="Форма 1.0.1 | Т-ТН" sheetId="637" r:id="rId19"/>
    <sheet name="Форма 4.10.3 | Т-ТН" sheetId="627" r:id="rId20"/>
    <sheet name="Форма 1.0.1 | Т-передача ТЭ" sheetId="638" state="veryHidden" r:id="rId21"/>
    <sheet name="Форма 4.10.3 | Т-передача ТЭ" sheetId="629" state="veryHidden" r:id="rId22"/>
    <sheet name="Форма 1.0.1 | Т-передача ТН" sheetId="639" state="veryHidden" r:id="rId23"/>
    <sheet name="Форма 4.10.3 | Т-передача ТН" sheetId="630" state="veryHidden" r:id="rId24"/>
    <sheet name="Форма 1.0.1 | Т-гор.вода" sheetId="616" state="veryHidden" r:id="rId25"/>
    <sheet name="Форма 4.10.4 | Т-гор.вода" sheetId="628" state="veryHidden" r:id="rId26"/>
    <sheet name="Форма 1.0.1 | Т-подкл" sheetId="618" state="veryHidden" r:id="rId27"/>
    <sheet name="Форма 4.10.5 | Т-подкл" sheetId="633" state="veryHidden" r:id="rId28"/>
    <sheet name="Форма 1.0.1 | Т-подкл(инд)" sheetId="617" state="veryHidden" r:id="rId29"/>
    <sheet name="Форма 4.10.6 | Т-подкл(инд)" sheetId="632" state="veryHidden" r:id="rId30"/>
    <sheet name="Форма 1.0.1 | Форма 4.9" sheetId="645" r:id="rId31"/>
    <sheet name="Форма 4.9" sheetId="646" r:id="rId32"/>
    <sheet name="Форма 1.0.1 | Форма 4.10.1" sheetId="649" r:id="rId33"/>
    <sheet name="Форма 4.10.1" sheetId="647" r:id="rId34"/>
    <sheet name="Форма 1.0.2" sheetId="550" state="veryHidden" r:id="rId35"/>
    <sheet name="Сведения об изменении" sheetId="568" r:id="rId36"/>
    <sheet name="Комментарии" sheetId="431" r:id="rId37"/>
    <sheet name="Проверка" sheetId="546" r:id="rId38"/>
    <sheet name="et_union_hor" sheetId="471" state="veryHidden" r:id="rId39"/>
    <sheet name="TEHSHEET" sheetId="205" state="veryHidden" r:id="rId40"/>
    <sheet name="modList14_1" sheetId="644" state="veryHidden" r:id="rId41"/>
    <sheet name="modList13" sheetId="648" state="veryHidden" r:id="rId42"/>
    <sheet name="modListTempFilter" sheetId="620" state="veryHidden" r:id="rId43"/>
    <sheet name="modCheckCyan" sheetId="612" state="veryHidden" r:id="rId44"/>
    <sheet name="REESTR_LINK" sheetId="602" state="veryHidden" r:id="rId45"/>
    <sheet name="REESTR_DS" sheetId="603" state="veryHidden" r:id="rId46"/>
    <sheet name="modHTTP" sheetId="604" state="veryHidden" r:id="rId47"/>
    <sheet name="modfrmRezimChoose" sheetId="609" state="veryHidden" r:id="rId48"/>
    <sheet name="modSheetMain" sheetId="599" state="veryHidden" r:id="rId49"/>
    <sheet name="REESTR_VT" sheetId="577" state="veryHidden" r:id="rId50"/>
    <sheet name="REESTR_VED" sheetId="579" state="veryHidden" r:id="rId51"/>
    <sheet name="modfrmReestrObj" sheetId="570" state="veryHidden" r:id="rId52"/>
    <sheet name="AllSheetsInThisWorkbook" sheetId="389" state="veryHidden" r:id="rId53"/>
    <sheet name="et_union_vert" sheetId="521" state="veryHidden" r:id="rId54"/>
    <sheet name="modInstruction" sheetId="605" state="veryHidden" r:id="rId55"/>
    <sheet name="modRegion" sheetId="528" state="veryHidden" r:id="rId56"/>
    <sheet name="modReestr" sheetId="433" state="veryHidden" r:id="rId57"/>
    <sheet name="modfrmReestr" sheetId="434" state="veryHidden" r:id="rId58"/>
    <sheet name="modUpdTemplMain" sheetId="424" state="veryHidden" r:id="rId59"/>
    <sheet name="REESTR_ORG" sheetId="390" state="veryHidden" r:id="rId60"/>
    <sheet name="modClassifierValidate" sheetId="400" state="veryHidden" r:id="rId61"/>
    <sheet name="modProv" sheetId="520" state="veryHidden" r:id="rId62"/>
    <sheet name="modHyp" sheetId="398" state="veryHidden" r:id="rId63"/>
    <sheet name="modServiceModule" sheetId="594" state="veryHidden" r:id="rId64"/>
    <sheet name="modList01" sheetId="551" state="veryHidden" r:id="rId65"/>
    <sheet name="modList02" sheetId="504" state="veryHidden" r:id="rId66"/>
    <sheet name="modList03" sheetId="549" state="veryHidden" r:id="rId67"/>
    <sheet name="REESTR_MO_FILTER" sheetId="621" state="veryHidden" r:id="rId68"/>
    <sheet name="REESTR_MO" sheetId="518" state="veryHidden" r:id="rId69"/>
    <sheet name="modInfo" sheetId="513" state="veryHidden" r:id="rId70"/>
    <sheet name="modList05" sheetId="619" state="veryHidden" r:id="rId71"/>
    <sheet name="modList06" sheetId="553" state="veryHidden" r:id="rId72"/>
    <sheet name="modList07" sheetId="569" state="veryHidden" r:id="rId73"/>
    <sheet name="modList11" sheetId="539" state="veryHidden" r:id="rId74"/>
    <sheet name="modList12" sheetId="611" state="veryHidden" r:id="rId75"/>
    <sheet name="modfrmDateChoose" sheetId="517" state="veryHidden" r:id="rId76"/>
    <sheet name="modComm" sheetId="514" state="veryHidden" r:id="rId77"/>
    <sheet name="modThisWorkbook" sheetId="511" state="veryHidden" r:id="rId78"/>
    <sheet name="modfrmReestrMR" sheetId="519" state="veryHidden" r:id="rId79"/>
    <sheet name="modfrmCheckUpdates" sheetId="512" state="veryHidden" r:id="rId80"/>
  </sheets>
  <definedNames>
    <definedName name="_xlnm._FilterDatabase" localSheetId="37" hidden="1">Проверка!$B$4:$D$4</definedName>
    <definedName name="activity">'Перечень тарифов'!$F$20:$F$26</definedName>
    <definedName name="add_CS_List05_1">'Форма 1.0.1 | Т-ТЭ | &gt;=25МВт'!$G$17</definedName>
    <definedName name="add_CS_List05_10">'Форма 1.0.1 | Т-подкл'!$G$17</definedName>
    <definedName name="add_CS_List05_13">'Форма 1.0.1 | Т-ТЭ | потр'!$G$17</definedName>
    <definedName name="add_CS_List05_2">'Форма 1.0.1 | Т-ТЭ | ТСО'!$G$17</definedName>
    <definedName name="add_CS_List05_3">'Форма 1.0.1 | Т-ТЭ | предел'!$G$17</definedName>
    <definedName name="add_CS_List05_3_i">'Форма 1.0.1 | Т-ТЭ | индикат'!$G$17</definedName>
    <definedName name="add_CS_List05_5">'Форма 1.0.1 | Т-гор.вода'!$G$17</definedName>
    <definedName name="add_CS_List05_6">'Форма 1.0.1 | Т-передача ТЭ'!$G$17</definedName>
    <definedName name="add_CS_List05_7">'Форма 1.0.1 | Т-передача ТН'!$G$17</definedName>
    <definedName name="add_CS_List05_8">'Форма 1.0.1 | Резерв мощности'!$G$17</definedName>
    <definedName name="add_CS_List05_9">'Форма 1.0.1 | Т-подкл(инд)'!$G$17</definedName>
    <definedName name="add_CT_1">'Форма 4.10.2 | Т-ТЭ | &gt;=25МВт'!$M$30</definedName>
    <definedName name="add_CT_10">'Форма 4.10.5 | Т-подкл'!$M$29</definedName>
    <definedName name="add_CT_13">'Форма 4.10.2 | Т-ТЭ | потр'!$M$30</definedName>
    <definedName name="add_CT_2">'Форма 4.10.2 | Т-ТЭ | ТСО'!$M$30</definedName>
    <definedName name="add_CT_3">'Форма 4.10.2 | Т-ТЭ | предел'!$M$32</definedName>
    <definedName name="add_CT_3_i">'Форма 4.10.2 | Т-ТЭ | индикат'!$M$32</definedName>
    <definedName name="add_CT_5">'Форма 4.10.4 | Т-гор.вода'!$M$32</definedName>
    <definedName name="add_CT_6">'Форма 4.10.3 | Т-передача ТЭ'!$M$30</definedName>
    <definedName name="add_CT_7">'Форма 4.10.3 | Т-передача ТН'!$M$30</definedName>
    <definedName name="add_CT_8">'Форма 4.10.2 | Резерв мощности'!$M$30</definedName>
    <definedName name="add_CT_9">'Форма 4.10.6 | Т-подкл(инд)'!$M$27</definedName>
    <definedName name="add_MO_1">'Форма 4.10.2 | Т-ТЭ | &gt;=25МВт'!$M$31</definedName>
    <definedName name="add_MO_10">'Форма 4.10.5 | Т-подкл'!$M$30</definedName>
    <definedName name="add_MO_13">'Форма 4.10.2 | Т-ТЭ | потр'!$M$31</definedName>
    <definedName name="add_MO_2">'Форма 4.10.2 | Т-ТЭ | ТСО'!$M$31</definedName>
    <definedName name="add_MO_3">'Форма 4.10.2 | Т-ТЭ | предел'!$M$33</definedName>
    <definedName name="add_MO_3_i">'Форма 4.10.2 | Т-ТЭ | индикат'!$M$33</definedName>
    <definedName name="add_MO_5">'Форма 4.10.4 | Т-гор.вода'!$M$33</definedName>
    <definedName name="add_MO_6">'Форма 4.10.3 | Т-передача ТЭ'!$M$31</definedName>
    <definedName name="add_MO_7">'Форма 4.10.3 | Т-передача ТН'!$M$31</definedName>
    <definedName name="add_MO_8">'Форма 4.10.2 | Резерв мощности'!$M$31</definedName>
    <definedName name="add_MO_9">'Форма 4.10.6 | Т-подкл(инд)'!$M$28</definedName>
    <definedName name="add_MO_List05_1">'Форма 1.0.1 | Т-ТЭ | &gt;=25МВт'!$G$14</definedName>
    <definedName name="add_MO_List05_10">'Форма 1.0.1 | Т-подкл'!$G$14</definedName>
    <definedName name="add_MO_List05_13">'Форма 1.0.1 | Т-ТЭ | потр'!$G$14</definedName>
    <definedName name="add_MO_List05_2">'Форма 1.0.1 | Т-ТЭ | ТСО'!$G$14</definedName>
    <definedName name="add_MO_List05_3">'Форма 1.0.1 | Т-ТЭ | предел'!$G$14</definedName>
    <definedName name="add_MO_List05_3_i">'Форма 1.0.1 | Т-ТЭ | индикат'!$G$14</definedName>
    <definedName name="add_MO_List05_5">'Форма 1.0.1 | Т-гор.вода'!$G$14</definedName>
    <definedName name="add_MO_List05_6">'Форма 1.0.1 | Т-передача ТЭ'!$G$14</definedName>
    <definedName name="add_MO_List05_7">'Форма 1.0.1 | Т-передача ТН'!$G$14</definedName>
    <definedName name="add_MO_List05_8">'Форма 1.0.1 | Резерв мощности'!$G$14</definedName>
    <definedName name="add_MO_List05_9">'Форма 1.0.1 | Т-подкл(инд)'!$G$14</definedName>
    <definedName name="add_MR_List05_1">'Форма 1.0.1 | Т-ТЭ | &gt;=25МВт'!$G$15</definedName>
    <definedName name="add_MR_List05_10">'Форма 1.0.1 | Т-подкл'!$G$15</definedName>
    <definedName name="add_MR_List05_13">'Форма 1.0.1 | Т-ТЭ | потр'!$G$15</definedName>
    <definedName name="add_MR_List05_2">'Форма 1.0.1 | Т-ТЭ | ТСО'!$G$15</definedName>
    <definedName name="add_MR_List05_3">'Форма 1.0.1 | Т-ТЭ | предел'!$G$15</definedName>
    <definedName name="add_MR_List05_3_i">'Форма 1.0.1 | Т-ТЭ | индикат'!$G$15</definedName>
    <definedName name="add_MR_List05_5">'Форма 1.0.1 | Т-гор.вода'!$G$15</definedName>
    <definedName name="add_MR_List05_6">'Форма 1.0.1 | Т-передача ТЭ'!$G$15</definedName>
    <definedName name="add_MR_List05_7">'Форма 1.0.1 | Т-передача ТН'!$G$15</definedName>
    <definedName name="add_MR_List05_8">'Форма 1.0.1 | Резерв мощности'!$G$15</definedName>
    <definedName name="add_MR_List05_9">'Форма 1.0.1 | Т-подкл(инд)'!$G$15</definedName>
    <definedName name="add_POST_5">'Форма 4.10.4 | Т-гор.вода'!$M$27</definedName>
    <definedName name="add_Rate_1">'Форма 4.10.2 | Т-ТЭ | &gt;=25МВт'!$M$32</definedName>
    <definedName name="add_Rate_10">'Форма 4.10.5 | Т-подкл'!$M$31</definedName>
    <definedName name="add_Rate_13">'Форма 4.10.2 | Т-ТЭ | потр'!$M$32</definedName>
    <definedName name="add_Rate_2">'Форма 4.10.2 | Т-ТЭ | ТСО'!$M$32</definedName>
    <definedName name="add_Rate_3">'Форма 4.10.2 | Т-ТЭ | предел'!$M$34</definedName>
    <definedName name="add_Rate_3_i">'Форма 4.10.2 | Т-ТЭ | индикат'!$M$34</definedName>
    <definedName name="add_Rate_5">'Форма 4.10.4 | Т-гор.вода'!$M$34</definedName>
    <definedName name="add_Rate_6">'Форма 4.10.3 | Т-передача ТЭ'!$M$32</definedName>
    <definedName name="add_Rate_7">'Форма 4.10.3 | Т-передача ТН'!$M$32</definedName>
    <definedName name="add_Rate_8">'Форма 4.10.2 | Резерв мощности'!$M$32</definedName>
    <definedName name="add_Rate_9">'Форма 4.10.6 | Т-подкл(инд)'!$M$29</definedName>
    <definedName name="add_Scheme_6">'Форма 4.10.3 | Т-передача ТЭ'!$M$28</definedName>
    <definedName name="add_TER_List05_1">'Форма 1.0.1 | Т-ТЭ | &gt;=25МВт'!$G$16</definedName>
    <definedName name="add_TER_List05_10">'Форма 1.0.1 | Т-подкл'!$G$16</definedName>
    <definedName name="add_TER_List05_13">'Форма 1.0.1 | Т-ТЭ | потр'!$G$16</definedName>
    <definedName name="add_TER_List05_2">'Форма 1.0.1 | Т-ТЭ | ТСО'!$G$16</definedName>
    <definedName name="add_TER_List05_3">'Форма 1.0.1 | Т-ТЭ | предел'!$G$16</definedName>
    <definedName name="add_TER_List05_3_i">'Форма 1.0.1 | Т-ТЭ | индикат'!$G$16</definedName>
    <definedName name="add_TER_List05_5">'Форма 1.0.1 | Т-гор.вода'!$G$16</definedName>
    <definedName name="add_TER_List05_6">'Форма 1.0.1 | Т-передача ТЭ'!$G$16</definedName>
    <definedName name="add_TER_List05_7">'Форма 1.0.1 | Т-передача ТН'!$G$16</definedName>
    <definedName name="add_TER_List05_8">'Форма 1.0.1 | Резерв мощности'!$G$16</definedName>
    <definedName name="add_TER_List05_9">'Форма 1.0.1 | Т-подкл(инд)'!$G$16</definedName>
    <definedName name="add_Warm_1">'Форма 4.10.2 | Т-ТЭ | &gt;=25МВт'!$M$29</definedName>
    <definedName name="add_Warm_10">'Форма 4.10.5 | Т-подкл'!$M$28</definedName>
    <definedName name="add_Warm_13">'Форма 4.10.2 | Т-ТЭ | потр'!$M$29</definedName>
    <definedName name="add_Warm_2">'Форма 4.10.2 | Т-ТЭ | ТСО'!$M$29</definedName>
    <definedName name="add_Warm_3">'Форма 4.10.2 | Т-ТЭ | предел'!$M$31</definedName>
    <definedName name="add_Warm_3_i">'Форма 4.10.2 | Т-ТЭ | индикат'!$M$31</definedName>
    <definedName name="add_Warm_5">'Форма 4.10.4 | Т-гор.вода'!$M$31</definedName>
    <definedName name="add_Warm_6">'Форма 4.10.3 | Т-передача ТЭ'!$M$29</definedName>
    <definedName name="add_Warm_7">'Форма 4.10.3 | Т-передача ТН'!$M$29</definedName>
    <definedName name="add_Warm_8">'Форма 4.10.2 | Резерв мощности'!$M$29</definedName>
    <definedName name="add_Warm_9">'Форма 4.10.6 | Т-подкл(инд)'!$M$26</definedName>
    <definedName name="anscount" hidden="1">1</definedName>
    <definedName name="CHECK_LINK_RANGE_1">"Калькуляция!$I$11:$I$132"</definedName>
    <definedName name="checkCell_List01">Территории!$D$15:$L$15</definedName>
    <definedName name="checkCell_List02">'Перечень тарифов'!$E$20:$W$26</definedName>
    <definedName name="checkCell_List06_1">'Форма 4.10.2 | Т-ТЭ | &gt;=25МВт'!$M$18:$W$32</definedName>
    <definedName name="checkCell_List06_1_double_date">'Форма 4.10.2 | Т-ТЭ | &gt;=25МВт'!$X$18:$X$32</definedName>
    <definedName name="checkCell_List06_1_unique_t">'Форма 4.10.2 | Т-ТЭ | &gt;=25МВт'!$M$18:$M$32</definedName>
    <definedName name="checkCell_List06_1_unique_t1">'Форма 4.10.2 | Т-ТЭ | &gt;=25МВт'!$Y$18:$Y$32</definedName>
    <definedName name="checkCell_List06_10">'Форма 4.10.5 | Т-подкл'!$M$19:$AG$31</definedName>
    <definedName name="checkCell_List06_10_double_date">'Форма 4.10.5 | Т-подкл'!$AH$19:$AH$31</definedName>
    <definedName name="checkCell_List06_10_plata">'Форма 4.10.5 | Т-подкл'!$Z$15:$AA$31</definedName>
    <definedName name="checkCell_List06_10_unique">'Форма 4.10.5 | Т-подкл'!$AI$19:$AI$31</definedName>
    <definedName name="checkCell_List06_13">'Форма 4.10.2 | Т-ТЭ | потр'!$M$18:$W$32</definedName>
    <definedName name="checkCell_List06_13_double_date">'Форма 4.10.2 | Т-ТЭ | потр'!$X$18:$X$32</definedName>
    <definedName name="checkCell_List06_13_unique_t">'Форма 4.10.2 | Т-ТЭ | потр'!$M$18:$M$32</definedName>
    <definedName name="checkCell_List06_13_unique_t1">'Форма 4.10.2 | Т-ТЭ | потр'!$Y$18:$Y$32</definedName>
    <definedName name="checkCell_List06_2">'Форма 4.10.2 | Т-ТЭ | ТСО'!$M$18:$W$32</definedName>
    <definedName name="checkCell_List06_2_double_date">'Форма 4.10.2 | Т-ТЭ | ТСО'!$X$18:$X$32</definedName>
    <definedName name="checkCell_List06_2_unique_t">'Форма 4.10.2 | Т-ТЭ | ТСО'!$M$18:$M$32</definedName>
    <definedName name="checkCell_List06_2_unique_t1">'Форма 4.10.2 | Т-ТЭ | ТСО'!$Y$18:$Y$32</definedName>
    <definedName name="checkCell_List06_3">'Форма 4.10.2 | Т-ТЭ | предел'!$M$20:$W$34</definedName>
    <definedName name="checkCell_List06_3_double_date">'Форма 4.10.2 | Т-ТЭ | предел'!$X$20:$X$34</definedName>
    <definedName name="checkCell_List06_3_i">'Форма 4.10.2 | Т-ТЭ | индикат'!$M$20:$W$34</definedName>
    <definedName name="checkCell_List06_3_i_double_date">'Форма 4.10.2 | Т-ТЭ | индикат'!$X$20:$X$34</definedName>
    <definedName name="checkCell_List06_3_i_unique_t">'Форма 4.10.2 | Т-ТЭ | индикат'!$M$20:$M$34</definedName>
    <definedName name="checkCell_List06_3_i_unique_t1">'Форма 4.10.2 | Т-ТЭ | индикат'!$Y$20:$Y$34</definedName>
    <definedName name="checkCell_List06_3_unique_t">'Форма 4.10.2 | Т-ТЭ | предел'!$M$20:$M$34</definedName>
    <definedName name="checkCell_List06_3_unique_t1">'Форма 4.10.2 | Т-ТЭ | предел'!$Y$20:$Y$34</definedName>
    <definedName name="checkCell_List06_4">'Форма 4.10.3 | Т-ТН'!$M$18:$CH$32</definedName>
    <definedName name="checkCell_List06_4_double_date">'Форма 4.10.3 | Т-ТН'!$CI$18:$CI$32</definedName>
    <definedName name="checkCell_List06_4_unique_t">'Форма 4.10.3 | Т-ТН'!$M$18:$M$32</definedName>
    <definedName name="checkCell_List06_4_unique_t1">'Форма 4.10.3 | Т-ТН'!$CJ$18:$CJ$32</definedName>
    <definedName name="checkCell_List06_5">'Форма 4.10.4 | Т-гор.вода'!$M$18:$AB$34</definedName>
    <definedName name="checkCell_List06_5_double_date">'Форма 4.10.4 | Т-гор.вода'!$AC$18:$AC$34</definedName>
    <definedName name="checkCell_List06_5_unique_t">'Форма 4.10.4 | Т-гор.вода'!$M$18:$M$34</definedName>
    <definedName name="checkCell_List06_5_unique_t1">'Форма 4.10.4 | Т-гор.вода'!$AD$18:$AD$34</definedName>
    <definedName name="checkCell_List06_6">'Форма 4.10.3 | Т-передача ТЭ'!$M$18:$W$32</definedName>
    <definedName name="checkCell_List06_6_double_date">'Форма 4.10.3 | Т-передача ТЭ'!$X$18:$X$32</definedName>
    <definedName name="checkCell_List06_6_unique_t">'Форма 4.10.3 | Т-передача ТЭ'!$M$18:$M$32</definedName>
    <definedName name="checkCell_List06_6_unique_t1">'Форма 4.10.3 | Т-передача ТЭ'!$Y$18:$Y$33</definedName>
    <definedName name="checkCell_List06_7">'Форма 4.10.3 | Т-передача ТН'!$M$18:$W$32</definedName>
    <definedName name="checkCell_List06_7_double_date">'Форма 4.10.3 | Т-передача ТН'!$X$18:$X$32</definedName>
    <definedName name="checkCell_List06_7_unique_t">'Форма 4.10.3 | Т-передача ТН'!$M$18:$M$32</definedName>
    <definedName name="checkCell_List06_7_unique_t1">'Форма 4.10.3 | Т-передача ТН'!$Y$18:$Y$32</definedName>
    <definedName name="checkCell_List06_8">'Форма 4.10.2 | Резерв мощности'!$M$18:$W$32</definedName>
    <definedName name="checkCell_List06_8_double_date">'Форма 4.10.2 | Резерв мощности'!$X$18:$X$32</definedName>
    <definedName name="checkCell_List06_8_unique_t">'Форма 4.10.2 | Резерв мощности'!$M$18:$M$32</definedName>
    <definedName name="checkCell_List06_8_unique_t1">'Форма 4.10.2 | Резерв мощности'!$Y$18:$Y$33</definedName>
    <definedName name="checkCell_List06_9">'Форма 4.10.6 | Т-подкл(инд)'!$M$19:$X$29</definedName>
    <definedName name="checkCell_List06_9_double_date">'Форма 4.10.6 | Т-подкл(инд)'!$Y$19:$Y$29</definedName>
    <definedName name="checkCell_List06_9_plata">'Форма 4.10.6 | Т-подкл(инд)'!$Q$15:$R$29</definedName>
    <definedName name="checkCell_List07">'Сведения об изменении'!$D$11:$E$13</definedName>
    <definedName name="checkCell_List13">'Форма 4.9'!$D$10:$H$14</definedName>
    <definedName name="checkCells_List05_1">'Форма 1.0.1 | Т-ТЭ | &gt;=25МВт'!$F$7:$I$17</definedName>
    <definedName name="checkCells_List05_10">'Форма 1.0.1 | Т-подкл'!$F$7:$I$17</definedName>
    <definedName name="checkCells_List05_11">'Форма 1.0.1 | Форма 4.9'!$F$7:$I$13</definedName>
    <definedName name="checkCells_List05_13">'Форма 1.0.1 | Т-ТЭ | потр'!$F$7:$I$17</definedName>
    <definedName name="checkCells_List05_2">'Форма 1.0.1 | Т-ТЭ | ТСО'!$F$7:$I$17</definedName>
    <definedName name="checkCells_List05_3">'Форма 1.0.1 | Т-ТЭ | предел'!$F$7:$I$17</definedName>
    <definedName name="checkCells_List05_3_i">'Форма 1.0.1 | Т-ТЭ | индикат'!$F$7:$I$17</definedName>
    <definedName name="checkCells_List05_4">'Форма 1.0.1 | Т-ТН'!$F$7:$I$13</definedName>
    <definedName name="checkCells_List05_5">'Форма 1.0.1 | Т-гор.вода'!$F$7:$I$17</definedName>
    <definedName name="checkCells_List05_6">'Форма 1.0.1 | Т-передача ТЭ'!$F$7:$I$17</definedName>
    <definedName name="checkCells_List05_7">'Форма 1.0.1 | Т-передача ТН'!$F$7:$I$17</definedName>
    <definedName name="checkCells_List05_8">'Форма 1.0.1 | Резерв мощности'!$F$7:$I$17</definedName>
    <definedName name="checkCells_List05_9">'Форма 1.0.1 | Т-подкл(инд)'!$F$7:$I$17</definedName>
    <definedName name="checkCells_List14_1">'Форма 4.10.1'!$D$14:$L$34</definedName>
    <definedName name="checkDEfCell_List01">Территории!$F$6</definedName>
    <definedName name="chkGetUpdatesValue">Инструкция!$AA$100</definedName>
    <definedName name="chkNoUpdatesValue">Инструкция!$AA$102</definedName>
    <definedName name="code">Инструкция!$B$2</definedName>
    <definedName name="Col_5_2">'Форма 4.10.4 | Т-гор.вода'!$M$13</definedName>
    <definedName name="Component_comp">'Форма 4.10.4 | Т-гор.вода'!$O$24</definedName>
    <definedName name="Component_comp_p">'Форма 4.10.4 | Т-гор.вода'!$O$25</definedName>
    <definedName name="connection_flag">Титульный!$F$38</definedName>
    <definedName name="CURRENT_DATE">TEHSHEET!$H$29</definedName>
    <definedName name="data_List13">'Форма 4.9'!$F$10:$H$14</definedName>
    <definedName name="DATA_URL">TEHSHEET!$H$32</definedName>
    <definedName name="dataType">Титульный!$F$14</definedName>
    <definedName name="dateCh">Титульный!$F$15</definedName>
    <definedName name="dateChPeriod">Титульный!$F$16</definedName>
    <definedName name="datePr">Титульный!$F$19</definedName>
    <definedName name="datePr_ch">Титульный!$F$24</definedName>
    <definedName name="default_val_1">'Форма 4.10.2 | Резерв мощности'!$O$22</definedName>
    <definedName name="default_val_2">'Форма 4.10.2 | Резерв мощности'!$M$24</definedName>
    <definedName name="default_val_4">et_union_hor!$M$168</definedName>
    <definedName name="default_val_5">'Форма 4.10.4 | Т-гор.вода'!$M$24</definedName>
    <definedName name="default_val_6">et_union_hor!$M$108</definedName>
    <definedName name="DESCRIPTION_TERRITORY">REESTR_DS!$B$2:$B$3</definedName>
    <definedName name="et_add_POST_5">et_union_hor!$M$112</definedName>
    <definedName name="et_Comm">et_union_hor!$4:$4</definedName>
    <definedName name="et_Component_comp">et_union_hor!$O$109</definedName>
    <definedName name="et_Component_comp_p">et_union_hor!$O$120</definedName>
    <definedName name="et_DS_range">et_union_hor!$Y$207</definedName>
    <definedName name="et_List00_00">et_union_hor!$272:$288</definedName>
    <definedName name="et_List00_01">et_union_hor!$272:$274</definedName>
    <definedName name="et_List00_02">et_union_hor!$276:$278</definedName>
    <definedName name="et_List00_03">et_union_hor!$280:$282</definedName>
    <definedName name="et_List00_04">et_union_hor!$284:$288</definedName>
    <definedName name="et_List01_0">et_union_hor!$297:$298</definedName>
    <definedName name="et_List01_1">et_union_hor!$302:$303</definedName>
    <definedName name="et_List01_2">et_union_hor!$307:$307</definedName>
    <definedName name="et_List02">et_union_hor!$9:$13</definedName>
    <definedName name="et_List02_1">et_union_hor!$9:$12</definedName>
    <definedName name="et_List02_1_wd">et_union_hor!$15:$18</definedName>
    <definedName name="et_List02_2">et_union_hor!$9:$11</definedName>
    <definedName name="et_List02_2_wd">et_union_hor!$15:$17</definedName>
    <definedName name="et_List02_3">et_union_hor!$9:$10</definedName>
    <definedName name="et_List02_3_wd">et_union_hor!$15:$16</definedName>
    <definedName name="et_List02_4">et_union_hor!$9:$9</definedName>
    <definedName name="et_List02_4_wd">et_union_hor!$15:$15</definedName>
    <definedName name="et_List02_changeColor_1">et_union_hor!$J$9:$J$12</definedName>
    <definedName name="et_List02_changeColor_1_wd">et_union_hor!$J$15:$J$18</definedName>
    <definedName name="et_List02_changeColor_2">et_union_hor!$N$9:$N$11</definedName>
    <definedName name="et_List02_changeColor_2_wd">et_union_hor!$N$15:$N$17</definedName>
    <definedName name="et_List02_changeColor_3">et_union_hor!$R$9:$R$10</definedName>
    <definedName name="et_List02_changeColor_3_wd">et_union_hor!$R$15:$R$16</definedName>
    <definedName name="et_List02_changeColor_4">et_union_hor!$V$9</definedName>
    <definedName name="et_List02_changeColor_4_wd">et_union_hor!$V$15</definedName>
    <definedName name="et_List02_wd">et_union_hor!$15:$19</definedName>
    <definedName name="et_List03">et_union_hor!$292:$292</definedName>
    <definedName name="et_List05_1">et_union_hor!$342:$342</definedName>
    <definedName name="et_List05_1_FormulaVD">'Форма 1.0.1 | Т-ТЭ | &gt;=25МВт'!$H$9</definedName>
    <definedName name="et_List05_10_FormulaVD">'Форма 1.0.1 | Т-подкл'!$H$9</definedName>
    <definedName name="et_List05_11_FormulaVD">'Форма 1.0.1 | Форма 4.9'!$H$9</definedName>
    <definedName name="et_List05_13_FormulaVD">'Форма 1.0.1 | Т-ТЭ | потр'!$H$9</definedName>
    <definedName name="et_List05_2">et_union_hor!$341:$343</definedName>
    <definedName name="et_List05_2_FormulaVD">'Форма 1.0.1 | Т-ТЭ | ТСО'!$H$9</definedName>
    <definedName name="et_List05_3">et_union_hor!$339:$344</definedName>
    <definedName name="et_List05_3_FormulaVD">'Форма 1.0.1 | Т-ТЭ | предел'!$H$9</definedName>
    <definedName name="et_List05_3_i_FormulaVD">'Форма 1.0.1 | Т-ТЭ | индикат'!$H$9</definedName>
    <definedName name="et_List05_4">et_union_hor!$337:$345</definedName>
    <definedName name="et_List05_4_FormulaVD">'Форма 1.0.1 | Т-ТН'!$H$9</definedName>
    <definedName name="et_List05_5_FormulaVD">'Форма 1.0.1 | Т-гор.вода'!$H$9</definedName>
    <definedName name="et_List05_6_FormulaVD">'Форма 1.0.1 | Т-передача ТЭ'!$H$9</definedName>
    <definedName name="et_List05_7_FormulaVD">'Форма 1.0.1 | Т-передача ТН'!$H$9</definedName>
    <definedName name="et_List05_8_FormulaVD">'Форма 1.0.1 | Резерв мощности'!$H$9</definedName>
    <definedName name="et_List05_9_FormulaVD">'Форма 1.0.1 | Т-подкл(инд)'!$H$9</definedName>
    <definedName name="et_List05_FormulaVD">et_union_hor!$H$338</definedName>
    <definedName name="et_List06">et_union_hor!$260:$260</definedName>
    <definedName name="et_List06_1">et_union_hor!$32:$44</definedName>
    <definedName name="et_List06_1_1">et_union_hor!$37:$37</definedName>
    <definedName name="et_List06_1_2">et_union_hor!$36:$39</definedName>
    <definedName name="et_List06_1_3">et_union_hor!$35:$40</definedName>
    <definedName name="et_List06_1_4">et_union_hor!$34:$41</definedName>
    <definedName name="et_List06_1_5">et_union_hor!$33:$42</definedName>
    <definedName name="et_List06_1_6">et_union_hor!$32:$43</definedName>
    <definedName name="et_List06_1_7">et_union_hor!$31:$44</definedName>
    <definedName name="et_List06_1_MC">et_union_hor!$M$31:$M$44</definedName>
    <definedName name="et_List06_1_MC2">et_union_hor!$M$31:$M$38</definedName>
    <definedName name="et_List06_1_MC3">et_union_hor!$O$31:$V$36</definedName>
    <definedName name="et_List06_1_Period">et_union_hor!$O$31:$U$45</definedName>
    <definedName name="et_List06_10_1">et_union_hor!$197:$200</definedName>
    <definedName name="et_List06_10_1_K">et_union_hor!$N$211:$Y$214</definedName>
    <definedName name="et_List06_10_2">et_union_hor!$197:$198</definedName>
    <definedName name="et_List06_10_3">et_union_hor!$197:$199</definedName>
    <definedName name="et_List06_10_4">et_union_hor!$196:$201</definedName>
    <definedName name="et_List06_10_5">et_union_hor!$195:$202</definedName>
    <definedName name="et_List06_10_6">et_union_hor!$194:$203</definedName>
    <definedName name="et_List06_10_7">et_union_hor!$193:$204</definedName>
    <definedName name="et_List06_10_8">et_union_hor!$197:$197</definedName>
    <definedName name="et_List06_10_MC">et_union_hor!$M$193:$M$204</definedName>
    <definedName name="et_List06_10_MC2">et_union_hor!$M$193:$M$197</definedName>
    <definedName name="et_List06_10_MC3">et_union_hor!$N$193:$AF$196</definedName>
    <definedName name="et_List06_10_MC4">et_union_hor!$Y$197:$AE$198</definedName>
    <definedName name="et_List06_10_Period">et_union_hor!$Z$193:$AE$204</definedName>
    <definedName name="et_List06_13">et_union_hor!$239:$251</definedName>
    <definedName name="et_List06_13_1">et_union_hor!$244:$244</definedName>
    <definedName name="et_List06_13_2">et_union_hor!$243:$246</definedName>
    <definedName name="et_List06_13_3">et_union_hor!$242:$247</definedName>
    <definedName name="et_List06_13_4">et_union_hor!$241:$248</definedName>
    <definedName name="et_List06_13_5">et_union_hor!$240:$249</definedName>
    <definedName name="et_List06_13_6">et_union_hor!$239:$250</definedName>
    <definedName name="et_List06_13_7">et_union_hor!$238:$251</definedName>
    <definedName name="et_List06_13_MC">et_union_hor!$M$238:$M$251</definedName>
    <definedName name="et_List06_13_MC2">et_union_hor!$M$238:$M$245</definedName>
    <definedName name="et_List06_13_MC3">et_union_hor!$O$238:$V$243</definedName>
    <definedName name="et_List06_13_Period">et_union_hor!$O$238:$U$251</definedName>
    <definedName name="et_List06_2">et_union_hor!$50:$62</definedName>
    <definedName name="et_List06_2_1">et_union_hor!$55:$55</definedName>
    <definedName name="et_List06_2_2">et_union_hor!$54:$57</definedName>
    <definedName name="et_List06_2_3">et_union_hor!$53:$58</definedName>
    <definedName name="et_List06_2_4">et_union_hor!$52:$59</definedName>
    <definedName name="et_List06_2_5">et_union_hor!$51:$60</definedName>
    <definedName name="et_List06_2_6">et_union_hor!$50:$61</definedName>
    <definedName name="et_List06_2_7">et_union_hor!$49:$62</definedName>
    <definedName name="et_List06_2_MC">et_union_hor!$M$49:$M$62</definedName>
    <definedName name="et_List06_2_MC2">et_union_hor!$M$49:$M$56</definedName>
    <definedName name="et_List06_2_MC3">et_union_hor!$O$49:$V$54</definedName>
    <definedName name="et_List06_2_Period">et_union_hor!$O$49:$U$62</definedName>
    <definedName name="et_List06_3">et_union_hor!$68:$80</definedName>
    <definedName name="et_List06_3_1">et_union_hor!$73:$73</definedName>
    <definedName name="et_List06_3_2">et_union_hor!$72:$75</definedName>
    <definedName name="et_List06_3_3">et_union_hor!$71:$76</definedName>
    <definedName name="et_List06_3_4">et_union_hor!$70:$77</definedName>
    <definedName name="et_List06_3_5">et_union_hor!$69:$78</definedName>
    <definedName name="et_List06_3_6">et_union_hor!$68:$79</definedName>
    <definedName name="et_List06_3_7">et_union_hor!$67:$80</definedName>
    <definedName name="et_List06_3_i">et_union_hor!$221:$233</definedName>
    <definedName name="et_List06_3_i_1">et_union_hor!$226:$226</definedName>
    <definedName name="et_List06_3_i_2">et_union_hor!$225:$228</definedName>
    <definedName name="et_List06_3_i_3">et_union_hor!$224:$229</definedName>
    <definedName name="et_List06_3_i_4">et_union_hor!$223:$230</definedName>
    <definedName name="et_List06_3_i_5">et_union_hor!$222:$231</definedName>
    <definedName name="et_List06_3_i_6">et_union_hor!$221:$232</definedName>
    <definedName name="et_List06_3_i_7">et_union_hor!$220:$233</definedName>
    <definedName name="et_List06_3_i_MC">et_union_hor!$M$220:$M$233</definedName>
    <definedName name="et_List06_3_i_MC2">et_union_hor!$M$220:$M$227</definedName>
    <definedName name="et_List06_3_i_MC3">et_union_hor!$O$220:$V$225</definedName>
    <definedName name="et_List06_3_i_Period">et_union_hor!$O$220:$U$233</definedName>
    <definedName name="et_List06_3_MC">et_union_hor!$M$67:$M$80</definedName>
    <definedName name="et_List06_3_MC2">et_union_hor!$M$67:$M$74</definedName>
    <definedName name="et_List06_3_MC3">et_union_hor!$O$67:$V$72</definedName>
    <definedName name="et_List06_3_Period">et_union_hor!$O$67:$U$80</definedName>
    <definedName name="et_List06_4">et_union_hor!$86:$98</definedName>
    <definedName name="et_List06_4_1">et_union_hor!$91:$91</definedName>
    <definedName name="et_List06_4_2">et_union_hor!$90:$93</definedName>
    <definedName name="et_List06_4_3">et_union_hor!$89:$94</definedName>
    <definedName name="et_List06_4_4">et_union_hor!$88:$95</definedName>
    <definedName name="et_List06_4_5">et_union_hor!$87:$96</definedName>
    <definedName name="et_List06_4_6">et_union_hor!$86:$97</definedName>
    <definedName name="et_List06_4_7">et_union_hor!$85:$98</definedName>
    <definedName name="et_List06_4_MC">et_union_hor!$M$85:$M$98</definedName>
    <definedName name="et_List06_4_MC2">et_union_hor!$M$85:$M$92</definedName>
    <definedName name="et_List06_4_MC3">et_union_hor!$O$85:$CG$90</definedName>
    <definedName name="et_List06_4_Period">et_union_hor!$O$85:$U$98</definedName>
    <definedName name="et_List06_5">et_union_hor!$104:$120</definedName>
    <definedName name="et_List06_5_0">et_union_hor!$110:$110</definedName>
    <definedName name="et_List06_5_0_first">et_union_hor!$120:$120</definedName>
    <definedName name="et_List06_5_1">et_union_hor!$109:$112</definedName>
    <definedName name="et_List06_5_1_changeColor">et_union_hor!$O$108:$Z$113</definedName>
    <definedName name="et_List06_5_2">et_union_hor!$108:$113</definedName>
    <definedName name="et_List06_5_3">et_union_hor!$107:$114</definedName>
    <definedName name="et_List06_5_4">et_union_hor!$106:$115</definedName>
    <definedName name="et_List06_5_5">et_union_hor!$105:$116</definedName>
    <definedName name="et_List06_5_6">et_union_hor!$104:$117</definedName>
    <definedName name="et_List06_5_7">et_union_hor!$103:$118</definedName>
    <definedName name="et_List06_5_MC">et_union_hor!$M$103:$M$118</definedName>
    <definedName name="et_List06_5_MC2">et_union_hor!$M$103:$M$111</definedName>
    <definedName name="et_List06_5_MC3">et_union_hor!$O$103:$AA$108</definedName>
    <definedName name="et_List06_5_Period">et_union_hor!$O$103:$Z$120</definedName>
    <definedName name="et_List06_6">et_union_hor!$126:$138</definedName>
    <definedName name="et_List06_6_1">et_union_hor!$131:$131</definedName>
    <definedName name="et_List06_6_2">et_union_hor!$130:$133</definedName>
    <definedName name="et_List06_6_3">et_union_hor!$129:$134</definedName>
    <definedName name="et_List06_6_4">et_union_hor!$128:$135</definedName>
    <definedName name="et_List06_6_5">et_union_hor!$127:$136</definedName>
    <definedName name="et_List06_6_6">et_union_hor!$126:$137</definedName>
    <definedName name="et_List06_6_7">et_union_hor!$125:$138</definedName>
    <definedName name="et_List06_6_MC">et_union_hor!$M$125:$M$138</definedName>
    <definedName name="et_List06_6_MC2">et_union_hor!$M$125:$M$132</definedName>
    <definedName name="et_List06_6_MC3">et_union_hor!$O$125:$V$130</definedName>
    <definedName name="et_List06_6_Period">et_union_hor!$O$125:$U$138</definedName>
    <definedName name="et_List06_7">et_union_hor!$144:$156</definedName>
    <definedName name="et_List06_7_1">et_union_hor!$149:$149</definedName>
    <definedName name="et_List06_7_2">et_union_hor!$148:$151</definedName>
    <definedName name="et_List06_7_3">et_union_hor!$147:$152</definedName>
    <definedName name="et_List06_7_4">et_union_hor!$146:$153</definedName>
    <definedName name="et_List06_7_5">et_union_hor!$145:$154</definedName>
    <definedName name="et_List06_7_6">et_union_hor!$144:$155</definedName>
    <definedName name="et_List06_7_7">et_union_hor!$143:$156</definedName>
    <definedName name="et_List06_7_MC">et_union_hor!$M$143:$M$156</definedName>
    <definedName name="et_List06_7_MC2">et_union_hor!$M$143:$M$150</definedName>
    <definedName name="et_List06_7_MC3">et_union_hor!$O$143:$V$148</definedName>
    <definedName name="et_List06_7_Period">et_union_hor!$O$143:$U$156</definedName>
    <definedName name="et_List06_8">et_union_hor!$162:$174</definedName>
    <definedName name="et_List06_8_1">et_union_hor!$167:$167</definedName>
    <definedName name="et_List06_8_2">et_union_hor!$166:$169</definedName>
    <definedName name="et_List06_8_3">et_union_hor!$165:$170</definedName>
    <definedName name="et_List06_8_4">et_union_hor!$164:$171</definedName>
    <definedName name="et_List06_8_5">et_union_hor!$163:$172</definedName>
    <definedName name="et_List06_8_6">et_union_hor!$162:$173</definedName>
    <definedName name="et_List06_8_7">et_union_hor!$161:$174</definedName>
    <definedName name="et_List06_8_MC">et_union_hor!$M$161:$M$174</definedName>
    <definedName name="et_List06_8_MC2">et_union_hor!$M$161:$M$168</definedName>
    <definedName name="et_List06_8_MC3">et_union_hor!$O$161:$V$166</definedName>
    <definedName name="et_List06_8_Period">et_union_hor!$O$161:$U$174</definedName>
    <definedName name="et_List06_9">et_union_hor!$180:$188</definedName>
    <definedName name="et_List06_9_1">et_union_hor!$183:$183</definedName>
    <definedName name="et_List06_9_4">et_union_hor!$182:$185</definedName>
    <definedName name="et_List06_9_5">et_union_hor!$181:$186</definedName>
    <definedName name="et_List06_9_6">et_union_hor!$180:$187</definedName>
    <definedName name="et_List06_9_7">et_union_hor!$179:$188</definedName>
    <definedName name="et_List06_9_MC">et_union_hor!$M$179:$M$188</definedName>
    <definedName name="et_List06_9_MC2">et_union_hor!$M$179:$M$183</definedName>
    <definedName name="et_List06_9_MC3">et_union_hor!$O$179:$W$182</definedName>
    <definedName name="et_List06_9_Period">et_union_hor!$Q$179:$V$189</definedName>
    <definedName name="et_List07">et_union_hor!$256:$256</definedName>
    <definedName name="et_List08">et_union_hor!$268:$268</definedName>
    <definedName name="et_List11_1">et_union_hor!$312:$312</definedName>
    <definedName name="et_List12_1">et_union_hor!$317:$317</definedName>
    <definedName name="et_List12_2">et_union_hor!$322:$322</definedName>
    <definedName name="et_List12_3">et_union_hor!$327:$327</definedName>
    <definedName name="et_List12_4">et_union_hor!$332:$332</definedName>
    <definedName name="et_List13_1">et_union_hor!$351:$351</definedName>
    <definedName name="et_List14_1_1">et_union_hor!$356:$357</definedName>
    <definedName name="et_List14_1_2">et_union_hor!$368:$368</definedName>
    <definedName name="et_List14_1_3">et_union_hor!$373:$373</definedName>
    <definedName name="et_List14_1_4">et_union_hor!$362:$363</definedName>
    <definedName name="et_OneRates_1">et_union_hor!$O$37</definedName>
    <definedName name="et_OneRates_13">et_union_hor!$O$244</definedName>
    <definedName name="et_OneRates_2">et_union_hor!$O$55</definedName>
    <definedName name="et_OneRates_3">et_union_hor!$O$73</definedName>
    <definedName name="et_OneRates_3_i">et_union_hor!$O$226</definedName>
    <definedName name="et_OneRates_4">et_union_hor!$O$91</definedName>
    <definedName name="et_OneRates_5">et_union_hor!$Q$109</definedName>
    <definedName name="et_OneRates_5_comp">et_union_hor!$P$109</definedName>
    <definedName name="et_OneRates_5_comp_p">et_union_hor!$P$120</definedName>
    <definedName name="et_OneRates_5_p">et_union_hor!$Q$120</definedName>
    <definedName name="et_OneRates_6">et_union_hor!$O$131</definedName>
    <definedName name="et_OneRates_7">et_union_hor!$O$149</definedName>
    <definedName name="et_pIns_List06_1_Period">et_union_hor!$V$31:$V$45</definedName>
    <definedName name="et_pIns_List06_10_Period">et_union_hor!$AF$193:$AF$204</definedName>
    <definedName name="et_pIns_List06_13_Period">et_union_hor!$V$238:$V$251</definedName>
    <definedName name="et_pIns_List06_2_Period">et_union_hor!$V$49:$V$62</definedName>
    <definedName name="et_pIns_List06_3_i_Period">et_union_hor!$V$220:$V$233</definedName>
    <definedName name="et_pIns_List06_3_Period">et_union_hor!$V$67:$V$80</definedName>
    <definedName name="et_pIns_List06_4_Period">et_union_hor!$CG$85:$CG$98</definedName>
    <definedName name="et_pIns_List06_5_Period">et_union_hor!$AA$103:$AA$120</definedName>
    <definedName name="et_pIns_List06_6_Period">et_union_hor!$V$125:$V$138</definedName>
    <definedName name="et_pIns_List06_7_Period">et_union_hor!$V$143:$V$156</definedName>
    <definedName name="et_pIns_List06_8_Period">et_union_hor!$V$161:$V$174</definedName>
    <definedName name="et_pIns_List06_9_Period">et_union_hor!$W$179:$W$189</definedName>
    <definedName name="et_TN_range">et_union_hor!$Q$207</definedName>
    <definedName name="et_TS_range">et_union_hor!$U$207</definedName>
    <definedName name="et_TwoRates_1">et_union_hor!$P$37:$Q$37</definedName>
    <definedName name="et_TwoRates_13">et_union_hor!$P$244:$Q$244</definedName>
    <definedName name="et_TwoRates_2">et_union_hor!$P$55:$Q$55</definedName>
    <definedName name="et_TwoRates_3">et_union_hor!$P$73:$Q$73</definedName>
    <definedName name="et_TwoRates_3_i">et_union_hor!$P$226:$Q$226</definedName>
    <definedName name="et_TwoRates_4">et_union_hor!$P$92:$Q$92</definedName>
    <definedName name="et_TwoRates_5">et_union_hor!$R$109:$S$109</definedName>
    <definedName name="et_TwoRates_5_comp">et_union_hor!$T$109:$U$109</definedName>
    <definedName name="et_TwoRates_5_comp_p">et_union_hor!$T$120:$V$120</definedName>
    <definedName name="et_TwoRates_5_p">et_union_hor!$R$120:$S$120</definedName>
    <definedName name="et_TwoRates_6">et_union_hor!$P$131:$Q$131</definedName>
    <definedName name="et_TwoRates_7">et_union_hor!$P$149:$Q$149</definedName>
    <definedName name="fil">Титульный!$F$30</definedName>
    <definedName name="fil_flag">Титульный!$F$28</definedName>
    <definedName name="FirstLine">Инструкция!$A$6</definedName>
    <definedName name="flag_publication">Титульный!$F$9</definedName>
    <definedName name="flagDS">'Форма 4.10.5 | Т-подкл'!$V$18:$V$31</definedName>
    <definedName name="flagIndicat_List06_3">'Форма 4.10.2 | Т-ТЭ | предел'!$O$7</definedName>
    <definedName name="flagMO">'Перечень тарифов'!$K$20:$K$26</definedName>
    <definedName name="flagSource">'Перечень тарифов'!$S$20:$S$26</definedName>
    <definedName name="flagST">'Перечень тарифов'!$O$20:$O$26</definedName>
    <definedName name="flagTN">'Форма 4.10.5 | Т-подкл'!$N$18:$N$31</definedName>
    <definedName name="flagTS">'Форма 4.10.5 | Т-подкл'!$R$18:$R$31</definedName>
    <definedName name="flagTwoTariff">'Перечень тарифов'!$G$20:$G$26</definedName>
    <definedName name="flagUsedTer_List01">Территории!$P$11:$P$15</definedName>
    <definedName name="group_rates">'Перечень тарифов'!$E$20:$E$26</definedName>
    <definedName name="header_1">'Форма 4.10.2 | Т-ТЭ | &gt;=25МВт'!$L$5</definedName>
    <definedName name="header_10">'Форма 4.10.5 | Т-подкл'!$L$5</definedName>
    <definedName name="header_2">'Форма 4.10.2 | Т-ТЭ | ТСО'!$L$5</definedName>
    <definedName name="header_3">'Форма 4.10.2 | Т-ТЭ | предел'!$L$5</definedName>
    <definedName name="header_4">'Форма 4.10.3 | Т-ТН'!$L$5</definedName>
    <definedName name="header_5">'Форма 4.10.4 | Т-гор.вода'!$L$5</definedName>
    <definedName name="header_6">'Форма 4.10.3 | Т-передача ТЭ'!$L$5</definedName>
    <definedName name="header_7">'Форма 4.10.3 | Т-передача ТН'!$L$5</definedName>
    <definedName name="header_8">'Форма 4.10.2 | Резерв мощности'!$L$5</definedName>
    <definedName name="header_9">'Форма 4.10.6 | Т-подкл(инд)'!$L$5</definedName>
    <definedName name="id_rates">'Перечень тарифов'!$A$20:$A$26</definedName>
    <definedName name="IDtariff_List05_1">'Форма 1.0.1 | Т-ТЭ | &gt;=25МВт'!$A$1</definedName>
    <definedName name="IDtariff_List05_10">'Форма 1.0.1 | Т-подкл'!$A$1</definedName>
    <definedName name="IDtariff_List05_11">'Форма 1.0.1 | Форма 4.9'!$A$1</definedName>
    <definedName name="IDtariff_List05_13">'Форма 1.0.1 | Т-ТЭ | потр'!$A$1</definedName>
    <definedName name="IDtariff_List05_2">'Форма 1.0.1 | Т-ТЭ | ТСО'!$A$1</definedName>
    <definedName name="IDtariff_List05_3">'Форма 1.0.1 | Т-ТЭ | предел'!$A$1</definedName>
    <definedName name="IDtariff_List05_3_i">'Форма 1.0.1 | Т-ТЭ | индикат'!$A$1</definedName>
    <definedName name="IDtariff_List05_4">'Форма 1.0.1 | Т-ТН'!$A$1</definedName>
    <definedName name="IDtariff_List05_5">'Форма 1.0.1 | Т-гор.вода'!$A$1</definedName>
    <definedName name="IDtariff_List05_6">'Форма 1.0.1 | Т-передача ТЭ'!$A$1</definedName>
    <definedName name="IDtariff_List05_7">'Форма 1.0.1 | Т-передача ТН'!$A$1</definedName>
    <definedName name="IDtariff_List05_8">'Форма 1.0.1 | Резерв мощности'!$A$1</definedName>
    <definedName name="IDtariff_List05_9">'Форма 1.0.1 | Т-подкл(инд)'!$A$1</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Титульный!$F$31</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Инструкция!$70:$80</definedName>
    <definedName name="Instr_7">Инструкция!$81:$97</definedName>
    <definedName name="Instr_8">Инструкция!$98:$112</definedName>
    <definedName name="instr_hyp1">Инструкция!$H$58</definedName>
    <definedName name="instr_hyp2">Инструкция!$E$70</definedName>
    <definedName name="instr_hyp3">Инструкция!$H$81</definedName>
    <definedName name="isComponent">'Перечень тарифов'!$G$12</definedName>
    <definedName name="isDiff">'Перечень тарифов'!$G$16</definedName>
    <definedName name="isIndicat">'Перечень тарифов'!$G$10</definedName>
    <definedName name="isSellers">'Перечень тарифов'!$G$11</definedName>
    <definedName name="IstPub">Титульный!$F$21</definedName>
    <definedName name="IstPub_ch">Титульный!$F$26</definedName>
    <definedName name="kind_group_rates">TEHSHEET!$X$2:$X$14</definedName>
    <definedName name="kind_group_rates_load">TEHSHEET!$AP$2:$AP$11</definedName>
    <definedName name="kind_group_rates_load_ETS">TEHSHEET!$AP$2:$AP$11</definedName>
    <definedName name="kind_group_rates_load_filter">TEHSHEET!$AQ$2:$AQ$10</definedName>
    <definedName name="kind_group_rates_load_filter_ETS">TEHSHEET!$AQ$2:$AQ$11</definedName>
    <definedName name="kind_of_activity">REESTR_VED!$B$2:$B$11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orms">TEHSHEET!$AZ$2:$AZ$9</definedName>
    <definedName name="kind_of_fuel">TEHSHEET!$AK$2:$AK$9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ameforms">TEHSHEET!$BA$2:$BA$9</definedName>
    <definedName name="kind_of_NDS">TEHSHEET!$H$2:$H$4</definedName>
    <definedName name="kind_of_NDS_tariff">TEHSHEET!$H$7:$H$8</definedName>
    <definedName name="kind_of_NDS_tariff_people">TEHSHEET!$H$13:$H$14</definedName>
    <definedName name="kind_of_nets">TEHSHEET!$S$2:$S$4</definedName>
    <definedName name="kind_of_org_type">TEHSHEET!$BC$2:$BC$5</definedName>
    <definedName name="kind_of_publication">TEHSHEET!$G$2:$G$3</definedName>
    <definedName name="kind_of_scheme_in">TEHSHEET!$Q$2:$Q$5</definedName>
    <definedName name="kind_of_scheme_in2">TEHSHEET!$Q$3:$Q$5</definedName>
    <definedName name="kind_of_tariff_unit">TEHSHEET!$J$7:$J$8</definedName>
    <definedName name="kind_of_unit">TEHSHEET!$J$2:$J$4</definedName>
    <definedName name="kind_of_zak">TEHSHEET!$AM$2:$AM$7</definedName>
    <definedName name="kpp">Титульный!$F$32</definedName>
    <definedName name="LINK_RANGE">REESTR_LINK!$B$2:$B$3</definedName>
    <definedName name="List_H">TEHSHEET!$AW$2:$AW$25</definedName>
    <definedName name="List_M">TEHSHEET!$AX$2:$AX$61</definedName>
    <definedName name="LIST_MR_MO_OKTMO">REESTR_MO!$A$2:$D$279</definedName>
    <definedName name="List01_CheckC">Территории!$D$11:$L$15</definedName>
    <definedName name="List01_NameCol">Территории!$K$1:$M$1</definedName>
    <definedName name="List01_REESTR_MO">Территории!$H$11:$L$15</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6_1_DP">'Форма 4.10.2 | Т-ТЭ | &gt;=25МВт'!$11:$11</definedName>
    <definedName name="List06_1_MC">'Форма 4.10.2 | Т-ТЭ | &gt;=25МВт'!$O$18:$O$32</definedName>
    <definedName name="List06_1_MC2">'Форма 4.10.2 | Т-ТЭ | &gt;=25МВт'!$V$18:$V$32</definedName>
    <definedName name="List06_1_note">'Форма 4.10.2 | Т-ТЭ | &gt;=25МВт'!$W$18:$W$32</definedName>
    <definedName name="List06_1_Period">'Форма 4.10.2 | Т-ТЭ | &gt;=25МВт'!$O$18:$U$32</definedName>
    <definedName name="List06_10_DP">'Форма 4.10.5 | Т-подкл'!$12:$12</definedName>
    <definedName name="List06_10_MC2">'Форма 4.10.5 | Т-подкл'!$AF$19:$AF$31</definedName>
    <definedName name="List06_10_note">'Форма 4.10.5 | Т-подкл'!$AG$19:$AG$31</definedName>
    <definedName name="List06_10_Period">'Форма 4.10.5 | Т-подкл'!$Z$19:$AE$31</definedName>
    <definedName name="List06_10_pl">'Форма 4.10.5 | Т-подкл'!$11:$11</definedName>
    <definedName name="List06_10_region">'Форма 4.10.5 | Т-подкл'!$N$23:$Y$25</definedName>
    <definedName name="List06_13_DP">'Форма 4.10.2 | Т-ТЭ | потр'!$11:$11</definedName>
    <definedName name="List06_13_MC">'Форма 4.10.2 | Т-ТЭ | потр'!$O$18:$O$32</definedName>
    <definedName name="List06_13_MC2">'Форма 4.10.2 | Т-ТЭ | потр'!$V$18:$V$32</definedName>
    <definedName name="List06_13_note">'Форма 4.10.2 | Т-ТЭ | потр'!$W$18:$W$32</definedName>
    <definedName name="List06_13_Period">'Форма 4.10.2 | Т-ТЭ | потр'!$O$18:$U$32</definedName>
    <definedName name="List06_2_DP">'Форма 4.10.2 | Т-ТЭ | ТСО'!$11:$11</definedName>
    <definedName name="List06_2_MC">'Форма 4.10.2 | Т-ТЭ | ТСО'!$O$18:$O$32</definedName>
    <definedName name="List06_2_MC2">'Форма 4.10.2 | Т-ТЭ | ТСО'!$V$18:$V$32</definedName>
    <definedName name="List06_2_note">'Форма 4.10.2 | Т-ТЭ | ТСО'!$W$18:$W$32</definedName>
    <definedName name="List06_2_Period">'Форма 4.10.2 | Т-ТЭ | ТСО'!$O$18:$U$32</definedName>
    <definedName name="List06_3_DP">'Форма 4.10.2 | Т-ТЭ | предел'!$13:$13</definedName>
    <definedName name="List06_3_i_DP">'Форма 4.10.2 | Т-ТЭ | индикат'!$13:$13</definedName>
    <definedName name="List06_3_i_GroundMaterials">'Форма 4.10.2 | Т-ТЭ | индикат'!$O$7</definedName>
    <definedName name="List06_3_i_MC">'Форма 4.10.2 | Т-ТЭ | индикат'!$O$20:$O$34</definedName>
    <definedName name="List06_3_i_MC2">'Форма 4.10.2 | Т-ТЭ | индикат'!$V$20:$V$34</definedName>
    <definedName name="List06_3_i_note">'Форма 4.10.2 | Т-ТЭ | индикат'!$W$20:$W$34</definedName>
    <definedName name="List06_3_i_Period">'Форма 4.10.2 | Т-ТЭ | индикат'!$O$20:$U$34</definedName>
    <definedName name="List06_3_MC">'Форма 4.10.2 | Т-ТЭ | предел'!$O$20:$O$34</definedName>
    <definedName name="List06_3_MC2">'Форма 4.10.2 | Т-ТЭ | предел'!$V$20:$V$34</definedName>
    <definedName name="List06_3_note">'Форма 4.10.2 | Т-ТЭ | предел'!$W$20:$W$34</definedName>
    <definedName name="List06_3_Period">'Форма 4.10.2 | Т-ТЭ | предел'!$O$20:$U$34</definedName>
    <definedName name="List06_4_DP">'Форма 4.10.3 | Т-ТН'!$11:$11</definedName>
    <definedName name="List06_4_MC2">'Форма 4.10.3 | Т-ТН'!$CG$18:$CG$32</definedName>
    <definedName name="List06_4_note">'Форма 4.10.3 | Т-ТН'!$CH$18:$CH$32</definedName>
    <definedName name="List06_4_Period">'Форма 4.10.3 | Т-ТН'!$O$18:$U$32</definedName>
    <definedName name="List06_5_0">'Форма 4.10.4 | Т-гор.вода'!$25:$25</definedName>
    <definedName name="List06_5_DP">'Форма 4.10.4 | Т-гор.вода'!$11:$11</definedName>
    <definedName name="List06_5_MC">'Форма 4.10.4 | Т-гор.вода'!$O$18:$O$34</definedName>
    <definedName name="List06_5_MC2">'Форма 4.10.4 | Т-гор.вода'!$AA$18:$AA$34</definedName>
    <definedName name="List06_5_note">'Форма 4.10.4 | Т-гор.вода'!$AB$18:$AB$34</definedName>
    <definedName name="List06_5_Period">'Форма 4.10.4 | Т-гор.вода'!$O$18:$Z$34</definedName>
    <definedName name="List06_6_DP">'Форма 4.10.3 | Т-передача ТЭ'!$11:$11</definedName>
    <definedName name="List06_6_MC">'Форма 4.10.3 | Т-передача ТЭ'!$O$18:$O$32</definedName>
    <definedName name="List06_6_MC2">'Форма 4.10.3 | Т-передача ТЭ'!$V$18:$V$32</definedName>
    <definedName name="List06_6_note">'Форма 4.10.3 | Т-передача ТЭ'!$W$18:$W$32</definedName>
    <definedName name="List06_6_Period">'Форма 4.10.3 | Т-передача ТЭ'!$O$18:$U$32</definedName>
    <definedName name="List06_7_DP">'Форма 4.10.3 | Т-передача ТН'!$11:$11</definedName>
    <definedName name="List06_7_MC">'Форма 4.10.3 | Т-передача ТН'!$O$18:$O$32</definedName>
    <definedName name="List06_7_MC2">'Форма 4.10.3 | Т-передача ТН'!$V$18:$V$32</definedName>
    <definedName name="List06_7_note">'Форма 4.10.3 | Т-передача ТН'!$W$18:$W$32</definedName>
    <definedName name="List06_7_Period">'Форма 4.10.3 | Т-передача ТН'!$O$18:$U$32</definedName>
    <definedName name="List06_8_DP">'Форма 4.10.2 | Резерв мощности'!$11:$11</definedName>
    <definedName name="List06_8_MC">'Форма 4.10.2 | Резерв мощности'!$O$18:$O$32</definedName>
    <definedName name="List06_8_MC2">'Форма 4.10.2 | Резерв мощности'!$V$18:$V$32</definedName>
    <definedName name="List06_8_note">'Форма 4.10.2 | Резерв мощности'!$W$18:$W$32</definedName>
    <definedName name="List06_8_Period">'Форма 4.10.2 | Резерв мощности'!$O$18:$U$32</definedName>
    <definedName name="List06_9_DP">'Форма 4.10.6 | Т-подкл(инд)'!$12:$12</definedName>
    <definedName name="List06_9_MC">'Форма 4.10.6 | Т-подкл(инд)'!$O$19:$O$29</definedName>
    <definedName name="List06_9_MC2">'Форма 4.10.6 | Т-подкл(инд)'!$W$19:$W$29</definedName>
    <definedName name="List06_9_note">'Форма 4.10.6 | Т-подкл(инд)'!$X$19:$X$29</definedName>
    <definedName name="List06_9_Period">'Форма 4.10.6 | Т-подкл(инд)'!$Q$19:$V$29</definedName>
    <definedName name="List06_9_pl">'Форма 4.10.6 | Т-подкл(инд)'!$11:$11</definedName>
    <definedName name="List13_GroundMaterials_1">'Форма 4.9'!$G$10:$G$14</definedName>
    <definedName name="List13_note">'Форма 4.9'!$H$10:$H$14</definedName>
    <definedName name="List14_1_Date">'Форма 4.10.1'!$H$17:$I$18</definedName>
    <definedName name="List14_1_Date_1">'Форма 4.10.1'!$H$22:$I$34</definedName>
    <definedName name="List14_1_DPR">'Форма 4.10.1'!$K$20</definedName>
    <definedName name="List14_1_flagIPR">'Форма 4.10.1'!$J$15</definedName>
    <definedName name="List14_1_GroundMaterials_1">'Форма 4.10.1'!$K$15:$K$34</definedName>
    <definedName name="List14_1_hypIPR">'Форма 4.10.1'!$K$15</definedName>
    <definedName name="List14_1_method">'Форма 4.10.1'!$J$17:$J$18</definedName>
    <definedName name="List14_1_note">'Форма 4.10.1'!$L$14:$L$34</definedName>
    <definedName name="ListForms">modSheetMain!$A:$A</definedName>
    <definedName name="logical">TEHSHEET!$D$2:$D$3</definedName>
    <definedName name="mo_List01">Территории!$K$11:$K$15</definedName>
    <definedName name="MODesc">'Перечень тарифов'!$N$20:$N$26</definedName>
    <definedName name="MONTH">TEHSHEET!$E$2:$E$13</definedName>
    <definedName name="mr_List01">Территории!$H$11:$H$15</definedName>
    <definedName name="mrCopy_List01">Территории!$M$11:$M$15</definedName>
    <definedName name="mrmoCopy_List01">Территории!$R$11:$R$15</definedName>
    <definedName name="nalog">Титульный!$F$36</definedName>
    <definedName name="name_rates">'Перечень тарифов'!$J$20:$J$26</definedName>
    <definedName name="name_rates_4">TEHSHEET!$AA$2:$AA$3</definedName>
    <definedName name="name_rates_4_filter">TEHSHEET!$AB$2</definedName>
    <definedName name="name_rates_8">TEHSHEET!$AC$2:$AC$4</definedName>
    <definedName name="name_rates_8_filter">TEHSHEET!$AD$2:$AD$4</definedName>
    <definedName name="nameApr">'Перечень тарифов'!$G$7</definedName>
    <definedName name="NameOrPr">Титульный!$F$18</definedName>
    <definedName name="NameOrPr_ch">Титульный!$F$23</definedName>
    <definedName name="numberPr">Титульный!$F$20</definedName>
    <definedName name="numberPr_ch">Титульный!$F$25</definedName>
    <definedName name="OneRates_1">'Форма 4.10.2 | Т-ТЭ | &gt;=25МВт'!$O$24</definedName>
    <definedName name="OneRates_13">'Форма 4.10.2 | Т-ТЭ | потр'!$O$24</definedName>
    <definedName name="OneRates_2">'Форма 4.10.2 | Т-ТЭ | ТСО'!$O$24</definedName>
    <definedName name="OneRates_3">'Форма 4.10.2 | Т-ТЭ | предел'!$O$26</definedName>
    <definedName name="OneRates_3_i">'Форма 4.10.2 | Т-ТЭ | индикат'!$O$26</definedName>
    <definedName name="OneRates_4">'Форма 4.10.3 | Т-ТН'!$O$24</definedName>
    <definedName name="OneRates_5">'Форма 4.10.4 | Т-гор.вода'!$Q$24</definedName>
    <definedName name="OneRates_5_comp">'Форма 4.10.4 | Т-гор.вода'!$P$24</definedName>
    <definedName name="OneRates_5_comp_p">'Форма 4.10.4 | Т-гор.вода'!$P$25</definedName>
    <definedName name="OneRates_5_p">'Форма 4.10.4 | Т-гор.вода'!$Q$25</definedName>
    <definedName name="OneRates_6">'Форма 4.10.3 | Т-передача ТЭ'!$O$24</definedName>
    <definedName name="OneRates_7">'Форма 4.10.3 | Т-передача ТН'!$O$24</definedName>
    <definedName name="org">Титульный!$F$29</definedName>
    <definedName name="Org_Address">Титульный!$F$40:$F$40</definedName>
    <definedName name="ORG_END_DATE">TEHSHEET!$F$29</definedName>
    <definedName name="Org_main">Титульный!$F$41</definedName>
    <definedName name="ORG_START_DATE">TEHSHEET!$E$29</definedName>
    <definedName name="otv_lico_name">Титульный!$F$43:$F$46</definedName>
    <definedName name="P19_T1_Protect" hidden="1">P5_T1_Protect,P6_T1_Protect,P7_T1_Protect,P8_T1_Protect,P9_T1_Protect,P10_T1_Protect,P11_T1_Protect,P12_T1_Protect,P13_T1_Protect,P14_T1_Protect</definedName>
    <definedName name="P19_T2_Protect" hidden="1">P5_T1_Protect,P6_T1_Protect,P7_T1_Protect,P8_T1_Protect,P9_T1_Protect,P10_T1_Protect,P11_T1_Protect,P12_T1_Protect,P13_T1_Protect,P14_T1_Protect</definedName>
    <definedName name="pCng_List13_1">'Форма 4.9'!$E$13:$E$14</definedName>
    <definedName name="pDel_Comm">Комментарии!$C$11:$C$12</definedName>
    <definedName name="pDel_List01_0">Территории!$C$11:$C$15</definedName>
    <definedName name="pDel_List01_1">Территории!$F$11:$F$15</definedName>
    <definedName name="pDel_List01_2">Территории!$I$11:$I$15</definedName>
    <definedName name="pDel_List02">'Перечень тарифов'!$C$20:$C$26</definedName>
    <definedName name="pDel_List02_1">'Перечень тарифов'!$H$20:$H$26</definedName>
    <definedName name="pDel_List02_2">'Перечень тарифов'!$L$20:$L$26</definedName>
    <definedName name="pDel_List02_3">'Перечень тарифов'!$P$20:$P$26</definedName>
    <definedName name="pDel_List02_4">'Перечень тарифов'!$T$20:$T$26</definedName>
    <definedName name="pDel_List03">'Форма 1.0.2'!$C$12:$C$13</definedName>
    <definedName name="pDel_List06_1_1">'Форма 4.10.2 | Т-ТЭ | &gt;=25МВт'!$K$18:$K$32</definedName>
    <definedName name="pDel_List06_1_2">'Форма 4.10.2 | Т-ТЭ | &gt;=25МВт'!$J$18:$J$32</definedName>
    <definedName name="pDel_List06_1_3">'Форма 4.10.2 | Т-ТЭ | &gt;=25МВт'!$I$18:$I$32</definedName>
    <definedName name="pDel_List06_10_4">'Форма 4.10.5 | Т-подкл'!$N$19:$AF$31,'Форма 4.10.5 | Т-подкл'!$N$19:$AF$31,'Форма 4.10.5 | Т-подкл'!$N$19:$AF$31</definedName>
    <definedName name="pDel_List06_10_5">'Форма 4.10.5 | Т-подкл'!$K$19:$K$31</definedName>
    <definedName name="pDel_List06_13_1">'Форма 4.10.2 | Т-ТЭ | потр'!$K$18:$K$32</definedName>
    <definedName name="pDel_List06_13_2">'Форма 4.10.2 | Т-ТЭ | потр'!$J$18:$J$32</definedName>
    <definedName name="pDel_List06_13_3">'Форма 4.10.2 | Т-ТЭ | потр'!$I$18:$I$32</definedName>
    <definedName name="pDel_List06_2_1">'Форма 4.10.2 | Т-ТЭ | ТСО'!$K$18:$K$32</definedName>
    <definedName name="pDel_List06_2_2">'Форма 4.10.2 | Т-ТЭ | ТСО'!$J$18:$J$32</definedName>
    <definedName name="pDel_List06_2_3">'Форма 4.10.2 | Т-ТЭ | ТСО'!$I$18:$I$32</definedName>
    <definedName name="pDel_List06_3_1">'Форма 4.10.2 | Т-ТЭ | предел'!$K$20:$K$34</definedName>
    <definedName name="pDel_List06_3_2">'Форма 4.10.2 | Т-ТЭ | предел'!$J$20:$J$34</definedName>
    <definedName name="pDel_List06_3_3">'Форма 4.10.2 | Т-ТЭ | предел'!$I$20:$I$34</definedName>
    <definedName name="pDel_List06_3_i_1">'Форма 4.10.2 | Т-ТЭ | индикат'!$K$20:$K$34</definedName>
    <definedName name="pDel_List06_3_i_2">'Форма 4.10.2 | Т-ТЭ | индикат'!$J$20:$J$34</definedName>
    <definedName name="pDel_List06_3_i_3">'Форма 4.10.2 | Т-ТЭ | индикат'!$I$20:$I$34</definedName>
    <definedName name="pDel_List06_4_1">'Форма 4.10.3 | Т-ТН'!$K$18:$K$32</definedName>
    <definedName name="pDel_List06_4_2">'Форма 4.10.3 | Т-ТН'!$J$18:$J$32</definedName>
    <definedName name="pDel_List06_4_3">'Форма 4.10.3 | Т-ТН'!$I$18:$I$32</definedName>
    <definedName name="pDel_List06_5_1">'Форма 4.10.4 | Т-гор.вода'!$K$18:$K$34</definedName>
    <definedName name="pDel_List06_5_2">'Форма 4.10.4 | Т-гор.вода'!$J$18:$J$34</definedName>
    <definedName name="pDel_List06_5_3">'Форма 4.10.4 | Т-гор.вода'!$I$18:$I$34</definedName>
    <definedName name="pDel_List06_6_1">'Форма 4.10.3 | Т-передача ТЭ'!$K$18:$K$32</definedName>
    <definedName name="pDel_List06_6_2">'Форма 4.10.3 | Т-передача ТЭ'!$J$18:$J$32</definedName>
    <definedName name="pDel_List06_6_3">'Форма 4.10.3 | Т-передача ТЭ'!$I$18:$I$32</definedName>
    <definedName name="pDel_List06_7_1">'Форма 4.10.3 | Т-передача ТН'!$K$18:$K$32</definedName>
    <definedName name="pDel_List06_7_2">'Форма 4.10.3 | Т-передача ТН'!$J$18:$J$32</definedName>
    <definedName name="pDel_List06_7_3">'Форма 4.10.3 | Т-передача ТН'!$I$18:$I$32</definedName>
    <definedName name="pDel_List06_8_1">'Форма 4.10.2 | Резерв мощности'!$K$18:$K$32</definedName>
    <definedName name="pDel_List06_8_2">'Форма 4.10.2 | Резерв мощности'!$J$18:$J$32</definedName>
    <definedName name="pDel_List06_8_3">'Форма 4.10.2 | Резерв мощности'!$I$18:$I$32</definedName>
    <definedName name="pDel_List06_9_5">'Форма 4.10.6 | Т-подкл(инд)'!$K$19:$K$29</definedName>
    <definedName name="pDel_List07">'Сведения об изменении'!$C$11:$C$13</definedName>
    <definedName name="pDel_List13_1">'Форма 4.9'!$C$13:$C$14</definedName>
    <definedName name="pDel_List14_1_1">'Форма 4.10.1'!$C$17:$C$18</definedName>
    <definedName name="pDel_List14_1_1_2">'Форма 4.10.1'!$G$17:$G$18</definedName>
    <definedName name="pDel_List14_1_2">'Форма 4.10.1'!$C$22:$C$24</definedName>
    <definedName name="pDel_List14_1_2_2">'Форма 4.10.1'!$G$22:$G$24</definedName>
    <definedName name="pDel_List14_1_3">'Форма 4.10.1'!$C$26:$C$28</definedName>
    <definedName name="pDel_List14_1_3_2">'Форма 4.10.1'!$G$26:$G$28</definedName>
    <definedName name="pDel_List14_1_4">'Форма 4.10.1'!$C$30:$C$31</definedName>
    <definedName name="pDel_List14_1_4_2">'Форма 4.10.1'!$G$30:$G$31</definedName>
    <definedName name="pDel_List14_1_5">'Форма 4.10.1'!$C$33:$C$34</definedName>
    <definedName name="pDel_List14_1_5_2">'Форма 4.10.1'!$G$33:$G$34</definedName>
    <definedName name="periodEnd">Титульный!$F$12</definedName>
    <definedName name="periodStart">Титульный!$F$11</definedName>
    <definedName name="pIns_Comm">Комментарии!$E$12</definedName>
    <definedName name="pIns_List01_0">Территории!$E$15</definedName>
    <definedName name="pIns_List02">'Перечень тарифов'!$E$26</definedName>
    <definedName name="pIns_List03">'Форма 1.0.2'!$E$13</definedName>
    <definedName name="pIns_List06_1_Period">'Форма 4.10.2 | Т-ТЭ | &gt;=25МВт'!$V$14:$V$32</definedName>
    <definedName name="pIns_List06_10_Period">'Форма 4.10.5 | Т-подкл'!$AF$15:$AF$31</definedName>
    <definedName name="pIns_List06_13_Period">'Форма 4.10.2 | Т-ТЭ | потр'!$V$13:$V$32</definedName>
    <definedName name="pIns_List06_2_Period">'Форма 4.10.2 | Т-ТЭ | ТСО'!$V$13:$V$32</definedName>
    <definedName name="pIns_List06_3_i_Period">'Форма 4.10.2 | Т-ТЭ | индикат'!$V$16:$V$34</definedName>
    <definedName name="pIns_List06_3_Period">'Форма 4.10.2 | Т-ТЭ | предел'!$V$16:$V$34</definedName>
    <definedName name="pIns_List06_4_Period">'Форма 4.10.3 | Т-ТН'!$CG$18:$CG$32</definedName>
    <definedName name="pIns_List06_5_Period">'Форма 4.10.4 | Т-гор.вода'!$AA$14:$AA$34</definedName>
    <definedName name="pIns_List06_6_Period">'Форма 4.10.3 | Т-передача ТЭ'!$V$14:$V$32</definedName>
    <definedName name="pIns_List06_7_Period">'Форма 4.10.3 | Т-передача ТН'!$V$14:$V$32</definedName>
    <definedName name="pIns_List06_8_Period">'Форма 4.10.2 | Резерв мощности'!$V$14:$V$32</definedName>
    <definedName name="pIns_List06_9_Period">'Форма 4.10.6 | Т-подкл(инд)'!$W$15:$W$29</definedName>
    <definedName name="pIns_List07">'Сведения об изменении'!$E$13</definedName>
    <definedName name="pIns_List13_1">'Форма 4.9'!$E$14</definedName>
    <definedName name="pr_List06_1">'Форма 4.10.2 | Т-ТЭ | &gt;=25МВт'!$O$7:$T$10</definedName>
    <definedName name="pr_List06_10">'Форма 4.10.5 | Т-подкл'!$N$7:$T$10</definedName>
    <definedName name="pr_List06_13">'Форма 4.10.2 | Т-ТЭ | потр'!$O$7:$T$10</definedName>
    <definedName name="pr_List06_2">'Форма 4.10.2 | Т-ТЭ | ТСО'!$O$7:$T$10</definedName>
    <definedName name="pr_List06_3">'Форма 4.10.2 | Т-ТЭ | предел'!$O$9:$T$12</definedName>
    <definedName name="pr_List06_3_i">'Форма 4.10.2 | Т-ТЭ | индикат'!$O$9:$T$12</definedName>
    <definedName name="pr_List06_4">'Форма 4.10.3 | Т-ТН'!$O$7:$T$10</definedName>
    <definedName name="pr_List06_5">'Форма 4.10.4 | Т-гор.вода'!$O$7:$T$10</definedName>
    <definedName name="pr_List06_6">'Форма 4.10.3 | Т-передача ТЭ'!$O$7:$T$10</definedName>
    <definedName name="pr_List06_7">'Форма 4.10.3 | Т-передача ТН'!$O$7:$T$10</definedName>
    <definedName name="pr_List06_8">'Форма 4.10.2 | Резерв мощности'!$O$7:$T$10</definedName>
    <definedName name="pr_List06_9">'Форма 4.10.6 | Т-подкл(инд)'!$O$7:$T$10</definedName>
    <definedName name="PROT_22">P3_PROT_22,P4_PROT_22,P5_PROT_22</definedName>
    <definedName name="pVDel_List06_1">'Форма 4.10.2 | Т-ТЭ | &gt;=25МВт'!$12:$12</definedName>
    <definedName name="pVDel_List06_10">'Форма 4.10.5 | Т-подкл'!$13:$13</definedName>
    <definedName name="pVDel_List06_13">'Форма 4.10.2 | Т-ТЭ | потр'!$12:$12</definedName>
    <definedName name="pVDel_List06_2">'Форма 4.10.2 | Т-ТЭ | ТСО'!$12:$12</definedName>
    <definedName name="pVDel_List06_3">'Форма 4.10.2 | Т-ТЭ | предел'!$14:$14</definedName>
    <definedName name="pVDel_List06_3_i">'Форма 4.10.2 | Т-ТЭ | индикат'!$14:$14</definedName>
    <definedName name="pVDel_List06_4">'Форма 4.10.3 | Т-ТН'!$12:$12</definedName>
    <definedName name="pVDel_List06_5">'Форма 4.10.4 | Т-гор.вода'!$12:$12</definedName>
    <definedName name="pVDel_List06_6">'Форма 4.10.3 | Т-передача ТЭ'!$12:$12</definedName>
    <definedName name="pVDel_List06_7">'Форма 4.10.3 | Т-передача ТН'!$12:$12</definedName>
    <definedName name="pVDel_List06_8">'Форма 4.10.2 | Резерв мощности'!$12:$12</definedName>
    <definedName name="pVDel_List06_9">'Форма 4.10.6 | Т-подкл(инд)'!$13:$13</definedName>
    <definedName name="QUARTER">TEHSHEET!$F$2:$F$5</definedName>
    <definedName name="REESTR_LINK_RANGE">REESTR_LINK!$A$2:$C$3</definedName>
    <definedName name="REESTR_ORG_RANGE">REESTR_ORG!$A$2:$J$486</definedName>
    <definedName name="REESTR_VED_RANGE">REESTR_VED!$A$2:$B$11</definedName>
    <definedName name="REESTR_VT_RANGE">REESTR_VT!$A$2:$B$11</definedName>
    <definedName name="REGION">TEHSHEET!$A$2:$A$87</definedName>
    <definedName name="region_name">Титульный!$F$7</definedName>
    <definedName name="RegulatoryPeriod">Титульный!$F$11:$F$12</definedName>
    <definedName name="SAPBEXrevision" hidden="1">1</definedName>
    <definedName name="SAPBEXsysID" hidden="1">"BW2"</definedName>
    <definedName name="SAPBEXwbID" hidden="1">"479GSPMTNK9HM4ZSIVE5K2SH6"</definedName>
    <definedName name="shema_podkl_2">'Форма 4.10.2 | Т-ТЭ | ТСО'!$O$22</definedName>
    <definedName name="shema_podkl_3">'Форма 4.10.2 | Т-ТЭ | предел'!$O$24</definedName>
    <definedName name="shema_podkl_3_i">'Форма 4.10.2 | Т-ТЭ | индикат'!$O$24</definedName>
    <definedName name="SKI_number">TEHSHEET!$I$2:$I$21</definedName>
    <definedName name="tariffDesc">'Перечень тарифов'!$R$20:$R$26</definedName>
    <definedName name="TECH_ORG_ID">Титульный!$F$1</definedName>
    <definedName name="ter_List01">Территории!$E$11:$E$15</definedName>
    <definedName name="terCopy_List01">Территории!$Q$11:$Q$15</definedName>
    <definedName name="TitlePr_ch">Титульный!$F$22</definedName>
    <definedName name="TwoRates_1">'Форма 4.10.2 | Т-ТЭ | &gt;=25МВт'!$P$24:$Q$24</definedName>
    <definedName name="TwoRates_13">'Форма 4.10.2 | Т-ТЭ | потр'!$P$24:$Q$24</definedName>
    <definedName name="TwoRates_2">'Форма 4.10.2 | Т-ТЭ | ТСО'!$P$24:$Q$24</definedName>
    <definedName name="TwoRates_3">'Форма 4.10.2 | Т-ТЭ | предел'!$P$26:$Q$26</definedName>
    <definedName name="TwoRates_3_i">'Форма 4.10.2 | Т-ТЭ | индикат'!$P$26:$Q$26</definedName>
    <definedName name="TwoRates_5">'Форма 4.10.4 | Т-гор.вода'!$R$24:$S$24</definedName>
    <definedName name="TwoRates_5_comp">'Форма 4.10.4 | Т-гор.вода'!$T$24:$U$24</definedName>
    <definedName name="TwoRates_5_comp_p">'Форма 4.10.4 | Т-гор.вода'!$T$25:$U$25</definedName>
    <definedName name="TwoRates_5_p">'Форма 4.10.4 | Т-гор.вода'!$R$25:$S$25</definedName>
    <definedName name="TwoRates_6">'Форма 4.10.3 | Т-передача ТЭ'!$P$24:$Q$24</definedName>
    <definedName name="TwoRates_7">'Форма 4.10.3 | Т-передача ТН'!$P$24:$Q$24</definedName>
    <definedName name="type_org">Титульный!$F$34</definedName>
    <definedName name="UpdStatus">Инструкция!$AA$1</definedName>
    <definedName name="VDET_END_DATE">TEHSHEET!$F$32</definedName>
    <definedName name="VDET_START_DATE">TEHSHEET!$E$32</definedName>
    <definedName name="version">Инструкция!$B$3</definedName>
    <definedName name="vid_teplnos_1">'Форма 4.10.2 | Т-ТЭ | &gt;=25МВт'!$M$24</definedName>
    <definedName name="vid_teplnos_10">et_union_hor!$M$149</definedName>
    <definedName name="vid_teplnos_11">'Форма 4.10.3 | Т-ТН'!$M$24</definedName>
    <definedName name="vid_teplnos_12">et_union_hor!$M$92</definedName>
    <definedName name="vid_teplnos_2">'Форма 4.10.2 | Т-ТЭ | ТСО'!$M$24</definedName>
    <definedName name="vid_teplnos_3">'Форма 4.10.2 | Т-ТЭ | предел'!$M$26</definedName>
    <definedName name="vid_teplnos_4">'Форма 4.10.3 | Т-передача ТЭ'!$M$24</definedName>
    <definedName name="vid_teplnos_5">'Форма 4.10.3 | Т-передача ТН'!$M$24</definedName>
    <definedName name="vid_teplnos_6">et_union_hor!$M$37</definedName>
    <definedName name="vid_teplnos_7">et_union_hor!$M$54</definedName>
    <definedName name="vid_teplnos_8">et_union_hor!$M$72</definedName>
    <definedName name="vid_teplnos_9">et_union_hor!$M$132</definedName>
    <definedName name="VidTopl">'Перечень тарифов'!$G$13</definedName>
    <definedName name="VidTopl_1">'Форма 4.10.2 | Т-ТЭ | &gt;=25МВт'!$M$7</definedName>
    <definedName name="VidTopl_2">'Форма 4.10.2 | Т-ТЭ | ТСО'!$M$8</definedName>
    <definedName name="VidTopl_3">'Форма 4.10.2 | Т-ТЭ | предел'!$M$10</definedName>
    <definedName name="warmNote">'Перечень тарифов'!$W$20:$W$26</definedName>
    <definedName name="warmSource">'Перечень тарифов'!$V$20:$V$26</definedName>
    <definedName name="year_list">TEHSHEET!$C$2:$C$6</definedName>
    <definedName name="year_list1">TEHSHEET!$B$2:$B$27</definedName>
  </definedNames>
  <calcPr calcId="125725"/>
</workbook>
</file>

<file path=xl/calcChain.xml><?xml version="1.0" encoding="utf-8"?>
<calcChain xmlns="http://schemas.openxmlformats.org/spreadsheetml/2006/main">
  <c r="A225" i="612"/>
  <c r="A226"/>
  <c r="A227"/>
  <c r="A222"/>
  <c r="A223"/>
  <c r="A224"/>
  <c r="A221"/>
  <c r="A1"/>
  <c r="A2"/>
  <c r="A3"/>
  <c r="A4"/>
  <c r="A5"/>
  <c r="A6"/>
  <c r="A7"/>
  <c r="A8"/>
  <c r="A9"/>
  <c r="A10"/>
  <c r="A11"/>
  <c r="A12"/>
  <c r="A13"/>
  <c r="A14"/>
  <c r="A15"/>
  <c r="A16"/>
  <c r="A17"/>
  <c r="A18"/>
  <c r="A19"/>
  <c r="A20"/>
  <c r="A21"/>
  <c r="A22"/>
  <c r="A23"/>
  <c r="A24"/>
  <c r="A25"/>
  <c r="A26"/>
  <c r="A27"/>
  <c r="A28"/>
  <c r="A29"/>
  <c r="A30"/>
  <c r="A31"/>
  <c r="A32"/>
  <c r="A33"/>
  <c r="A34"/>
  <c r="A35"/>
  <c r="A36"/>
  <c r="A37"/>
  <c r="A38"/>
  <c r="A39"/>
  <c r="A40"/>
  <c r="A41"/>
  <c r="A42"/>
  <c r="A43"/>
  <c r="A44"/>
  <c r="A45"/>
  <c r="A46"/>
  <c r="A47"/>
  <c r="A48"/>
  <c r="A49"/>
  <c r="A50"/>
  <c r="A51"/>
  <c r="A52"/>
  <c r="A53"/>
  <c r="A54"/>
  <c r="A55"/>
  <c r="A56"/>
  <c r="A57"/>
  <c r="A58"/>
  <c r="A59"/>
  <c r="A60"/>
  <c r="A61"/>
  <c r="A62"/>
  <c r="A63"/>
  <c r="A64"/>
  <c r="A65"/>
  <c r="A66"/>
  <c r="A67"/>
  <c r="A68"/>
  <c r="A69"/>
  <c r="A70"/>
  <c r="A71"/>
  <c r="A72"/>
  <c r="A73"/>
  <c r="A74"/>
  <c r="A75"/>
  <c r="A76"/>
  <c r="A77"/>
  <c r="A78"/>
  <c r="A79"/>
  <c r="A80"/>
  <c r="A81"/>
  <c r="A82"/>
  <c r="A83"/>
  <c r="A84"/>
  <c r="A85"/>
  <c r="A86"/>
  <c r="A87"/>
  <c r="A88"/>
  <c r="A89"/>
  <c r="A90"/>
  <c r="A91"/>
  <c r="A92"/>
  <c r="A93"/>
  <c r="A94"/>
  <c r="A95"/>
  <c r="A96"/>
  <c r="A97"/>
  <c r="A98"/>
  <c r="A99"/>
  <c r="A100"/>
  <c r="A101"/>
  <c r="A102"/>
  <c r="A103"/>
  <c r="A104"/>
  <c r="A105"/>
  <c r="A106"/>
  <c r="A107"/>
  <c r="A108"/>
  <c r="A109"/>
  <c r="A110"/>
  <c r="A111"/>
  <c r="A112"/>
  <c r="A113"/>
  <c r="A114"/>
  <c r="A115"/>
  <c r="A116"/>
  <c r="A117"/>
  <c r="A118"/>
  <c r="A119"/>
  <c r="A120"/>
  <c r="A121"/>
  <c r="A122"/>
  <c r="A123"/>
  <c r="A124"/>
  <c r="A125"/>
  <c r="A126"/>
  <c r="A127"/>
  <c r="A128"/>
  <c r="A129"/>
  <c r="A130"/>
  <c r="A131"/>
  <c r="A132"/>
  <c r="A133"/>
  <c r="A134"/>
  <c r="A135"/>
  <c r="A136"/>
  <c r="A137"/>
  <c r="A138"/>
  <c r="A139"/>
  <c r="A140"/>
  <c r="A141"/>
  <c r="A142"/>
  <c r="A143"/>
  <c r="A144"/>
  <c r="A145"/>
  <c r="A146"/>
  <c r="A147"/>
  <c r="A148"/>
  <c r="A149"/>
  <c r="A150"/>
  <c r="A151"/>
  <c r="A152"/>
  <c r="A153"/>
  <c r="A154"/>
  <c r="A155"/>
  <c r="A156"/>
  <c r="A157"/>
  <c r="A158"/>
  <c r="A159"/>
  <c r="A160"/>
  <c r="A161"/>
  <c r="A162"/>
  <c r="A163"/>
  <c r="A164"/>
  <c r="A165"/>
  <c r="A166"/>
  <c r="A167"/>
  <c r="A168"/>
  <c r="A169"/>
  <c r="A170"/>
  <c r="A171"/>
  <c r="A172"/>
  <c r="A173"/>
  <c r="A174"/>
  <c r="A175"/>
  <c r="A176"/>
  <c r="A177"/>
  <c r="A178"/>
  <c r="A179"/>
  <c r="A180"/>
  <c r="A181"/>
  <c r="A182"/>
  <c r="A183"/>
  <c r="A184"/>
  <c r="A185"/>
  <c r="A186"/>
  <c r="A187"/>
  <c r="A188"/>
  <c r="A189"/>
  <c r="A190"/>
  <c r="A191"/>
  <c r="A192"/>
  <c r="A193"/>
  <c r="A194"/>
  <c r="A195"/>
  <c r="A196"/>
  <c r="A197"/>
  <c r="A198"/>
  <c r="A199"/>
  <c r="A200"/>
  <c r="A201"/>
  <c r="A202"/>
  <c r="A203"/>
  <c r="A204"/>
  <c r="A205"/>
  <c r="A206"/>
  <c r="A207"/>
  <c r="A208"/>
  <c r="A209"/>
  <c r="A210"/>
  <c r="A211"/>
  <c r="A212"/>
  <c r="A213"/>
  <c r="A214"/>
  <c r="A215"/>
  <c r="A216"/>
  <c r="A217"/>
  <c r="A218"/>
  <c r="A219"/>
  <c r="A220"/>
  <c r="M8" i="627"/>
  <c r="O8"/>
  <c r="M9"/>
  <c r="O9"/>
  <c r="O17"/>
  <c r="P17" s="1"/>
  <c r="Q17" s="1"/>
  <c r="R17" s="1"/>
  <c r="S17" s="1"/>
  <c r="U17" s="1"/>
  <c r="V17" s="1"/>
  <c r="W17" s="1"/>
  <c r="X17" s="1"/>
  <c r="Y17" s="1"/>
  <c r="Z17" s="1"/>
  <c r="AB17" s="1"/>
  <c r="AC17" s="1"/>
  <c r="AD17" s="1"/>
  <c r="AE17" s="1"/>
  <c r="AF17" s="1"/>
  <c r="AG17" s="1"/>
  <c r="AI17" s="1"/>
  <c r="AJ17" s="1"/>
  <c r="AK17" s="1"/>
  <c r="AL17" s="1"/>
  <c r="AM17" s="1"/>
  <c r="AN17" s="1"/>
  <c r="AP17" s="1"/>
  <c r="AQ17" s="1"/>
  <c r="AR17" s="1"/>
  <c r="AS17" s="1"/>
  <c r="AT17" s="1"/>
  <c r="AU17" s="1"/>
  <c r="AW17" s="1"/>
  <c r="AX17" s="1"/>
  <c r="AY17" s="1"/>
  <c r="AZ17" s="1"/>
  <c r="BA17" s="1"/>
  <c r="BB17" s="1"/>
  <c r="BD17" s="1"/>
  <c r="BE17" s="1"/>
  <c r="BF17" s="1"/>
  <c r="BG17" s="1"/>
  <c r="BH17" s="1"/>
  <c r="BI17" s="1"/>
  <c r="BK17" s="1"/>
  <c r="BL17" s="1"/>
  <c r="BM17" s="1"/>
  <c r="BN17" s="1"/>
  <c r="BO17" s="1"/>
  <c r="BP17" s="1"/>
  <c r="BR17" s="1"/>
  <c r="BS17" s="1"/>
  <c r="BT17" s="1"/>
  <c r="BU17" s="1"/>
  <c r="BV17" s="1"/>
  <c r="BW17" s="1"/>
  <c r="BY17" s="1"/>
  <c r="BZ17" s="1"/>
  <c r="CA17" s="1"/>
  <c r="CB17" s="1"/>
  <c r="CC17" s="1"/>
  <c r="CD17" s="1"/>
  <c r="CF17" s="1"/>
  <c r="CG17" s="1"/>
  <c r="CH17" s="1"/>
  <c r="L18"/>
  <c r="O18"/>
  <c r="L19"/>
  <c r="L20"/>
  <c r="L21"/>
  <c r="L23"/>
  <c r="CK24"/>
  <c r="CJ23"/>
  <c r="L24"/>
  <c r="Q25"/>
  <c r="X25"/>
  <c r="AE25"/>
  <c r="AL25"/>
  <c r="AS25"/>
  <c r="AZ25"/>
  <c r="BG25"/>
  <c r="BN25"/>
  <c r="BU25"/>
  <c r="CB25"/>
  <c r="CI24"/>
  <c r="L27"/>
  <c r="CK28"/>
  <c r="CJ27"/>
  <c r="L28"/>
  <c r="Q29"/>
  <c r="X29"/>
  <c r="AE29"/>
  <c r="AL29"/>
  <c r="AS29"/>
  <c r="AZ29"/>
  <c r="BG29"/>
  <c r="BN29"/>
  <c r="BU29"/>
  <c r="CB29"/>
  <c r="CI28"/>
  <c r="CB92" i="471"/>
  <c r="BU92"/>
  <c r="BN92"/>
  <c r="BG92"/>
  <c r="AZ92"/>
  <c r="AS92"/>
  <c r="AL92"/>
  <c r="AE92"/>
  <c r="X92"/>
  <c r="H12" i="649" l="1"/>
  <c r="H11"/>
  <c r="H9"/>
  <c r="H8"/>
  <c r="H7"/>
  <c r="H12" i="645"/>
  <c r="H9"/>
  <c r="H8"/>
  <c r="F33" i="647"/>
  <c r="E33"/>
  <c r="F30"/>
  <c r="E30"/>
  <c r="F26"/>
  <c r="E26"/>
  <c r="F22"/>
  <c r="E22"/>
  <c r="F17"/>
  <c r="E17"/>
  <c r="H12" i="637"/>
  <c r="H9"/>
  <c r="H8"/>
  <c r="R14" i="601"/>
  <c r="H13" i="649" s="1"/>
  <c r="R13" i="601"/>
  <c r="R12"/>
  <c r="P12"/>
  <c r="F13" i="649"/>
  <c r="F12"/>
  <c r="F11"/>
  <c r="F10"/>
  <c r="F9"/>
  <c r="F8"/>
  <c r="M14" i="601"/>
  <c r="M13"/>
  <c r="M12"/>
  <c r="H13" i="637" l="1"/>
  <c r="H13" i="645"/>
  <c r="B3" i="525"/>
  <c r="B2"/>
  <c r="M8" i="624" l="1"/>
  <c r="O8"/>
  <c r="M9"/>
  <c r="O9"/>
  <c r="N17"/>
  <c r="O17" s="1"/>
  <c r="P17" s="1"/>
  <c r="Q17" s="1"/>
  <c r="R17" s="1"/>
  <c r="S17" s="1"/>
  <c r="U17" s="1"/>
  <c r="V17" s="1"/>
  <c r="W17" s="1"/>
  <c r="Z18"/>
  <c r="Z19"/>
  <c r="Z20"/>
  <c r="Z21"/>
  <c r="Z22"/>
  <c r="Z23"/>
  <c r="Q25"/>
  <c r="Z24"/>
  <c r="Z25"/>
  <c r="Z26"/>
  <c r="Z27"/>
  <c r="Z28"/>
  <c r="Z29"/>
  <c r="Z30"/>
  <c r="Z31"/>
  <c r="L21"/>
  <c r="L23"/>
  <c r="L22"/>
  <c r="X24"/>
  <c r="L18"/>
  <c r="L20"/>
  <c r="L24"/>
  <c r="L19"/>
  <c r="F8" i="647" l="1"/>
  <c r="E8"/>
  <c r="F7"/>
  <c r="E7"/>
  <c r="H11" i="645"/>
  <c r="H7"/>
  <c r="F13"/>
  <c r="F12"/>
  <c r="F9"/>
  <c r="F11"/>
  <c r="F10"/>
  <c r="F8"/>
  <c r="O9" i="632" l="1"/>
  <c r="M9"/>
  <c r="O8"/>
  <c r="M8"/>
  <c r="N9" i="633"/>
  <c r="M9"/>
  <c r="N8"/>
  <c r="M8"/>
  <c r="O9" i="628"/>
  <c r="M9"/>
  <c r="O8"/>
  <c r="M8"/>
  <c r="O9" i="630"/>
  <c r="M9"/>
  <c r="O8"/>
  <c r="M8"/>
  <c r="O9" i="629"/>
  <c r="M9"/>
  <c r="O8"/>
  <c r="M8"/>
  <c r="O9" i="631"/>
  <c r="M9"/>
  <c r="O8"/>
  <c r="M8"/>
  <c r="O11" i="640"/>
  <c r="M11"/>
  <c r="O10"/>
  <c r="M10"/>
  <c r="O11" i="626"/>
  <c r="M11"/>
  <c r="O10"/>
  <c r="M10"/>
  <c r="O9" i="642"/>
  <c r="M9"/>
  <c r="O8"/>
  <c r="M8"/>
  <c r="O9" i="625"/>
  <c r="M9"/>
  <c r="O8"/>
  <c r="M8"/>
  <c r="E3" i="437"/>
  <c r="E2"/>
  <c r="O18" i="632" l="1"/>
  <c r="P18" s="1"/>
  <c r="Q18" s="1"/>
  <c r="R18" s="1"/>
  <c r="S18" s="1"/>
  <c r="T18" s="1"/>
  <c r="V18" s="1"/>
  <c r="R24"/>
  <c r="L23"/>
  <c r="L19"/>
  <c r="Y23"/>
  <c r="L21"/>
  <c r="L20"/>
  <c r="L22"/>
  <c r="X18" l="1"/>
  <c r="M12" i="550"/>
  <c r="Z251" i="471" l="1"/>
  <c r="Z250"/>
  <c r="Z249"/>
  <c r="Z248"/>
  <c r="Z247"/>
  <c r="Z246"/>
  <c r="Z245"/>
  <c r="Q245"/>
  <c r="Z244"/>
  <c r="Z243"/>
  <c r="Z242"/>
  <c r="Z241"/>
  <c r="Z240"/>
  <c r="Z239"/>
  <c r="Z238"/>
  <c r="H11" i="643"/>
  <c r="H7"/>
  <c r="Z31" i="642"/>
  <c r="Z30"/>
  <c r="Z29"/>
  <c r="Z28"/>
  <c r="Z27"/>
  <c r="Z26"/>
  <c r="Z25"/>
  <c r="Q25"/>
  <c r="Z24"/>
  <c r="Z23"/>
  <c r="Z22"/>
  <c r="Z21"/>
  <c r="Z20"/>
  <c r="Z19"/>
  <c r="Z18"/>
  <c r="N17"/>
  <c r="O17" s="1"/>
  <c r="P17" s="1"/>
  <c r="Q17" s="1"/>
  <c r="R17" s="1"/>
  <c r="S17" s="1"/>
  <c r="U17" s="1"/>
  <c r="L22"/>
  <c r="X244" i="471"/>
  <c r="F13" i="643"/>
  <c r="L244" i="471"/>
  <c r="F10" i="643"/>
  <c r="L239" i="471"/>
  <c r="F9" i="643"/>
  <c r="L242" i="471"/>
  <c r="L18" i="642"/>
  <c r="L19"/>
  <c r="L243" i="471"/>
  <c r="L240"/>
  <c r="L24" i="642"/>
  <c r="F12" i="643"/>
  <c r="L23" i="642"/>
  <c r="L20"/>
  <c r="L21"/>
  <c r="L241" i="471"/>
  <c r="F8" i="643"/>
  <c r="L238" i="471"/>
  <c r="F11" i="643"/>
  <c r="X24" i="642"/>
  <c r="V17" l="1"/>
  <c r="W17" s="1"/>
  <c r="H11" i="641" l="1"/>
  <c r="H7"/>
  <c r="Z233" i="471"/>
  <c r="Z232"/>
  <c r="Z231"/>
  <c r="Z230"/>
  <c r="Z229"/>
  <c r="Z228"/>
  <c r="Z227"/>
  <c r="Q227"/>
  <c r="Z226"/>
  <c r="Z225"/>
  <c r="Z224"/>
  <c r="Z223"/>
  <c r="Z222"/>
  <c r="Z221"/>
  <c r="Z220"/>
  <c r="Z33" i="640"/>
  <c r="Z32"/>
  <c r="Z31"/>
  <c r="Z30"/>
  <c r="Z29"/>
  <c r="Z28"/>
  <c r="Z27"/>
  <c r="Q27"/>
  <c r="Z26"/>
  <c r="Z25"/>
  <c r="Z24"/>
  <c r="Z23"/>
  <c r="Z22"/>
  <c r="Z21"/>
  <c r="Z20"/>
  <c r="N19"/>
  <c r="O19" s="1"/>
  <c r="P19" s="1"/>
  <c r="Q19" s="1"/>
  <c r="R19" s="1"/>
  <c r="S19" s="1"/>
  <c r="U19" s="1"/>
  <c r="L224" i="471"/>
  <c r="X226"/>
  <c r="F11" i="641"/>
  <c r="L24" i="640"/>
  <c r="F9" i="641"/>
  <c r="L25" i="640"/>
  <c r="L226" i="471"/>
  <c r="F12" i="641"/>
  <c r="F13"/>
  <c r="L23" i="640"/>
  <c r="F8" i="641"/>
  <c r="L221" i="471"/>
  <c r="L223"/>
  <c r="L21" i="640"/>
  <c r="F10" i="641"/>
  <c r="L222" i="471"/>
  <c r="L26" i="640"/>
  <c r="L220" i="471"/>
  <c r="L22" i="640"/>
  <c r="L20"/>
  <c r="L225" i="471"/>
  <c r="X26" i="640"/>
  <c r="V19" l="1"/>
  <c r="W19" s="1"/>
  <c r="AA198" i="471" l="1"/>
  <c r="AI197"/>
  <c r="R184"/>
  <c r="V120"/>
  <c r="AF111"/>
  <c r="V110"/>
  <c r="AE109"/>
  <c r="V109"/>
  <c r="Q150"/>
  <c r="Z149"/>
  <c r="Q132"/>
  <c r="Z131"/>
  <c r="Q92"/>
  <c r="CK91"/>
  <c r="Q168"/>
  <c r="Z167"/>
  <c r="AA166"/>
  <c r="Z80"/>
  <c r="Z79"/>
  <c r="Z78"/>
  <c r="Z77"/>
  <c r="Z76"/>
  <c r="Z75"/>
  <c r="Z74"/>
  <c r="Q74"/>
  <c r="Z73"/>
  <c r="Z72"/>
  <c r="Z71"/>
  <c r="Z70"/>
  <c r="Z69"/>
  <c r="Z68"/>
  <c r="Z67"/>
  <c r="Z62"/>
  <c r="Z61"/>
  <c r="Z60"/>
  <c r="Z59"/>
  <c r="Z58"/>
  <c r="Z57"/>
  <c r="Z56"/>
  <c r="Q56"/>
  <c r="Z55"/>
  <c r="Z54"/>
  <c r="Z53"/>
  <c r="Z52"/>
  <c r="Z51"/>
  <c r="Z50"/>
  <c r="Z49"/>
  <c r="Z44"/>
  <c r="Z43"/>
  <c r="Z42"/>
  <c r="Z41"/>
  <c r="Z40"/>
  <c r="Z39"/>
  <c r="Z38"/>
  <c r="Q38"/>
  <c r="Z37"/>
  <c r="Z36"/>
  <c r="Z35"/>
  <c r="Z34"/>
  <c r="Z33"/>
  <c r="Z32"/>
  <c r="Z31"/>
  <c r="H11" i="639"/>
  <c r="H7"/>
  <c r="H11" i="638"/>
  <c r="H7"/>
  <c r="H11" i="637"/>
  <c r="H7"/>
  <c r="H11" i="636"/>
  <c r="H7"/>
  <c r="H11" i="635"/>
  <c r="H7"/>
  <c r="H11" i="634"/>
  <c r="H7"/>
  <c r="O17" i="630"/>
  <c r="P17" s="1"/>
  <c r="Q17" s="1"/>
  <c r="R17" s="1"/>
  <c r="S17" s="1"/>
  <c r="U17" s="1"/>
  <c r="V17" s="1"/>
  <c r="L149" i="471"/>
  <c r="F9" i="637"/>
  <c r="L163" i="471"/>
  <c r="L50"/>
  <c r="L67"/>
  <c r="F13" i="636"/>
  <c r="F11" i="637"/>
  <c r="F9" i="634"/>
  <c r="L53" i="471"/>
  <c r="L162"/>
  <c r="L68"/>
  <c r="F12" i="638"/>
  <c r="F9" i="639"/>
  <c r="L130" i="471"/>
  <c r="F8" i="636"/>
  <c r="L127" i="471"/>
  <c r="L128"/>
  <c r="F11" i="638"/>
  <c r="L103" i="471"/>
  <c r="L69"/>
  <c r="L181"/>
  <c r="L105"/>
  <c r="L86"/>
  <c r="F10" i="638"/>
  <c r="L164" i="471"/>
  <c r="L145"/>
  <c r="F10" i="639"/>
  <c r="L88" i="471"/>
  <c r="X55"/>
  <c r="F12" i="636"/>
  <c r="L120" i="471"/>
  <c r="AD108"/>
  <c r="F8" i="639"/>
  <c r="Y183" i="471"/>
  <c r="F11" i="639"/>
  <c r="L51" i="471"/>
  <c r="L73"/>
  <c r="F10" i="635"/>
  <c r="L32" i="471"/>
  <c r="L161"/>
  <c r="L71"/>
  <c r="F13" i="637"/>
  <c r="L49" i="471"/>
  <c r="L37"/>
  <c r="L91"/>
  <c r="X37"/>
  <c r="F10" i="636"/>
  <c r="L180" i="471"/>
  <c r="L165"/>
  <c r="F9" i="638"/>
  <c r="F8"/>
  <c r="F11" i="635"/>
  <c r="L35" i="471"/>
  <c r="F11" i="636"/>
  <c r="F13" i="639"/>
  <c r="L108" i="471"/>
  <c r="F12" i="635"/>
  <c r="L52" i="471"/>
  <c r="L55"/>
  <c r="L193"/>
  <c r="L179"/>
  <c r="L183"/>
  <c r="F9" i="636"/>
  <c r="L34" i="471"/>
  <c r="L196"/>
  <c r="L195"/>
  <c r="F8" i="635"/>
  <c r="L106" i="471"/>
  <c r="F11" i="634"/>
  <c r="F9" i="635"/>
  <c r="L126" i="471"/>
  <c r="F8" i="637"/>
  <c r="L146" i="471"/>
  <c r="L110"/>
  <c r="L197"/>
  <c r="X131"/>
  <c r="L31"/>
  <c r="F10" i="637"/>
  <c r="F12" i="639"/>
  <c r="F13" i="638"/>
  <c r="Y166" i="471"/>
  <c r="L33"/>
  <c r="Y130"/>
  <c r="X73"/>
  <c r="CI91"/>
  <c r="CJ90"/>
  <c r="F13" i="634"/>
  <c r="L70" i="471"/>
  <c r="F12" i="637"/>
  <c r="L87" i="471"/>
  <c r="L36"/>
  <c r="X167"/>
  <c r="L72"/>
  <c r="L167"/>
  <c r="L148"/>
  <c r="Y148"/>
  <c r="AC120"/>
  <c r="L125"/>
  <c r="F10" i="634"/>
  <c r="AC109" i="471"/>
  <c r="L194"/>
  <c r="L144"/>
  <c r="L104"/>
  <c r="F13" i="635"/>
  <c r="L182" i="471"/>
  <c r="L109"/>
  <c r="L143"/>
  <c r="F12" i="634"/>
  <c r="L90" i="471"/>
  <c r="L85"/>
  <c r="AC110"/>
  <c r="L131"/>
  <c r="AH197"/>
  <c r="F8" i="634"/>
  <c r="L54" i="471"/>
  <c r="X149"/>
  <c r="L166"/>
  <c r="Z33" i="626" l="1"/>
  <c r="Z32"/>
  <c r="Z31"/>
  <c r="Z30"/>
  <c r="Z29"/>
  <c r="Z28"/>
  <c r="Z27"/>
  <c r="Q27"/>
  <c r="Z26"/>
  <c r="Z25"/>
  <c r="Z24"/>
  <c r="Z23"/>
  <c r="Z22"/>
  <c r="Z21"/>
  <c r="Z20"/>
  <c r="N19"/>
  <c r="O19" s="1"/>
  <c r="P19" s="1"/>
  <c r="Q19" s="1"/>
  <c r="R19" s="1"/>
  <c r="S19" s="1"/>
  <c r="U19" s="1"/>
  <c r="Z31" i="625"/>
  <c r="Z30"/>
  <c r="Z29"/>
  <c r="Z28"/>
  <c r="Z27"/>
  <c r="Z26"/>
  <c r="Z25"/>
  <c r="Q25"/>
  <c r="Z24"/>
  <c r="Z23"/>
  <c r="Z22"/>
  <c r="Z21"/>
  <c r="Z20"/>
  <c r="Z19"/>
  <c r="Z18"/>
  <c r="N17"/>
  <c r="O17" s="1"/>
  <c r="P17" s="1"/>
  <c r="Q17" s="1"/>
  <c r="R17" s="1"/>
  <c r="S17" s="1"/>
  <c r="U17" s="1"/>
  <c r="L20" i="626"/>
  <c r="L25"/>
  <c r="L19" i="625"/>
  <c r="L24"/>
  <c r="L23" i="626"/>
  <c r="L18" i="625"/>
  <c r="L20"/>
  <c r="L22" i="626"/>
  <c r="L24"/>
  <c r="L21" i="625"/>
  <c r="X26" i="626"/>
  <c r="L23" i="625"/>
  <c r="L22"/>
  <c r="L21" i="626"/>
  <c r="L26"/>
  <c r="X24" i="625"/>
  <c r="V19" i="626" l="1"/>
  <c r="W19" s="1"/>
  <c r="V17" i="625"/>
  <c r="W17" s="1"/>
  <c r="AA24" i="633"/>
  <c r="AI23"/>
  <c r="N18"/>
  <c r="R18" s="1"/>
  <c r="Y18" s="1"/>
  <c r="Z18" s="1"/>
  <c r="AA18" s="1"/>
  <c r="AB18" s="1"/>
  <c r="AC18" s="1"/>
  <c r="AE18" s="1"/>
  <c r="Q25" i="631"/>
  <c r="Z24"/>
  <c r="AA23"/>
  <c r="O17"/>
  <c r="P17" s="1"/>
  <c r="Q17" s="1"/>
  <c r="R17" s="1"/>
  <c r="S17" s="1"/>
  <c r="Q25" i="630"/>
  <c r="Z24"/>
  <c r="W17"/>
  <c r="L18"/>
  <c r="L22" i="631"/>
  <c r="L21"/>
  <c r="L21" i="633"/>
  <c r="L23" i="631"/>
  <c r="L23" i="630"/>
  <c r="L23" i="633"/>
  <c r="L21" i="630"/>
  <c r="L19" i="633"/>
  <c r="X24" i="630"/>
  <c r="X24" i="631"/>
  <c r="L22" i="633"/>
  <c r="L20"/>
  <c r="L24" i="631"/>
  <c r="L20"/>
  <c r="L19" i="630"/>
  <c r="L19" i="631"/>
  <c r="AH23" i="633"/>
  <c r="Y23" i="631"/>
  <c r="L20" i="630"/>
  <c r="L24"/>
  <c r="L18" i="631"/>
  <c r="Y23" i="630"/>
  <c r="AG18" i="633" l="1"/>
  <c r="U17" i="631"/>
  <c r="Q25" i="629"/>
  <c r="Z24"/>
  <c r="O17"/>
  <c r="P17" s="1"/>
  <c r="Q17" s="1"/>
  <c r="R17" s="1"/>
  <c r="AF26" i="628"/>
  <c r="V25"/>
  <c r="AE24"/>
  <c r="V24"/>
  <c r="O17"/>
  <c r="P17" s="1"/>
  <c r="Q17" s="1"/>
  <c r="R17" s="1"/>
  <c r="S17" s="1"/>
  <c r="T17" s="1"/>
  <c r="U17" s="1"/>
  <c r="V17" s="1"/>
  <c r="W17" s="1"/>
  <c r="L23" i="629"/>
  <c r="L19"/>
  <c r="L18" i="628"/>
  <c r="L24"/>
  <c r="AC25"/>
  <c r="AD23"/>
  <c r="L20" i="629"/>
  <c r="L21" i="628"/>
  <c r="L19"/>
  <c r="L25"/>
  <c r="L24" i="629"/>
  <c r="L20" i="628"/>
  <c r="L18" i="629"/>
  <c r="AC24" i="628"/>
  <c r="Y23" i="629"/>
  <c r="L23" i="628"/>
  <c r="L21" i="629"/>
  <c r="X24"/>
  <c r="V17" i="631" l="1"/>
  <c r="W17" s="1"/>
  <c r="X17" i="628"/>
  <c r="Z17" s="1"/>
  <c r="S17" i="629"/>
  <c r="U17" s="1"/>
  <c r="V17" s="1"/>
  <c r="W17" s="1"/>
  <c r="AB17" i="628" l="1"/>
  <c r="M292" i="471"/>
  <c r="R307"/>
  <c r="P297"/>
  <c r="R302"/>
  <c r="R297"/>
  <c r="H11" i="618"/>
  <c r="H7"/>
  <c r="H11" i="617"/>
  <c r="H7"/>
  <c r="H11" i="616"/>
  <c r="H7"/>
  <c r="H11" i="614"/>
  <c r="H7"/>
  <c r="H340" i="471"/>
  <c r="E29" i="205"/>
  <c r="F29"/>
  <c r="E327" i="471"/>
  <c r="E332"/>
  <c r="F11" i="617"/>
  <c r="M302" i="471"/>
  <c r="F9" i="614"/>
  <c r="F13"/>
  <c r="F12" i="617"/>
  <c r="F10" i="614"/>
  <c r="F8" i="617"/>
  <c r="F338" i="471"/>
  <c r="F13" i="618"/>
  <c r="F8"/>
  <c r="F9" i="617"/>
  <c r="F11" i="614"/>
  <c r="F337" i="471"/>
  <c r="F12" i="616"/>
  <c r="F13" i="617"/>
  <c r="F339" i="471"/>
  <c r="F9" i="616"/>
  <c r="F10" i="617"/>
  <c r="F11" i="616"/>
  <c r="M297" i="471"/>
  <c r="F340"/>
  <c r="F12" i="618"/>
  <c r="F12" i="614"/>
  <c r="F10" i="616"/>
  <c r="F10" i="618"/>
  <c r="F11"/>
  <c r="F341" i="471"/>
  <c r="F13" i="616"/>
  <c r="M307" i="471"/>
  <c r="F8" i="614"/>
  <c r="F342" i="471"/>
  <c r="F9" i="618"/>
  <c r="F8" i="616"/>
</calcChain>
</file>

<file path=xl/sharedStrings.xml><?xml version="1.0" encoding="utf-8"?>
<sst xmlns="http://schemas.openxmlformats.org/spreadsheetml/2006/main" count="6687" uniqueCount="2979">
  <si>
    <t>et_List02(_1,_2,_3)</t>
  </si>
  <si>
    <t>Ссылка</t>
  </si>
  <si>
    <t>специальный (упрощенная система налогообложения, система налогообложения для сельскохозяйственных производителей)</t>
  </si>
  <si>
    <t>без дифференциации</t>
  </si>
  <si>
    <t>Добавить МО</t>
  </si>
  <si>
    <t>Добавить строку</t>
  </si>
  <si>
    <t>ставка за содержание тепловой мощности, тыс.руб./Гкал/ч/мес</t>
  </si>
  <si>
    <t xml:space="preserve">Наименование системы теплоснабжения </t>
  </si>
  <si>
    <t>Схема подключения теплопотребляющей установки к коллектору источника тепловой энергии</t>
  </si>
  <si>
    <t>Группа потребителей</t>
  </si>
  <si>
    <t>Добавить группу потребителей</t>
  </si>
  <si>
    <t>Добавить схему подключения</t>
  </si>
  <si>
    <t>et_List06(_1,_2,_3)</t>
  </si>
  <si>
    <t>modList01</t>
  </si>
  <si>
    <t>modList03</t>
  </si>
  <si>
    <t>Территория действия тарифа</t>
  </si>
  <si>
    <t>Добавить источник тепловой энергии</t>
  </si>
  <si>
    <t>Добавить наименование системы теплоснабжения</t>
  </si>
  <si>
    <t>Добавить территорию действия тарифа</t>
  </si>
  <si>
    <t>Наименование тарифа</t>
  </si>
  <si>
    <t>Группы потребителей
(kind_of_cons)</t>
  </si>
  <si>
    <t xml:space="preserve">Источник тепловой энергии  </t>
  </si>
  <si>
    <t>к тепловой сети без дополнительного преобразования на тепловых пунктах, эксплуатируемых теплоснабжающей организацией</t>
  </si>
  <si>
    <t>организации-перепродавцы</t>
  </si>
  <si>
    <t>Добавить вид теплоносителя (параметры теплоносителя)</t>
  </si>
  <si>
    <t>надземная (наземная)</t>
  </si>
  <si>
    <t>подземная (канальная)</t>
  </si>
  <si>
    <t>подземная (бесканальная)</t>
  </si>
  <si>
    <t>Тип прокладки тепловых сетей
(kind_of_nets)</t>
  </si>
  <si>
    <t>50 - 250 мм</t>
  </si>
  <si>
    <t>251 - 400 мм</t>
  </si>
  <si>
    <t>401 - 550 мм</t>
  </si>
  <si>
    <t>551 - 700 мм</t>
  </si>
  <si>
    <t>701 мм и выше</t>
  </si>
  <si>
    <t>Диапазаны диаметров тепловых сетей
(kind_of_diameters)</t>
  </si>
  <si>
    <t>не превышает 0,1 Гкал/ч</t>
  </si>
  <si>
    <t>более 0,1 Гкал/ч и не превышает 1,5 Гкал/ч</t>
  </si>
  <si>
    <t>превышает 1,5 Гкал/ч при наличии технической возможности подключения</t>
  </si>
  <si>
    <t>превышает 1,5 Гкал/ч при отсутствии технической возможности подключения</t>
  </si>
  <si>
    <t>Подключаемая тепловая нагрузка
(kind_of_load)</t>
  </si>
  <si>
    <t>Добавить поставщика</t>
  </si>
  <si>
    <t>первичное раскрытие информации</t>
  </si>
  <si>
    <t>изменения в раскрытой ранее информации</t>
  </si>
  <si>
    <t>Чеченская республика</t>
  </si>
  <si>
    <t>Чувашская республика</t>
  </si>
  <si>
    <t>Чукотский автономный округ</t>
  </si>
  <si>
    <t>Ямало-Ненецкий автономный округ</t>
  </si>
  <si>
    <t>Ярославская область</t>
  </si>
  <si>
    <t>2</t>
  </si>
  <si>
    <t>3</t>
  </si>
  <si>
    <t>4</t>
  </si>
  <si>
    <t>Субъект РФ</t>
  </si>
  <si>
    <t>ИНН</t>
  </si>
  <si>
    <t>КПП</t>
  </si>
  <si>
    <t>Комментарии</t>
  </si>
  <si>
    <t>Результат проверки</t>
  </si>
  <si>
    <t>Расчетные листы</t>
  </si>
  <si>
    <t>Скрытые листы</t>
  </si>
  <si>
    <t>TEHSHEET</t>
  </si>
  <si>
    <t>Титульный</t>
  </si>
  <si>
    <t>AllSheetsInThisWorkbook</t>
  </si>
  <si>
    <t>modProv</t>
  </si>
  <si>
    <t>modfrmReestr</t>
  </si>
  <si>
    <t>modHyp</t>
  </si>
  <si>
    <t>г.Байконур</t>
  </si>
  <si>
    <t>г.Санкт-Петербург</t>
  </si>
  <si>
    <t>REGION</t>
  </si>
  <si>
    <t>5</t>
  </si>
  <si>
    <t>6</t>
  </si>
  <si>
    <t>Дата/Время</t>
  </si>
  <si>
    <t>Сообщение</t>
  </si>
  <si>
    <t>Статус</t>
  </si>
  <si>
    <t>modClassifierValidate</t>
  </si>
  <si>
    <t>modReestr</t>
  </si>
  <si>
    <t>modUpdTemplMain</t>
  </si>
  <si>
    <t>modList00</t>
  </si>
  <si>
    <t>Юридический адрес</t>
  </si>
  <si>
    <t>Почтовый адрес</t>
  </si>
  <si>
    <t>Наименование организации</t>
  </si>
  <si>
    <t>Вид деятельности</t>
  </si>
  <si>
    <t>Адрес регулируемой организации</t>
  </si>
  <si>
    <t>modList02</t>
  </si>
  <si>
    <t>logical</t>
  </si>
  <si>
    <t>да</t>
  </si>
  <si>
    <t>нет</t>
  </si>
  <si>
    <t>year_list</t>
  </si>
  <si>
    <t>Фамилия, имя, отчество</t>
  </si>
  <si>
    <t>Должность</t>
  </si>
  <si>
    <t>e-mail</t>
  </si>
  <si>
    <t>Республика Татарстан</t>
  </si>
  <si>
    <t>Причина</t>
  </si>
  <si>
    <t>№ п/п</t>
  </si>
  <si>
    <t>1</t>
  </si>
  <si>
    <t>Ульяновская область</t>
  </si>
  <si>
    <t>Мурманская область</t>
  </si>
  <si>
    <t>Ненецкий автономный округ</t>
  </si>
  <si>
    <t>Нижегородская область</t>
  </si>
  <si>
    <t>Новгородская область</t>
  </si>
  <si>
    <t>Новосибирская область</t>
  </si>
  <si>
    <t>Омская область</t>
  </si>
  <si>
    <t>Алтайский край</t>
  </si>
  <si>
    <t>Амурская область</t>
  </si>
  <si>
    <t>Архангельская область</t>
  </si>
  <si>
    <t>Астраханская область</t>
  </si>
  <si>
    <t>Белгородская область</t>
  </si>
  <si>
    <t>Брянская область</t>
  </si>
  <si>
    <t>Владимирская область</t>
  </si>
  <si>
    <t>Волгоградская область</t>
  </si>
  <si>
    <t>Вологодская область</t>
  </si>
  <si>
    <t>Воронежская область</t>
  </si>
  <si>
    <t>г. Москва</t>
  </si>
  <si>
    <t>Еврейская автономная область</t>
  </si>
  <si>
    <t>Забайкальский край</t>
  </si>
  <si>
    <t>Ивановская область</t>
  </si>
  <si>
    <t>Иркутская область</t>
  </si>
  <si>
    <t>Кабардино-Балкарская республика</t>
  </si>
  <si>
    <t>Калининградская область</t>
  </si>
  <si>
    <t>Калужская область</t>
  </si>
  <si>
    <t>Камчатский край</t>
  </si>
  <si>
    <t>Карачаево-Черкесская республика</t>
  </si>
  <si>
    <t>Кемеровская область</t>
  </si>
  <si>
    <t>Кировская область</t>
  </si>
  <si>
    <t>Костромская область</t>
  </si>
  <si>
    <t>Краснодарский край</t>
  </si>
  <si>
    <t>Красноярский край</t>
  </si>
  <si>
    <t>Курганская область</t>
  </si>
  <si>
    <t>Курская область</t>
  </si>
  <si>
    <t>Ленинградская область</t>
  </si>
  <si>
    <t>Липецкая область</t>
  </si>
  <si>
    <t>Магаданская область</t>
  </si>
  <si>
    <t>Московская область</t>
  </si>
  <si>
    <t>Оренбургская область</t>
  </si>
  <si>
    <t>Орловская область</t>
  </si>
  <si>
    <t>Пензенская область</t>
  </si>
  <si>
    <t>Пермский край</t>
  </si>
  <si>
    <t>Приморский край</t>
  </si>
  <si>
    <t>Республика Башкортостан</t>
  </si>
  <si>
    <t>Республика Бурятия</t>
  </si>
  <si>
    <t>Республика Дагестан</t>
  </si>
  <si>
    <t>Республика Ингушетия</t>
  </si>
  <si>
    <t>Республика Калмыкия</t>
  </si>
  <si>
    <t>Республика Карелия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</si>
  <si>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</si>
  <si>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</si>
  <si>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</si>
  <si>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</si>
  <si>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</si>
  <si>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</si>
  <si>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</si>
  <si>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Ростовская область</t>
  </si>
  <si>
    <t>Рязанская область</t>
  </si>
  <si>
    <t>Самарская область</t>
  </si>
  <si>
    <t>Саратовская область</t>
  </si>
  <si>
    <t>Сахалинская область</t>
  </si>
  <si>
    <t>Свердловская область</t>
  </si>
  <si>
    <t>Смоленская область</t>
  </si>
  <si>
    <t>Псковская область</t>
  </si>
  <si>
    <t>Республика Адыгея</t>
  </si>
  <si>
    <t>Республика Алтай</t>
  </si>
  <si>
    <t>Ставропольский край</t>
  </si>
  <si>
    <t>Тамбовская область</t>
  </si>
  <si>
    <t>Тверская область</t>
  </si>
  <si>
    <t>Томская область</t>
  </si>
  <si>
    <t>Тульская область</t>
  </si>
  <si>
    <t>Тюменская область</t>
  </si>
  <si>
    <t>Удмуртская республика</t>
  </si>
  <si>
    <t>Хабаровский край</t>
  </si>
  <si>
    <t>Ханты-Мансийский автономный округ</t>
  </si>
  <si>
    <t>Челябинская область</t>
  </si>
  <si>
    <t>Является ли данное юридическое лицо подразделением (филиалом) другой организации</t>
  </si>
  <si>
    <t>(код) номер телефона</t>
  </si>
  <si>
    <t>Руководитель</t>
  </si>
  <si>
    <t>Главный бухгалтер</t>
  </si>
  <si>
    <t>Должностное лицо, ответственное за составление формы</t>
  </si>
  <si>
    <t>et_Comm</t>
  </si>
  <si>
    <t>Комментарий</t>
  </si>
  <si>
    <t>Добавить</t>
  </si>
  <si>
    <t>modThisWorkbook</t>
  </si>
  <si>
    <t>modfrmCheckUpdates</t>
  </si>
  <si>
    <t>modInfo</t>
  </si>
  <si>
    <t>modComm</t>
  </si>
  <si>
    <t>Ссылки на публикации</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</si>
  <si>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</si>
  <si>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</si>
  <si>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</si>
  <si>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</si>
  <si>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</si>
  <si>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</si>
  <si>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</si>
  <si>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</si>
  <si>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</si>
  <si>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</si>
  <si>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</si>
  <si>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</si>
  <si>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</si>
  <si>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</si>
  <si>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</si>
  <si>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</si>
  <si>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modfrmDateChoose</t>
  </si>
  <si>
    <t>На официальном сайте организации</t>
  </si>
  <si>
    <t>На сайте регулирующего органа</t>
  </si>
  <si>
    <t>Месяц
(kind_of_publication)</t>
  </si>
  <si>
    <t>Наименование филиала</t>
  </si>
  <si>
    <t>общий</t>
  </si>
  <si>
    <t>общий с учетом освобождения от уплаты НДС</t>
  </si>
  <si>
    <t>НДС
/kind_of_NDS/</t>
  </si>
  <si>
    <t>Список МО</t>
  </si>
  <si>
    <t>9</t>
  </si>
  <si>
    <t>10</t>
  </si>
  <si>
    <t>11</t>
  </si>
  <si>
    <t>12</t>
  </si>
  <si>
    <t>13</t>
  </si>
  <si>
    <t>14</t>
  </si>
  <si>
    <t>15</t>
  </si>
  <si>
    <t>16</t>
  </si>
  <si>
    <t>17</t>
  </si>
  <si>
    <t>18</t>
  </si>
  <si>
    <t>19</t>
  </si>
  <si>
    <t>20</t>
  </si>
  <si>
    <t>Стандарты</t>
  </si>
  <si>
    <t>modfrmReestrMR</t>
  </si>
  <si>
    <t>В качестве примечания Вы можете указать единицу измерения</t>
  </si>
  <si>
    <t>Шаблон заполняется раздельно по каждому виду тарифа</t>
  </si>
  <si>
    <t>Номер СЦХВ(СЦВО)
/SKI_number/</t>
  </si>
  <si>
    <t>Квартал
(QUARTER)</t>
  </si>
  <si>
    <t>I квартал</t>
  </si>
  <si>
    <t>II квартал</t>
  </si>
  <si>
    <t>III квартал</t>
  </si>
  <si>
    <t>IV квартал</t>
  </si>
  <si>
    <t>Описание</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</si>
  <si>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</si>
  <si>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</si>
  <si>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</si>
  <si>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</si>
  <si>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</si>
  <si>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</si>
  <si>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</si>
  <si>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</si>
  <si>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</si>
  <si>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</si>
  <si>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Единица измерения объема оказываемых услуг ГВС
/kind_of_unit_GVS/</t>
  </si>
  <si>
    <t>тыс.куб.м/сутки</t>
  </si>
  <si>
    <t>Режим налогообложения</t>
  </si>
  <si>
    <t>Примечание</t>
  </si>
  <si>
    <t>Метод регулирования
/kind_of_control_method/</t>
  </si>
  <si>
    <t>метод экономически обоснованных расходов (затрат)</t>
  </si>
  <si>
    <t>метод сравнения аналогов</t>
  </si>
  <si>
    <t>метод индексации установленных тарифов</t>
  </si>
  <si>
    <t>метод обеспечения доходности инвестированного капитала</t>
  </si>
  <si>
    <t>modRegion</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</si>
  <si>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</si>
  <si>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Признак дифференциации тарифа</t>
  </si>
  <si>
    <t/>
  </si>
  <si>
    <t xml:space="preserve"> - необязательные для заполнения</t>
  </si>
  <si>
    <t>тариф указан с НДС для плательщиков НДС</t>
  </si>
  <si>
    <t>тариф указан без НДС для плательщиков НДС</t>
  </si>
  <si>
    <t>тариф для организаций не являющихся плательщиками НДС</t>
  </si>
  <si>
    <t>НДС
/kind_of_NDS_tariff/</t>
  </si>
  <si>
    <t>Передача</t>
  </si>
  <si>
    <t>НДС
/kind_of_NDS_tariff_people/</t>
  </si>
  <si>
    <t>тариф с НДС организаций-плательщиков НДС</t>
  </si>
  <si>
    <t>тариф организаций не являющихся плательщиками НДС</t>
  </si>
  <si>
    <t>тариф не утверждался</t>
  </si>
  <si>
    <t>Вид тарифа на передачу тепловой энергии /kind_of_tariff_unit/</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</si>
  <si>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</si>
  <si>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</si>
  <si>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</si>
  <si>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</si>
  <si>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</si>
  <si>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Срок действия цены (тарифа) на тепловую энергию (мощность)</t>
  </si>
  <si>
    <t>Двухставочный тариф</t>
  </si>
  <si>
    <t>Вид теплоносителя
(kind_of_heat_transfer)</t>
  </si>
  <si>
    <t>дата окончания</t>
  </si>
  <si>
    <t>дата начала</t>
  </si>
  <si>
    <t>Добавить период</t>
  </si>
  <si>
    <t>et_List06</t>
  </si>
  <si>
    <t>et_List07</t>
  </si>
  <si>
    <t>et_List08</t>
  </si>
  <si>
    <t>modList11</t>
  </si>
  <si>
    <t>руб./Гкал</t>
  </si>
  <si>
    <t>Вид деятельности, на которую установлен тариф /kind_of_activity_WARM/</t>
  </si>
  <si>
    <t>Гкал/ч</t>
  </si>
  <si>
    <t>куб.м/ч</t>
  </si>
  <si>
    <t>руб./Гкал/ч/мес</t>
  </si>
  <si>
    <t>Передача+Сбыт</t>
  </si>
  <si>
    <t>производство комбинированная выработка</t>
  </si>
  <si>
    <t>производство (некомбинированная выработка)+передача+сбыт</t>
  </si>
  <si>
    <t>производство (некомбинированная выработка)+передача</t>
  </si>
  <si>
    <t>производство (некомбинированная выработка)+сбыт</t>
  </si>
  <si>
    <t>производство (некомбинированная выработка)</t>
  </si>
  <si>
    <t>НДС общий
/kind_of_NDS_tariff/</t>
  </si>
  <si>
    <t>НДС общий люди
/kind_of_NDS_tariff_people/</t>
  </si>
  <si>
    <t>В случае, если тариф не дифференцируется по системам теплоснабжения, укажите "1".
Введите значение от 1 до 100, чтобы указать очередной условный порядковый номер системы теплоснабжения</t>
  </si>
  <si>
    <t>виды тарифа
/kind_group_rates/</t>
  </si>
  <si>
    <t>1.1</t>
  </si>
  <si>
    <t>Тип данных
(kind_of_data_type)</t>
  </si>
  <si>
    <t>Вид тарифа</t>
  </si>
  <si>
    <t>Величина установленного тарифа</t>
  </si>
  <si>
    <t>Дата внесения изменений в информацию, подлежащую раскрытию</t>
  </si>
  <si>
    <t>да/нет</t>
  </si>
  <si>
    <t>к коллектору источника тепловой энергии</t>
  </si>
  <si>
    <t>к тепловой сети после тепловых пунктов (на тепловых пунктах), эксплуатируемых теплоснабжающей организацией</t>
  </si>
  <si>
    <t>бюджетные организации</t>
  </si>
  <si>
    <t>прочие</t>
  </si>
  <si>
    <t>et_List00_01</t>
  </si>
  <si>
    <t>et_List00_02</t>
  </si>
  <si>
    <t>et_List00_03</t>
  </si>
  <si>
    <t>Заголовок таблицы</t>
  </si>
  <si>
    <t>Добавить наименование тарифа</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</si>
  <si>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</si>
  <si>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</si>
  <si>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</si>
  <si>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Сведения</t>
  </si>
  <si>
    <t>Сведения об изменениях в первоначально опубликованной информации*</t>
  </si>
  <si>
    <t>* Лист заполняется в случае, если на Титульном листе в поле "Тип отчета" выбрано значение «Изменения в раскрытой ранее информации».</t>
  </si>
  <si>
    <t>Вид деятельности /kind_of_activity/</t>
  </si>
  <si>
    <t>поддержание резервной тепловой мощности при отсутствии потребления тепловой энергии</t>
  </si>
  <si>
    <t>подключение к системе теплоснабжения</t>
  </si>
  <si>
    <t>сбыт тепловой энергии и теплоносителя</t>
  </si>
  <si>
    <t>передача тепловой энергии и теплоносителя</t>
  </si>
  <si>
    <t>производство теплоносителя</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</si>
  <si>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</si>
  <si>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</si>
  <si>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</si>
  <si>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Форма 2, таблица Х</t>
  </si>
  <si>
    <t>et_List03</t>
  </si>
  <si>
    <t>не известна</t>
  </si>
  <si>
    <t>Добавить сведения</t>
  </si>
  <si>
    <t>ID_TARIFF_NAME</t>
  </si>
  <si>
    <t>TARIFF_NAME</t>
  </si>
  <si>
    <t>VED_NAME</t>
  </si>
  <si>
    <t>Перечень тарифов</t>
  </si>
  <si>
    <t>modList12</t>
  </si>
  <si>
    <t>modfrmReestrObj</t>
  </si>
  <si>
    <t>modList07</t>
  </si>
  <si>
    <t>Подключаемая тепловая нагрузка
(kind_of_load3)</t>
  </si>
  <si>
    <t>Вид теплоносителя
(kind_of_heat_transfer2)</t>
  </si>
  <si>
    <t>Вид теплоносителя
(kind_of_heat_transfer3)</t>
  </si>
  <si>
    <t>Схема подключения
(kind_of_scheme_in)
(kind_of_scheme_in2)</t>
  </si>
  <si>
    <t>Наличие других периодов действия тарифа</t>
  </si>
  <si>
    <t>Вода</t>
  </si>
  <si>
    <t>Острый и редуцированный пар</t>
  </si>
  <si>
    <t>Пар</t>
  </si>
  <si>
    <t>иное</t>
  </si>
  <si>
    <t>Газ природный по регулируемой цене</t>
  </si>
  <si>
    <t>Газ природный по нерегулируемой цене</t>
  </si>
  <si>
    <t>Уголь</t>
  </si>
  <si>
    <t>Мазут</t>
  </si>
  <si>
    <t>Дизельное топливо</t>
  </si>
  <si>
    <t>Дрова</t>
  </si>
  <si>
    <t>Электроэнергия</t>
  </si>
  <si>
    <t>Прочее</t>
  </si>
  <si>
    <t>Вид топлива
(kind_of_fuel)</t>
  </si>
  <si>
    <t>Способ закупки товаров
(kind_of_zak)</t>
  </si>
  <si>
    <t>Конкурс</t>
  </si>
  <si>
    <t>Аукцион</t>
  </si>
  <si>
    <t>Аукцион в электронной форме</t>
  </si>
  <si>
    <t>Запрос котировок</t>
  </si>
  <si>
    <t>Единственный поставщик</t>
  </si>
  <si>
    <t>Иное</t>
  </si>
  <si>
    <t>year_list1</t>
  </si>
  <si>
    <t>name_rates_4</t>
  </si>
  <si>
    <t>name_rates_8</t>
  </si>
  <si>
    <t>Отборный пар, 1,2-2,5 кг/см2</t>
  </si>
  <si>
    <t>Отборный пар, 7-13 кг/см2</t>
  </si>
  <si>
    <t>Отборный пар, &gt; 13 кг/см2</t>
  </si>
  <si>
    <t>Отборный пар, 2,5-7 кг/см2</t>
  </si>
  <si>
    <t>Тип отчета</t>
  </si>
  <si>
    <t>виды тарифа
/kind_group_rates_load_filter/</t>
  </si>
  <si>
    <t>виды тарифа
/kind_group_rates_load/</t>
  </si>
  <si>
    <t>Для корректного формирования Таблицы 25 Формы 1.10 необходимо задать разбивку по диаметрам и способу прокладки тепловых сетей</t>
  </si>
  <si>
    <t>dp</t>
  </si>
  <si>
    <t>объемы потребления воды абонентами</t>
  </si>
  <si>
    <t>соответствие качества питьевой воды и горячей воды требованиям, установленным санитарными нормами и правилами</t>
  </si>
  <si>
    <t>виды признаков дифференциации
/kind_of_diff/</t>
  </si>
  <si>
    <t>40 мм и менее</t>
  </si>
  <si>
    <t>от 41 мм до 70 мм включительно</t>
  </si>
  <si>
    <t>от 71 мм до 100 мм включительно</t>
  </si>
  <si>
    <t>от 101 мм до 150 мм включительно</t>
  </si>
  <si>
    <t>от 151 мм до 200 мм включительно</t>
  </si>
  <si>
    <t>от 201 мм до 250 мм включительно</t>
  </si>
  <si>
    <t>от 250  мм и более</t>
  </si>
  <si>
    <t>Диапазаны диаметров водопроводных сетей
(kind_of_diameters2)</t>
  </si>
  <si>
    <t>modServiceModule</t>
  </si>
  <si>
    <t>TSH_et_union_hor</t>
  </si>
  <si>
    <t>TSH_et_union_vert</t>
  </si>
  <si>
    <t>Республика Крым</t>
  </si>
  <si>
    <t>Укажите является ли данное юридическое лицо подразделением(филиалом) другой организации</t>
  </si>
  <si>
    <t>Признаки дифференциации указываются в соответствии с п.6 ст.32 ФЗ РФ от 07.12.2011 №416-ФЗ</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</si>
  <si>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</si>
  <si>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Форма</t>
  </si>
  <si>
    <t>Листы</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</si>
  <si>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</si>
  <si>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Обратиться за помощью в службу технической поддержки</t>
  </si>
  <si>
    <t>Инструкция по загрузке сопроводительных материалов</t>
  </si>
  <si>
    <t>Перечень муниципальных районов и муниципальных образований (территорий действия тарифа)</t>
  </si>
  <si>
    <t>Муниципальный район</t>
  </si>
  <si>
    <t>Муниципальное образование</t>
  </si>
  <si>
    <t>Наименование</t>
  </si>
  <si>
    <t>ОКТМО</t>
  </si>
  <si>
    <t>man</t>
  </si>
  <si>
    <t>Добавить МР</t>
  </si>
  <si>
    <t>et_List01_0</t>
  </si>
  <si>
    <t>auto</t>
  </si>
  <si>
    <t>et_List01_1</t>
  </si>
  <si>
    <t>et_List01_2</t>
  </si>
  <si>
    <t>Текущая дата</t>
  </si>
  <si>
    <t>Организация</t>
  </si>
  <si>
    <t>Виды деятельности</t>
  </si>
  <si>
    <t>https://appsrv.regportal-tariff.ru/procwsxls/</t>
  </si>
  <si>
    <t>Добавить территорию для дифференциации</t>
  </si>
  <si>
    <t>Instruction</t>
  </si>
  <si>
    <t>modUpdTemplLogger</t>
  </si>
  <si>
    <t>List00</t>
  </si>
  <si>
    <t>List02</t>
  </si>
  <si>
    <t>List01</t>
  </si>
  <si>
    <t>List06_2</t>
  </si>
  <si>
    <t>List06_9</t>
  </si>
  <si>
    <t>List06_10</t>
  </si>
  <si>
    <t>List03</t>
  </si>
  <si>
    <t>List07</t>
  </si>
  <si>
    <t>ListComm</t>
  </si>
  <si>
    <t>ListCheck</t>
  </si>
  <si>
    <t>REESTR_LINK</t>
  </si>
  <si>
    <t>REESTR_DS</t>
  </si>
  <si>
    <t>modHTTP</t>
  </si>
  <si>
    <t>modSheetMain</t>
  </si>
  <si>
    <t>REESTR_VT</t>
  </si>
  <si>
    <t>REESTR_VED</t>
  </si>
  <si>
    <t>TSH_REESTR_ORG</t>
  </si>
  <si>
    <t>TSH_REESTR_MO</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</si>
  <si>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</si>
  <si>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</si>
  <si>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</si>
  <si>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</si>
  <si>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</si>
  <si>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Наличие двухставочного тарифа</t>
  </si>
  <si>
    <t>modInstruction</t>
  </si>
  <si>
    <t>г.Севастополь</t>
  </si>
  <si>
    <t>Информация</t>
  </si>
  <si>
    <t>3.1</t>
  </si>
  <si>
    <t>4.1</t>
  </si>
  <si>
    <t>5.1</t>
  </si>
  <si>
    <t>6.1</t>
  </si>
  <si>
    <t>et_List11_1</t>
  </si>
  <si>
    <t>Параметры формы</t>
  </si>
  <si>
    <t>Описание параметров формы</t>
  </si>
  <si>
    <t>Ссылка на документ</t>
  </si>
  <si>
    <t>Наименование параметра</t>
  </si>
  <si>
    <t>x</t>
  </si>
  <si>
    <t>et_List12_1</t>
  </si>
  <si>
    <t>et_List12_2</t>
  </si>
  <si>
    <t>et_List12_3</t>
  </si>
  <si>
    <t>et_List12_4</t>
  </si>
  <si>
    <t>Начало периода регулирования</t>
  </si>
  <si>
    <t>Окончание периода регулирования</t>
  </si>
  <si>
    <t>Отсутствует Интернет в границах территории МО, где организация осуществляет регулируемые виды деятельности</t>
  </si>
  <si>
    <t>Укажите «Да» в поле «Да/Нет», если дифференциация используется.
В поле «Описание» 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</si>
  <si>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t>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t>
  </si>
  <si>
    <t>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</si>
  <si>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r>
      <t xml:space="preserve">Форма 1.0.2 Информация о публикации в печатных изданиях </t>
    </r>
    <r>
      <rPr>
        <vertAlign val="superscript"/>
        <sz val="10"/>
        <rFont val="Tahoma"/>
        <family val="2"/>
        <charset val="204"/>
      </rPr>
      <t>2</t>
    </r>
  </si>
  <si>
    <t>Дифференциация по
 МО (территориям)</t>
  </si>
  <si>
    <t>Форма публикации</t>
  </si>
  <si>
    <t>Официальное печатное издание</t>
  </si>
  <si>
    <t>Номер</t>
  </si>
  <si>
    <t>Дата выпуска</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</si>
  <si>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</si>
  <si>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t>modCheckCyan</t>
  </si>
  <si>
    <t>modfrmRezimChoose</t>
  </si>
  <si>
    <t>modList06</t>
  </si>
  <si>
    <r>
      <t>Форма 1.0.1 Основные параметры раскрываемой информации</t>
    </r>
    <r>
      <rPr>
        <vertAlign val="superscript"/>
        <sz val="10"/>
        <rFont val="Tahoma"/>
        <family val="2"/>
        <charset val="204"/>
      </rPr>
      <t xml:space="preserve"> 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</si>
  <si>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</si>
  <si>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</si>
  <si>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</si>
  <si>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</si>
  <si>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Территория оказания услуги по регулируемому виду деятельности</t>
  </si>
  <si>
    <t>муниципальный район</t>
  </si>
  <si>
    <t>муниципальное образование</t>
  </si>
  <si>
    <t>Указывается наименование субъекта Российской Федерации</t>
  </si>
  <si>
    <t>Указывается наименование муниципального района, на территории которого организация оказывает услуги по регулируемому виду деятельности.</t>
  </si>
  <si>
    <t>Для выбора того или иного источника публикации выполните двойной щелчок по синей ячейке напротив соответствующего источника.
ВНИМАНИЕ! Если Вы снимаете галочку с пункта, то будут скрыты и очищены соответствующие строки на листе "Форма 1.0.2"!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</si>
  <si>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</si>
  <si>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Добавить ЦС</t>
  </si>
  <si>
    <t>Добавить территорию</t>
  </si>
  <si>
    <t>et_List05(_1,_2,_3,_4)</t>
  </si>
  <si>
    <t>List05_2</t>
  </si>
  <si>
    <t>List05_9</t>
  </si>
  <si>
    <t>List05_10</t>
  </si>
  <si>
    <t>modList05</t>
  </si>
  <si>
    <t>ID</t>
  </si>
  <si>
    <t>LINK_NAME</t>
  </si>
  <si>
    <t>МР</t>
  </si>
  <si>
    <t>МО</t>
  </si>
  <si>
    <t>территория 2</t>
  </si>
  <si>
    <t>территория 3</t>
  </si>
  <si>
    <t>территория 4</t>
  </si>
  <si>
    <t>0</t>
  </si>
  <si>
    <t>флаг используемости территории на листе Перечень тарифов</t>
  </si>
  <si>
    <t>копия территорий</t>
  </si>
  <si>
    <t>размерженный МР</t>
  </si>
  <si>
    <t>37</t>
  </si>
  <si>
    <t>38</t>
  </si>
  <si>
    <t>39</t>
  </si>
  <si>
    <t>40</t>
  </si>
  <si>
    <t>41</t>
  </si>
  <si>
    <t>42</t>
  </si>
  <si>
    <t>43</t>
  </si>
  <si>
    <t>44</t>
  </si>
  <si>
    <t>45</t>
  </si>
  <si>
    <t>46</t>
  </si>
  <si>
    <t>47</t>
  </si>
  <si>
    <t>48</t>
  </si>
  <si>
    <t>49</t>
  </si>
  <si>
    <t>50</t>
  </si>
  <si>
    <t>51</t>
  </si>
  <si>
    <t>52</t>
  </si>
  <si>
    <t>53</t>
  </si>
  <si>
    <t>54</t>
  </si>
  <si>
    <t>55</t>
  </si>
  <si>
    <t>56</t>
  </si>
  <si>
    <t>57</t>
  </si>
  <si>
    <t>58</t>
  </si>
  <si>
    <t>59</t>
  </si>
  <si>
    <t>Почтовый адрес регулируемой организации</t>
  </si>
  <si>
    <t>Фамилия, имя, отчество руководителя</t>
  </si>
  <si>
    <t>List_H</t>
  </si>
  <si>
    <t>List_M</t>
  </si>
  <si>
    <t>00</t>
  </si>
  <si>
    <t>01</t>
  </si>
  <si>
    <t>02</t>
  </si>
  <si>
    <t>03</t>
  </si>
  <si>
    <t>04</t>
  </si>
  <si>
    <t>05</t>
  </si>
  <si>
    <t>06</t>
  </si>
  <si>
    <t>07</t>
  </si>
  <si>
    <t>08</t>
  </si>
  <si>
    <t>09</t>
  </si>
  <si>
    <t>21</t>
  </si>
  <si>
    <t>22</t>
  </si>
  <si>
    <t>23</t>
  </si>
  <si>
    <t>24</t>
  </si>
  <si>
    <t>25</t>
  </si>
  <si>
    <t>26</t>
  </si>
  <si>
    <t>27</t>
  </si>
  <si>
    <t>28</t>
  </si>
  <si>
    <t>29</t>
  </si>
  <si>
    <t>30</t>
  </si>
  <si>
    <t>31</t>
  </si>
  <si>
    <t>32</t>
  </si>
  <si>
    <t>33</t>
  </si>
  <si>
    <t>34</t>
  </si>
  <si>
    <t>35</t>
  </si>
  <si>
    <t>36</t>
  </si>
  <si>
    <t>c 01:03 до 18:55</t>
  </si>
  <si>
    <t>modListTempFilter</t>
  </si>
  <si>
    <t>TSH_REESTR_MO_FILTER</t>
  </si>
  <si>
    <t>Ответственный за заполнение формы</t>
  </si>
  <si>
    <t>Контактный телефон</t>
  </si>
  <si>
    <t>E-mail</t>
  </si>
  <si>
    <t>Перечень форм
(kind_of_forms)</t>
  </si>
  <si>
    <t>Форма 1.0.1</t>
  </si>
  <si>
    <t>Основные параметры раскрываемой информации</t>
  </si>
  <si>
    <t>МР (ОКТМО)</t>
  </si>
  <si>
    <t>List05_11</t>
  </si>
  <si>
    <t>Инструкция по работе с отчетной формой</t>
  </si>
  <si>
    <t xml:space="preserve"> - с выбором значений по двойному клику</t>
  </si>
  <si>
    <t>Указывается наименование вида регулируемой деятельности.</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</si>
  <si>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</si>
  <si>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</si>
  <si>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</si>
  <si>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Субъект Российской Федерации</t>
  </si>
  <si>
    <r>
      <t xml:space="preserve">  </t>
    </r>
    <r>
      <rPr>
        <vertAlign val="superscript"/>
        <sz val="9"/>
        <rFont val="Tahoma"/>
        <family val="2"/>
        <charset val="204"/>
      </rPr>
      <t>1</t>
    </r>
    <r>
      <rPr>
        <sz val="9"/>
        <rFont val="Tahoma"/>
        <family val="2"/>
        <charset val="204"/>
      </rPr>
      <t xml:space="preserve"> Информация размещается при раскрытии информации по каждой из форм.</t>
    </r>
  </si>
  <si>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</si>
  <si>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Дата периода регулирования, с которой вводятся изменения в тарифы</t>
  </si>
  <si>
    <t>List05_5</t>
  </si>
  <si>
    <t>List06_5</t>
  </si>
  <si>
    <t>Укажите «Да» в поле «Да/Нет», если дифференциация используется. В поле «Описание» укажите название ЦС ГВС или любое другое описание</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</si>
  <si>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</si>
  <si>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Одноставочный тариф, руб./Гкал</t>
  </si>
  <si>
    <t>ставка за тепловую  энергию, руб./Гкал</t>
  </si>
  <si>
    <t>Изменение тарифов</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</si>
  <si>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</si>
  <si>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Тарифы на теплоноситель, поставляемый теплоснабжающими организациями потребителям, другим теплоснабжающим организациям</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</si>
  <si>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</si>
  <si>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услуги по передаче тепловой энергии</t>
  </si>
  <si>
    <t>Тарифы на услуги по передаче теплоносителя</t>
  </si>
  <si>
    <t>Плата за услуги по поддержанию резервной тепловой мощности при отсутствии потребления тепловой энергии</t>
  </si>
  <si>
    <t>Плата за подключение к системе теплоснабжения (индивидуальная)</t>
  </si>
  <si>
    <t>Плата за подключение к системе теплоснабжения</t>
  </si>
  <si>
    <t>Одноставочный компонент на тепловую энергию, руб/Гкал</t>
  </si>
  <si>
    <t>Одноставочный тариф, руб./куб.м</t>
  </si>
  <si>
    <t>ставка за потребление горячей воды, руб./куб.м</t>
  </si>
  <si>
    <t>ставка за содержание системы ГВС, тыс.руб./куб.м/ч/мес</t>
  </si>
  <si>
    <t>ставка за тепловую энергию в компоненте на тепловую энергию, руб/Гкал</t>
  </si>
  <si>
    <t>ставка за содержание тепловой мощности в компоненте на тепловую энергию, тыс. руб./Гкал/ч в мес.</t>
  </si>
  <si>
    <t>Заявитель</t>
  </si>
  <si>
    <t>Наименование объекта, адрес</t>
  </si>
  <si>
    <t>Подключаемая тепловая нагрузка, Гкал/ч</t>
  </si>
  <si>
    <t>Тип прокладки тепловых сетей</t>
  </si>
  <si>
    <t>Диаметр тепловых сетей</t>
  </si>
  <si>
    <t>Указывается наименование системы теплоснабжения при наличии дифференциации тарифа по системам теплоснабжения.
В случае дифференциации тарифов по системам теплоснабжения информация по ним указывается в отдельных строках.</t>
  </si>
  <si>
    <t>Указывается наименование источника тепловой энергии
В случае дифференциации тарифов по источникам тепловой энергии информация по ним указывается в отдельных строках.</t>
  </si>
  <si>
    <t>Параметр дифференциации тарифа</t>
  </si>
  <si>
    <t>Ставка за содержание тепловой мощности, тыс. руб./Гкал/ч/мес.</t>
  </si>
  <si>
    <t>Период действия тарифа</t>
  </si>
  <si>
    <t>вода</t>
  </si>
  <si>
    <t>пар</t>
  </si>
  <si>
    <t>отборный пар, 1.2-2.5 кг/см2</t>
  </si>
  <si>
    <t>отборный пар, 2.5-7 кг/см2</t>
  </si>
  <si>
    <t>отборный пар, 7-13 кг/см2</t>
  </si>
  <si>
    <t>отборный пар, &gt; 13 кг/см2</t>
  </si>
  <si>
    <t>острый и редуцированный пар</t>
  </si>
  <si>
    <t>горячая вода в системе централизованного теплоснабжения на отопление</t>
  </si>
  <si>
    <t>горячая вода в системе централизованного теплоснабжения на горячее водоснабжение</t>
  </si>
  <si>
    <t>прочее</t>
  </si>
  <si>
    <t>Период действия</t>
  </si>
  <si>
    <r>
      <t>Форма 4.2.2 Информация о величинах тарифов на теплоноситель, передачу тепловой энергии, теплоносителя</t>
    </r>
    <r>
      <rPr>
        <vertAlign val="superscript"/>
        <sz val="10"/>
        <rFont val="Tahoma"/>
        <family val="2"/>
        <charset val="204"/>
      </rPr>
      <t>1</t>
    </r>
  </si>
  <si>
    <t>Компонент на теплоноситель, руб./куб.м</t>
  </si>
  <si>
    <t>Параметр дифференциации тарифа/Заявитель</t>
  </si>
  <si>
    <t>с НДС</t>
  </si>
  <si>
    <t>без НДС</t>
  </si>
  <si>
    <t>Плата за подключение (технологическое присоединение), тыс. руб./Гкал/ч (руб.)</t>
  </si>
  <si>
    <t>В колодке «Параметр дифференциации тарифа/Заявитель» указывается наименование категории потребителей,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</si>
  <si>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Указывается наименование источника тепловой энергии.</t>
  </si>
  <si>
    <t>Дифференциация по 
централизованным системам теплоснабжения</t>
  </si>
  <si>
    <t>Дифференциация по источникам тепловой энергии</t>
  </si>
  <si>
    <t>Перечень тарифов и технологически не связанных между собой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t>
  </si>
  <si>
    <t>Добавить диапазон диаметров тепловых сетей</t>
  </si>
  <si>
    <t>Добавить тип прокладки тепловых сетей</t>
  </si>
  <si>
    <t>Добавить СТ для дифференциации</t>
  </si>
  <si>
    <t>Добавить источник для дифференциации</t>
  </si>
  <si>
    <t>Тариф на теплоноситель, поставляемый потребителям</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</si>
  <si>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</si>
  <si>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</si>
  <si>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</si>
  <si>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NDS</t>
  </si>
  <si>
    <t>woNDS</t>
  </si>
  <si>
    <t>Тип теплоснабжающей организации</t>
  </si>
  <si>
    <r>
      <rPr>
        <b/>
        <sz val="9"/>
        <rFont val="Tahoma"/>
        <family val="2"/>
        <charset val="204"/>
      </rPr>
      <t>Тип организации</t>
    </r>
    <r>
      <rPr>
        <sz val="9"/>
        <rFont val="Tahoma"/>
        <family val="2"/>
        <charset val="204"/>
      </rPr>
      <t xml:space="preserve">
kind_of_org_type</t>
    </r>
  </si>
  <si>
    <t>Регулируемая организация</t>
  </si>
  <si>
    <t>Единая теплоснабжающая организация</t>
  </si>
  <si>
    <t>Теплоснабжающая организация в ценовой зоне теплоснабжения</t>
  </si>
  <si>
    <t>Теплосетевая организация в ценовой зоне теплоснабжения</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</si>
  <si>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</si>
  <si>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</si>
  <si>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</si>
  <si>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</si>
  <si>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</si>
  <si>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</si>
  <si>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</si>
  <si>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</si>
  <si>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График поэтапного равномерного доведения предельного уровня цены на тепловую энергию (мощность)</t>
  </si>
  <si>
    <t>3_i</t>
  </si>
  <si>
    <t>List05_1</t>
  </si>
  <si>
    <t>List06_1</t>
  </si>
  <si>
    <t>List05_3</t>
  </si>
  <si>
    <t>List06_3</t>
  </si>
  <si>
    <t>List05_3_i</t>
  </si>
  <si>
    <t>List06_3_i</t>
  </si>
  <si>
    <t>List05_8</t>
  </si>
  <si>
    <t>List06_8</t>
  </si>
  <si>
    <t>List05_4</t>
  </si>
  <si>
    <t>List06_4</t>
  </si>
  <si>
    <t>List05_6</t>
  </si>
  <si>
    <t>List06_6</t>
  </si>
  <si>
    <t>List05_7</t>
  </si>
  <si>
    <t>List06_7</t>
  </si>
  <si>
    <t>List05_13</t>
  </si>
  <si>
    <t>List06_13</t>
  </si>
  <si>
    <t>Предельный уровнь цены на тепловую энергию (мощность), поставляемую теплоснабжающими организациями потребителям. Индикативы</t>
  </si>
  <si>
    <t>ставка за тепловую энергию, руб./Гкал</t>
  </si>
  <si>
    <t>ставка за содержание тепловой мощности, тыс. руб./Гкал/ч/мес.</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</si>
  <si>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</si>
  <si>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Тарифы на тепловую энергию (мощность), поставляемую другим теплоснабжающим организациям теплоснабжающими организациями</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</si>
  <si>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</si>
  <si>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Одноставочный тариф, руб./Гкал (руб./куб.м)</t>
  </si>
  <si>
    <t>Предложение регулируемой организации об установлении тарифов в сфере теплоснабжения (цены и тарифы), информация о способах приобретения, стоимости и объемах товаров, необходимых для производства регулируемых товаров и (или) оказания регулируемых услуг</t>
  </si>
  <si>
    <t>Дата подачи заявления об утверждении тарифов</t>
  </si>
  <si>
    <t>Номер подачи заявления об утверждении тарифов</t>
  </si>
  <si>
    <t>Первичное предложение по тарифам</t>
  </si>
  <si>
    <t>Дата подачи заявления об изменении тарифов</t>
  </si>
  <si>
    <t>Номер заявления об изменении тарифов</t>
  </si>
  <si>
    <t>Сведения о планировании закупочных процедур</t>
  </si>
  <si>
    <t>Сведения о результатах проведения закупочных процедур</t>
  </si>
  <si>
    <t>Период действия тарифов</t>
  </si>
  <si>
    <t>с</t>
  </si>
  <si>
    <t>по</t>
  </si>
  <si>
    <t>Копия инвестиционной программы, утвержденной в установленном законодательством Российской Федерации порядке, а до ее утверждения копия проекта инвестиционной программы</t>
  </si>
  <si>
    <t>Заполняется в случае наличия инвестиционной программы (проекта инвестиционной программы) в отчетном периоде.
В колонке «Информация» указывается наименование инвестиционной программы.
В колонке «Ссылка на документ» указывается ссылка на документ, предварительно загруженный в хранилище файлов ФГИС ЕИАС.</t>
  </si>
  <si>
    <t>Предлагаемый метод регулирования</t>
  </si>
  <si>
    <t>2.1</t>
  </si>
  <si>
    <t>Долгосрочные параметры регулирования (в случае если их установление предусмотрено выбранным методом регулирования)</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</si>
  <si>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</si>
  <si>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</si>
  <si>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7.1</t>
  </si>
  <si>
    <t>Форма 4.9 Информация о способах приобретения, стоимости и объемах товаров, необходимых для производства товаров и (или) оказания услуг</t>
  </si>
  <si>
    <t>Информация о способах приобретения, стоимости и объемах товаров, необходимых для производства товаров и (или) оказания услуг</t>
  </si>
  <si>
    <t>Форма 4.9</t>
  </si>
  <si>
    <t>Сведения о правовых актах, регламентирующих правила закупки (положение о закупках) в организации</t>
  </si>
  <si>
    <t>Сведения о месте размещения положения о закупках организации</t>
  </si>
  <si>
    <t>В колонке «Информация» указывается описательная информация, характеризующая размещаемые данные.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t>
  </si>
  <si>
    <t>et_List13_1</t>
  </si>
  <si>
    <t>et_List14_1_1</t>
  </si>
  <si>
    <t>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Метод экономически обоснованных расходов (затрат); Метод индексации установленных тарифов; Метод обеспечения доходности инвестированного капитала; Метод сравнения аналогов.
Даты начала и окончания периода действия тарифов указывается в виде «ДД.ММ.ГГГГ».
В случае дифференциации предлагаемых методов регулирования видам тарифов и (или) по периодам действия тарифов информация по каждому из них указывается в отдельной строке.</t>
  </si>
  <si>
    <t>et_List14_1_4</t>
  </si>
  <si>
    <t>et_List14_1_2</t>
  </si>
  <si>
    <t>et_List14_1_3</t>
  </si>
  <si>
    <r>
      <t>Форма 4.10.1 Информация о предложении регулируемой организацией об установлении тарифов в сфере теплоснабжения на очередной период регулирования</t>
    </r>
    <r>
      <rPr>
        <vertAlign val="superscript"/>
        <sz val="10"/>
        <rFont val="Tahoma"/>
        <family val="2"/>
        <charset val="204"/>
      </rPr>
      <t>1</t>
    </r>
  </si>
  <si>
    <t>Информация о предложении регулируемой организацией об установлении тарифов в сфере теплоснабжения на очередной период регулирования</t>
  </si>
  <si>
    <t>Форма 4.10.1</t>
  </si>
  <si>
    <t>При размещении информации по данной форме дополнительно указывается дата подачи заявления об утверждении тарифа и его номер.</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</si>
  <si>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Метод экономически обоснованных расходов (затрат); Метод индексации установленных тарифов; Метод обеспечения доходности инвестированного капитала; Метод сравнения аналогов.
Даты начала и окончания периода действия тарифов указывается в виде «ДД.ММ.ГГГГ».
В случае дифференциации предлагаемых методов регулирования видам тарифов и (или) по периодам действия тарифов информация по каждому из них указывается в отдельной строке.</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</si>
  <si>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периода действия тарифов указывается в виде «ДД.ММ.ГГГГ».
Величина необходимой валовой выручки указывается в колонке «Информация» в тыс. руб.
В случае дифференциации необходимой валовой выручки по видам тарифов и (или) по периодам действия тарифов информация указывается в отдельных строках.</t>
  </si>
  <si>
    <t>Размер экономически обоснованных расходов, не учтенных при регулировании тарифов в предыдущий период регулирования (при их наличии), определенном в соответствии с законодательством в сфере теплоснабжения</t>
  </si>
  <si>
    <t>Размер недополученных доходов регулируемой организацией, исчисленный в соответствии с законодательством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</si>
  <si>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периода действия тарифов указывается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регулируемой организацией по видам тарифов и (или) по периодам действия тарифов информация указывается в отдельных строках.</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</si>
  <si>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периода действия тарифов указывается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теплоснабжения, указывается значение 0.
В случае дифференциации экономически обоснованных расходов по видам тарифов и (или) по периодам действия тарифов информация указывается в отдельных строках.</t>
  </si>
  <si>
    <r>
      <t>Форма 4.10.2 Информация о предложении величин тарифов на тепловую энергию, поддержанию резервной тепловой мощности</t>
    </r>
    <r>
      <rPr>
        <vertAlign val="superscript"/>
        <sz val="10"/>
        <rFont val="Tahoma"/>
        <family val="2"/>
        <charset val="204"/>
      </rPr>
      <t>1</t>
    </r>
  </si>
  <si>
    <t>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</si>
  <si>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
Значение выбирается из перечня: Без дифференциации; к коллектору источника тепловой энергии; к тепловой сети без дополнительного преобразования на тепловых пунктах, эксплуатируемых теплоснабжающей организацией; к тепловой сети после тепловых пунктов (на тепловых пунктах), эксплуатируемых теплоснабжающей организацией.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</si>
  <si>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Указывается группа потребителей при наличии дифференциации тарифа по группам потребителей.
Значение выбирается из перечня: Организации-перепродавцы; Бюджетные организации; Население; Прочие; Без дифференциации.
В случае дифференциации тарифов группам потребителей информация по ним указывается в отдельных строках.</t>
  </si>
  <si>
    <t>В колонке «Параметр дифференциации тарифов» указывается вид теплоносителя.
Значение выбирается из перечня: вода; пар; отборный пар, 1.2-2.5 кг/см2; отборный пар, 2.5-7 кг/см2; отборный пар, 7-13 кг/см2; отборный пар, &gt; 13 кг/см2; острый и редуцированный пар; горячая вода в системе централизованного теплоснабжения на отопление; горячая вода в системе централизованного теплоснабжения на горячее водоснабжение; прочее.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 
В случае дифференциации тарифов по периодам действия тарифа информация по ним указывается в отдельных колонках.
В случае дифференциации тарифов по видам теплоносителя информация по ним указывается в отдельных строках.</t>
  </si>
  <si>
    <t>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
По данной форме размещается в том числе информация о предложении об установлении цен (тарифов) в сфере теплоснабжения для единых теплоснабжающих организаций, а также теплоснабжающих организаций, теплосетевых организаций в ценовых зонах теплоснабжения.</t>
  </si>
  <si>
    <t>Информация о предложении величин тарифов на тепловую энергию, поддержанию резервной тепловой мощности</t>
  </si>
  <si>
    <t>Форма 4.10.2</t>
  </si>
  <si>
    <t>Форма 4.10.3</t>
  </si>
  <si>
    <t>Форма 4.10.4</t>
  </si>
  <si>
    <t>Форма 4.10.5</t>
  </si>
  <si>
    <t>Форма 4.10.6</t>
  </si>
  <si>
    <t>Форма 4.10.2 Информация о предложении величин тарифов на тепловую энергию, поддержанию резервной тепловой мощности</t>
  </si>
  <si>
    <t>Форма 4.10.3 Информация о предложении величин тарифов на теплоноситель, передачу тепловой энергии, теплоносителя</t>
  </si>
  <si>
    <t>Информация о предложении величин тарифов на теплоноситель, передачу тепловой энергии, теплоносителя</t>
  </si>
  <si>
    <r>
      <t>Форма 4.10.3 Информация о предложении величин тарифов на теплоноситель, передачу тепловой энергии, теплоносителя</t>
    </r>
    <r>
      <rPr>
        <vertAlign val="superscript"/>
        <sz val="10"/>
        <rFont val="Tahoma"/>
        <family val="2"/>
        <charset val="204"/>
      </rPr>
      <t>1</t>
    </r>
  </si>
  <si>
    <t>В колонке «Параметр дифференциации тарифов» указывается вид теплоносителя.
Значение выбирается из перечня: вода; пар; отборный пар, 1.2-2.5 кг/см2; отборный пар, 2.5-7 кг/см2; отборный пар, 7-13 кг/см2; отборный пар, &gt; 13 кг/см2; острый и редуцированный пар; горячая вода в системе централизованного теплоснабжения на отопление;  горячая вода в системе централизованного теплоснабжения на горячее водоснабжение; прочее.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Информация в колонке «Двухставочный тариф» не указывается для тарифа на теплоноситель.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В случае дифференциации тарифов по видам теплоносителя информация по ним указывается в отдельных строках.</t>
  </si>
  <si>
    <t>Для каждого вида цены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цены (тарифа) и его номер.
По данной форме размещается в том числе информация о предложении об установлении цен (тарифов) для единых теплоснабжающих организаций, а также теплоснабжающих организаций, теплосетевых организаций в ценовых зонах теплоснабжения.</t>
  </si>
  <si>
    <r>
      <t>Форма 4.10.4 Информация о предложении величин тарифов на горячую воду (в открытых системах)</t>
    </r>
    <r>
      <rPr>
        <vertAlign val="superscript"/>
        <sz val="10"/>
        <rFont val="Tahoma"/>
        <family val="2"/>
        <charset val="204"/>
      </rPr>
      <t>1</t>
    </r>
  </si>
  <si>
    <t>Информация о предложении величин тарифов на горячую воду (в открытых системах)</t>
  </si>
  <si>
    <t>Форма 4.10.4 Информация о предложении величин тарифов на горячую воду (в открытых системах)</t>
  </si>
  <si>
    <t>Указывается вид теплоносителя. Значение выбирается из перечня: вода; пар; отборный пар, 1.2-2.5 кг/см2; отборный пар, 2.5-7 кг/см2; отборный пар, 7-13 кг/см2; отборный пар, &gt; 13 кг/см2; острый и редуцированный пар; горячая вода в системе централизованного теплоснабжения на отопление; горячая вода в системе централизованного теплоснабжения на горячее водоснабжение; прочее.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</si>
  <si>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В случае отсутствия разбивки тарифа на компоненты колонки «Компонент на теплоноситель, руб./куб.м» и «Одноставочный компонент на тепловую энергию, руб/Гкал»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В случае дифференциации тарифов по поставщикам информация по ним указывается в отдельных строках.</t>
  </si>
  <si>
    <t>При размещении информации по данной форме дополнительно указывается дата подачи заявления об утверждении цены (тарифа) и его номер.
По данной форме раскрывается в том числе информация о предложении об установлении цен (тарифов) для единых теплоснабжающих организаций, а также теплоснабжающих организаций, теплосетевых организаций в ценовых зонах теплоснабжения.</t>
  </si>
  <si>
    <t>Форма 4.10.5 Информация о предложении величин тарифов на подключение к системе теплоснабжения</t>
  </si>
  <si>
    <t>Форма 4.10.6 Информация о предложении платы за подключение к системе теплоснабжения в индивидуальном порядке</t>
  </si>
  <si>
    <t>Информация о предложении платы за подключение к системе теплоснабжения в индивидуальном порядке</t>
  </si>
  <si>
    <r>
      <t>Форма 4.10.6 Информация о предложении платы за подключение к системе теплоснабжения в индивидуальном порядке</t>
    </r>
    <r>
      <rPr>
        <vertAlign val="superscript"/>
        <sz val="10"/>
        <rFont val="Tahoma"/>
        <family val="2"/>
        <charset val="204"/>
      </rPr>
      <t>1</t>
    </r>
  </si>
  <si>
    <r>
      <t>Форма 4.10.5 Информация о предложении величин тарифов на подключение к системе теплоснабжения</t>
    </r>
    <r>
      <rPr>
        <vertAlign val="superscript"/>
        <sz val="10"/>
        <rFont val="Tahoma"/>
        <family val="2"/>
        <charset val="204"/>
      </rPr>
      <t>1</t>
    </r>
  </si>
  <si>
    <t>Информация о предложении величин тарифов на подключение к системе теплоснабжения</t>
  </si>
  <si>
    <t>При размещении информации по данной форме дополнительно указывается дата подачи заявления об утверждении цены (тарифа) и его номер.
По данной форме размещается в том числе информация о предложении об установлении цен (тарифов) для единых теплоснабжающих организаций, а также теплоснабжающих организаций, теплосетевых организаций в ценовых зонах теплоснабжения.</t>
  </si>
  <si>
    <t>В колодке «Заявитель» указывается наименование заявителя,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категориям потребителей/заявителям информация по ним указывается в отдельных строках.
В случае дифференциации по периодам действия тарифа информация по ним указывается в отдельных колонках.</t>
  </si>
  <si>
    <t>При размещении информации по данной форме дополнительно указывается дата подачи заявления об утверждении платы и его номер.
По данной форме раскрывается в том числе информация о предложении об установлении соответствующих цен (тарифов) в сфере теплоснабжения для единых теплоснабжающих организаций, а также теплоснабжающих организаций, теплосетевых организаций в ценовых зонах теплоснабжения.</t>
  </si>
  <si>
    <t>List13</t>
  </si>
  <si>
    <t>List14_1</t>
  </si>
  <si>
    <t>modList14_1</t>
  </si>
  <si>
    <t>modList13</t>
  </si>
  <si>
    <t>Информация о способах приобретения, стоимости и объемах товаров, необходимых для производства регулируемых товаров и (или) оказания регулируемых услуг регулируемых организаций, публикуется по форме 4.2 едиными теплоснабжающими организациями, теплоснабжающими организациями и теплосетевыми организациями в ценовых зонах теплоснабжения позднее 30 календарных дней со дня направления годового бухгалтерского баланса в налоговые органы с учетом положений пункта 30 постановления Правительства №570 от 5 июля 2013 г.</t>
  </si>
  <si>
    <t>Предложение регулируемой организации об установлении тарифов в сфере теплоснабжения (цены и тарифы), информация о способах приобретения, стоимости и объемах товаров, необходимых для производства регулируемых товаров и (или) оказания регулируемых услуг*</t>
  </si>
  <si>
    <t>*</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</si>
  <si>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</si>
  <si>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годового объема полезного отпуска тепловой энергии (теплоносителя) указывается в колонке «Информация» в тыс. Гкал._x000D_
В случае дифференциации объема полезного отпуска тепловой энергии (теплоносителя) по видам тарифов и (или) по периодам действия тарифов информация указывается в отдельных строках.</t>
  </si>
  <si>
    <t>население и приравненные категории</t>
  </si>
  <si>
    <t>Проверка доступных обновлений...</t>
  </si>
  <si>
    <t>Нет доступных обновлений для отчёта с кодом FAS.JKH.OPEN.INFO.REQUEST.WARM!</t>
  </si>
  <si>
    <t>Ардатовский муниципальный район</t>
  </si>
  <si>
    <t>22602000</t>
  </si>
  <si>
    <t>Кужендеевский сельсовет</t>
  </si>
  <si>
    <t>22602424</t>
  </si>
  <si>
    <t>Личадеевский сельсовет</t>
  </si>
  <si>
    <t>22602428</t>
  </si>
  <si>
    <t>Михеевский сельсовет</t>
  </si>
  <si>
    <t>22602432</t>
  </si>
  <si>
    <t>Рабочий поселок Ардатов</t>
  </si>
  <si>
    <t>22602151</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</si>
  <si>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</si>
  <si>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</si>
  <si>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</si>
  <si>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</si>
  <si>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</si>
  <si>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</si>
  <si>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</si>
  <si>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</si>
  <si>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</si>
  <si>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</si>
  <si>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</si>
  <si>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</si>
  <si>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</si>
  <si>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</si>
  <si>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</si>
  <si>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</si>
  <si>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</si>
  <si>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</si>
  <si>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</si>
  <si>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</si>
  <si>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</si>
  <si>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</si>
  <si>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</si>
  <si>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</si>
  <si>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</si>
  <si>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</si>
  <si>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</si>
  <si>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</si>
  <si>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</si>
  <si>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</si>
  <si>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</si>
  <si>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</si>
  <si>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</si>
  <si>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</si>
  <si>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</si>
  <si>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</si>
  <si>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</si>
  <si>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</si>
  <si>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Богородский муниципальный округ</t>
  </si>
  <si>
    <t>22507000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</si>
  <si>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</si>
  <si>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</si>
  <si>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</si>
  <si>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</si>
  <si>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</si>
  <si>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</si>
  <si>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</si>
  <si>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</si>
  <si>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</si>
  <si>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</si>
  <si>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</si>
  <si>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</si>
  <si>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</si>
  <si>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</si>
  <si>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</si>
  <si>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</si>
  <si>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</si>
  <si>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</si>
  <si>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</si>
  <si>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</si>
  <si>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</si>
  <si>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</si>
  <si>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</si>
  <si>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</si>
  <si>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</si>
  <si>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</si>
  <si>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Вадский муниципальный округ</t>
  </si>
  <si>
    <t>22514000</t>
  </si>
  <si>
    <t>Варнавинский муниципальный район</t>
  </si>
  <si>
    <t>22615000</t>
  </si>
  <si>
    <t>Богородский сельсовет</t>
  </si>
  <si>
    <t>22615420</t>
  </si>
  <si>
    <t>Восходовский сельсовет</t>
  </si>
  <si>
    <t>22615406</t>
  </si>
  <si>
    <t>Михаленинский сельсовет</t>
  </si>
  <si>
    <t>22615416</t>
  </si>
  <si>
    <t>Рабочий поселок Варнавино</t>
  </si>
  <si>
    <t>22615151</t>
  </si>
  <si>
    <t>Северный сельсовет</t>
  </si>
  <si>
    <t>22615428</t>
  </si>
  <si>
    <t>Шудский сельсовет</t>
  </si>
  <si>
    <t>22615430</t>
  </si>
  <si>
    <t>Вачский муниципальный район</t>
  </si>
  <si>
    <t>22617000</t>
  </si>
  <si>
    <t>Арефинский сельсовет</t>
  </si>
  <si>
    <t>22617408</t>
  </si>
  <si>
    <t>Казаковский сельсовет</t>
  </si>
  <si>
    <t>22617424</t>
  </si>
  <si>
    <t>Новосельский сельсовет</t>
  </si>
  <si>
    <t>22617432</t>
  </si>
  <si>
    <t>Рабочий поселок Вача</t>
  </si>
  <si>
    <t>22617151</t>
  </si>
  <si>
    <t>Филинский сельсовет</t>
  </si>
  <si>
    <t>22617436</t>
  </si>
  <si>
    <t>Чулковский сельсовет</t>
  </si>
  <si>
    <t>22617440</t>
  </si>
  <si>
    <t>Ветлужский муниципальный район</t>
  </si>
  <si>
    <t>22618000</t>
  </si>
  <si>
    <t>Волыновский сельсовет</t>
  </si>
  <si>
    <t>22618408</t>
  </si>
  <si>
    <t>Город Ветлуга</t>
  </si>
  <si>
    <t>22618101</t>
  </si>
  <si>
    <t>Крутцовский сельсовет</t>
  </si>
  <si>
    <t>22618416</t>
  </si>
  <si>
    <t>Макарьевский сельсовет</t>
  </si>
  <si>
    <t>22618420</t>
  </si>
  <si>
    <t>Мошкинский сельсовет</t>
  </si>
  <si>
    <t>22618428</t>
  </si>
  <si>
    <t>Новоуспенский сельсовет</t>
  </si>
  <si>
    <t>22618432</t>
  </si>
  <si>
    <t>Поселок им Калинина</t>
  </si>
  <si>
    <t>22618154</t>
  </si>
  <si>
    <t>Проновский сельсовет</t>
  </si>
  <si>
    <t>22618436</t>
  </si>
  <si>
    <t>Туранский сельсовет</t>
  </si>
  <si>
    <t>22618444</t>
  </si>
  <si>
    <t>Вознесенский муниципальный район</t>
  </si>
  <si>
    <t>22619000</t>
  </si>
  <si>
    <t>Бахтызинский сельсовет</t>
  </si>
  <si>
    <t>22619408</t>
  </si>
  <si>
    <t>Благодатовский сельсовет</t>
  </si>
  <si>
    <t>22619412</t>
  </si>
  <si>
    <t>Бутаковский сельсовет</t>
  </si>
  <si>
    <t>22619416</t>
  </si>
  <si>
    <t>Криушинский сельсовет</t>
  </si>
  <si>
    <t>22619420</t>
  </si>
  <si>
    <t>Мотызлейский сельсовет</t>
  </si>
  <si>
    <t>22619428</t>
  </si>
  <si>
    <t>Нарышкинский сельсовет</t>
  </si>
  <si>
    <t>22619432</t>
  </si>
  <si>
    <t>Полховско-Майданский сельсовет</t>
  </si>
  <si>
    <t>22619440</t>
  </si>
  <si>
    <t>Рабочий поселок Вознесенское</t>
  </si>
  <si>
    <t>22619151</t>
  </si>
  <si>
    <t>Сарминский сельсовет</t>
  </si>
  <si>
    <t>22619444</t>
  </si>
  <si>
    <t>Володарский муниципальный район</t>
  </si>
  <si>
    <t>22631000</t>
  </si>
  <si>
    <t>Город Володарск</t>
  </si>
  <si>
    <t>22631103</t>
  </si>
  <si>
    <t>Золинский сельсовет</t>
  </si>
  <si>
    <t>22631404</t>
  </si>
  <si>
    <t>Ильинский сельсовет</t>
  </si>
  <si>
    <t>22631408</t>
  </si>
  <si>
    <t>Мулинский сельсовет</t>
  </si>
  <si>
    <t>22631411</t>
  </si>
  <si>
    <t>Рабочий поселок Ильиногорск</t>
  </si>
  <si>
    <t>22631160</t>
  </si>
  <si>
    <t>Рабочий поселок Решетиха</t>
  </si>
  <si>
    <t>22631168</t>
  </si>
  <si>
    <t>Рабочий поселок Смолино</t>
  </si>
  <si>
    <t>22631170</t>
  </si>
  <si>
    <t>Рабочий поселок Фролищи</t>
  </si>
  <si>
    <t>22631173</t>
  </si>
  <si>
    <t>Рабочий поселок Центральный</t>
  </si>
  <si>
    <t>22631176</t>
  </si>
  <si>
    <t>Рабочий поселок Юганец</t>
  </si>
  <si>
    <t>22631179</t>
  </si>
  <si>
    <t>Сельсовет Красная Горка</t>
  </si>
  <si>
    <t>22631402</t>
  </si>
  <si>
    <t>Воротынский</t>
  </si>
  <si>
    <t>22719000</t>
  </si>
  <si>
    <t>Воскресенский муниципальный район</t>
  </si>
  <si>
    <t>22622000</t>
  </si>
  <si>
    <t>Благовещенский сельсовет</t>
  </si>
  <si>
    <t>22622404</t>
  </si>
  <si>
    <t>22622408</t>
  </si>
  <si>
    <t>Владимирский сельсовет</t>
  </si>
  <si>
    <t>22622416</t>
  </si>
  <si>
    <t>Воздвиженский сельсовет</t>
  </si>
  <si>
    <t>22622420</t>
  </si>
  <si>
    <t>Глуховский сельсовет</t>
  </si>
  <si>
    <t>22622424</t>
  </si>
  <si>
    <t>Егоровский сельсовет</t>
  </si>
  <si>
    <t>22622432</t>
  </si>
  <si>
    <t>Капустихинский сельсовет</t>
  </si>
  <si>
    <t>22622440</t>
  </si>
  <si>
    <t>Нахратовский сельсовет</t>
  </si>
  <si>
    <t>22622452</t>
  </si>
  <si>
    <t>Нестиарский сельсовет</t>
  </si>
  <si>
    <t>22622456</t>
  </si>
  <si>
    <t>Рабочий поселок Воскресенское</t>
  </si>
  <si>
    <t>22622151</t>
  </si>
  <si>
    <t>Староустинский сельсовет</t>
  </si>
  <si>
    <t>22622460</t>
  </si>
  <si>
    <t>Гагинский муниципальный район</t>
  </si>
  <si>
    <t>22626000</t>
  </si>
  <si>
    <t>Большеаратский сельсовет</t>
  </si>
  <si>
    <t>22626404</t>
  </si>
  <si>
    <t>Ветошкинский сельсовет</t>
  </si>
  <si>
    <t>22626408</t>
  </si>
  <si>
    <t>Гагинский сельсовет</t>
  </si>
  <si>
    <t>22626412</t>
  </si>
  <si>
    <t>Покровский сельсовет</t>
  </si>
  <si>
    <t>22626432</t>
  </si>
  <si>
    <t>Ушаковский сельсовет</t>
  </si>
  <si>
    <t>22626440</t>
  </si>
  <si>
    <t>Юрьевский сельсовет</t>
  </si>
  <si>
    <t>22626444</t>
  </si>
  <si>
    <t>Городецкий муниципальный район</t>
  </si>
  <si>
    <t>22628000</t>
  </si>
  <si>
    <t>Бриляковский сельсовет</t>
  </si>
  <si>
    <t>22628404</t>
  </si>
  <si>
    <t>Город Заволжье</t>
  </si>
  <si>
    <t>22628103</t>
  </si>
  <si>
    <t>Зиняковский сельсовет</t>
  </si>
  <si>
    <t>22628416</t>
  </si>
  <si>
    <t>Ковригинский сельсовет</t>
  </si>
  <si>
    <t>22628422</t>
  </si>
  <si>
    <t>Кумохинский сельсовет</t>
  </si>
  <si>
    <t>22628428</t>
  </si>
  <si>
    <t>Николо-Погостинский сельсовет</t>
  </si>
  <si>
    <t>22628442</t>
  </si>
  <si>
    <t>Рабочий поселок Первомайский</t>
  </si>
  <si>
    <t>22628154</t>
  </si>
  <si>
    <t>Смиркинский сельсовет</t>
  </si>
  <si>
    <t>22628444</t>
  </si>
  <si>
    <t>Смольковский сельсовет</t>
  </si>
  <si>
    <t>22628448</t>
  </si>
  <si>
    <t>Тимирязевский сельсовет</t>
  </si>
  <si>
    <t>22628452</t>
  </si>
  <si>
    <t>Федуринский сельсовет</t>
  </si>
  <si>
    <t>22628458</t>
  </si>
  <si>
    <t>город Городец</t>
  </si>
  <si>
    <t>22628101</t>
  </si>
  <si>
    <t>Дальнеконстантиновский муниципальный район</t>
  </si>
  <si>
    <t>22630000</t>
  </si>
  <si>
    <t>Белозеровский сельсовет</t>
  </si>
  <si>
    <t>22630408</t>
  </si>
  <si>
    <t>Богоявленский сельсовет</t>
  </si>
  <si>
    <t>22630412</t>
  </si>
  <si>
    <t>Дубравский сельсовет</t>
  </si>
  <si>
    <t>22630444</t>
  </si>
  <si>
    <t>Кужутский сельсовет</t>
  </si>
  <si>
    <t>22630428</t>
  </si>
  <si>
    <t>Малопицкий сельсовет</t>
  </si>
  <si>
    <t>22630430</t>
  </si>
  <si>
    <t>Нижегородский сельсовет</t>
  </si>
  <si>
    <t>22630420</t>
  </si>
  <si>
    <t>Рабочий поселок Дальнее Константиново</t>
  </si>
  <si>
    <t>22630151</t>
  </si>
  <si>
    <t>Сарлейский сельсовет</t>
  </si>
  <si>
    <t>22630440</t>
  </si>
  <si>
    <t>Суроватихинский сельсовет</t>
  </si>
  <si>
    <t>22630448</t>
  </si>
  <si>
    <t>Тепелевский сельсовет</t>
  </si>
  <si>
    <t>22630456</t>
  </si>
  <si>
    <t>Дивеевский муниципальный округ</t>
  </si>
  <si>
    <t>22532000</t>
  </si>
  <si>
    <t>ЗАТО город Саров</t>
  </si>
  <si>
    <t>22704000</t>
  </si>
  <si>
    <t>Княгининский муниципальный район</t>
  </si>
  <si>
    <t>22633000</t>
  </si>
  <si>
    <t>Ананьевский сельсовет</t>
  </si>
  <si>
    <t>22633404</t>
  </si>
  <si>
    <t>Белкинский сельсовет</t>
  </si>
  <si>
    <t>22633408</t>
  </si>
  <si>
    <t>Возрожденский сельсовет</t>
  </si>
  <si>
    <t>22633416</t>
  </si>
  <si>
    <t>Город Княгинино</t>
  </si>
  <si>
    <t>22633101</t>
  </si>
  <si>
    <t>Соловьевский сельсовет</t>
  </si>
  <si>
    <t>22633428</t>
  </si>
  <si>
    <t>Ковернинский муниципальный округ</t>
  </si>
  <si>
    <t>22534000</t>
  </si>
  <si>
    <t>Краснобаковский муниципальный район</t>
  </si>
  <si>
    <t>22635000</t>
  </si>
  <si>
    <t>Зубилихинский сельсовет</t>
  </si>
  <si>
    <t>22635404</t>
  </si>
  <si>
    <t>Прудовский сельсовет</t>
  </si>
  <si>
    <t>22635430</t>
  </si>
  <si>
    <t>Рабочий поселок Ветлужский</t>
  </si>
  <si>
    <t>22635154</t>
  </si>
  <si>
    <t>Рабочий поселок Красные Баки</t>
  </si>
  <si>
    <t>22635151</t>
  </si>
  <si>
    <t>Чащихинский сельсовет</t>
  </si>
  <si>
    <t>22635424</t>
  </si>
  <si>
    <t>Шеманихинский сельсовет</t>
  </si>
  <si>
    <t>22635432</t>
  </si>
  <si>
    <t>Краснооктябрьский муниципальный район</t>
  </si>
  <si>
    <t>22636000</t>
  </si>
  <si>
    <t>Большерыбушкинский сельсовет</t>
  </si>
  <si>
    <t>22636408</t>
  </si>
  <si>
    <t>Ендовищинский сельсовет</t>
  </si>
  <si>
    <t>22636412</t>
  </si>
  <si>
    <t>Кечасовский сельсовет</t>
  </si>
  <si>
    <t>22636416</t>
  </si>
  <si>
    <t>Ключищинский сельсовет</t>
  </si>
  <si>
    <t>22636424</t>
  </si>
  <si>
    <t>Маресевский сельсовет</t>
  </si>
  <si>
    <t>22636425</t>
  </si>
  <si>
    <t>Медянский сельсовет</t>
  </si>
  <si>
    <t>22636426</t>
  </si>
  <si>
    <t>Пошатовский сельсовет</t>
  </si>
  <si>
    <t>22636427</t>
  </si>
  <si>
    <t>Салганский сельсовет</t>
  </si>
  <si>
    <t>22636428</t>
  </si>
  <si>
    <t>Саргинский сельсовет</t>
  </si>
  <si>
    <t>22636432</t>
  </si>
  <si>
    <t>Семеновский сельсовет</t>
  </si>
  <si>
    <t>22636436</t>
  </si>
  <si>
    <t>Уразовский сельсовет</t>
  </si>
  <si>
    <t>22636440</t>
  </si>
  <si>
    <t>Чембилеевский сельсовет</t>
  </si>
  <si>
    <t>22636444</t>
  </si>
  <si>
    <t>Кстовский муниципальный район</t>
  </si>
  <si>
    <t>22637000</t>
  </si>
  <si>
    <t>Афонинский сельсовет</t>
  </si>
  <si>
    <t>22637404</t>
  </si>
  <si>
    <t>Безводнинский сельсовет</t>
  </si>
  <si>
    <t>22637408</t>
  </si>
  <si>
    <t>Ближнеборисовский сельсовет</t>
  </si>
  <si>
    <t>22637412</t>
  </si>
  <si>
    <t>Большеельнинский сельсовет</t>
  </si>
  <si>
    <t>22637416</t>
  </si>
  <si>
    <t>Большемокринский сельсовет</t>
  </si>
  <si>
    <t>22637420</t>
  </si>
  <si>
    <t>Город Кстово</t>
  </si>
  <si>
    <t>22637101</t>
  </si>
  <si>
    <t>Запрудновский сельсовет</t>
  </si>
  <si>
    <t>22637424</t>
  </si>
  <si>
    <t>Новоликеевский сельсовет</t>
  </si>
  <si>
    <t>22637436</t>
  </si>
  <si>
    <t>Прокошевский сельсовет</t>
  </si>
  <si>
    <t>22637438</t>
  </si>
  <si>
    <t>Работкинский сельсовет</t>
  </si>
  <si>
    <t>22637440</t>
  </si>
  <si>
    <t>Ройкинский сельсовет</t>
  </si>
  <si>
    <t>22637442</t>
  </si>
  <si>
    <t>Слободской сельсовет</t>
  </si>
  <si>
    <t>22637444</t>
  </si>
  <si>
    <t>22637448</t>
  </si>
  <si>
    <t>Чернышихинский сельсовет</t>
  </si>
  <si>
    <t>22637428</t>
  </si>
  <si>
    <t>Лукояновский муниципальный район</t>
  </si>
  <si>
    <t>22639000</t>
  </si>
  <si>
    <t>Большеарский сельсовет</t>
  </si>
  <si>
    <t>22639404</t>
  </si>
  <si>
    <t>Большемаресьевский сельсовет</t>
  </si>
  <si>
    <t>22639412</t>
  </si>
  <si>
    <t>Город Лукоянов</t>
  </si>
  <si>
    <t>22639101</t>
  </si>
  <si>
    <t>Кудеяровский сельсовет</t>
  </si>
  <si>
    <t>22639430</t>
  </si>
  <si>
    <t>Лопатинский сельсовет</t>
  </si>
  <si>
    <t>22639432</t>
  </si>
  <si>
    <t>Рабочий поселок им Степана Разина</t>
  </si>
  <si>
    <t>22639154</t>
  </si>
  <si>
    <t>Тольско-Майданский сельсовет</t>
  </si>
  <si>
    <t>22639464</t>
  </si>
  <si>
    <t>Шандровский сельсовет</t>
  </si>
  <si>
    <t>22639472</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</si>
  <si>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</si>
  <si>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</si>
  <si>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</si>
  <si>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</si>
  <si>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</si>
  <si>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</si>
  <si>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</si>
  <si>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</si>
  <si>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район</t>
  </si>
  <si>
    <t>22645000</t>
  </si>
  <si>
    <t>Большеандосовский сельсовет</t>
  </si>
  <si>
    <t>22645408</t>
  </si>
  <si>
    <t>Бортсурманский сельсовет</t>
  </si>
  <si>
    <t>22645412</t>
  </si>
  <si>
    <t>Деяновский сельсовет</t>
  </si>
  <si>
    <t>22645416</t>
  </si>
  <si>
    <t>Красногорский сельсовет</t>
  </si>
  <si>
    <t>22645424</t>
  </si>
  <si>
    <t>Курмышский сельсовет</t>
  </si>
  <si>
    <t>22645428</t>
  </si>
  <si>
    <t>22645432</t>
  </si>
  <si>
    <t>Можаров-Майданский сельсовет</t>
  </si>
  <si>
    <t>22645436</t>
  </si>
  <si>
    <t>Новомочалеевский сельсовет</t>
  </si>
  <si>
    <t>22645440</t>
  </si>
  <si>
    <t>Петряксинский сельсовет</t>
  </si>
  <si>
    <t>22645448</t>
  </si>
  <si>
    <t>Рабочий поселок Пильна</t>
  </si>
  <si>
    <t>22645151</t>
  </si>
  <si>
    <t>Тенекаевский сельсовет</t>
  </si>
  <si>
    <t>22645456</t>
  </si>
  <si>
    <t>Языковский сельсовет</t>
  </si>
  <si>
    <t>22645460</t>
  </si>
  <si>
    <t>Починковский муниципальный округ</t>
  </si>
  <si>
    <t>22546000</t>
  </si>
  <si>
    <t>Семеновский</t>
  </si>
  <si>
    <t>22737000</t>
  </si>
  <si>
    <t>Сергачский муниципальный район</t>
  </si>
  <si>
    <t>22648000</t>
  </si>
  <si>
    <t>Андреевский сельсовет</t>
  </si>
  <si>
    <t>22648412</t>
  </si>
  <si>
    <t>Ачкинский сельсовет</t>
  </si>
  <si>
    <t>22648416</t>
  </si>
  <si>
    <t>22648420</t>
  </si>
  <si>
    <t>Город Сергач</t>
  </si>
  <si>
    <t>22648101</t>
  </si>
  <si>
    <t>Камкинский сельсовет</t>
  </si>
  <si>
    <t>22648428</t>
  </si>
  <si>
    <t>Кочко-Пожарский сельсовет</t>
  </si>
  <si>
    <t>22648432</t>
  </si>
  <si>
    <t>22648436</t>
  </si>
  <si>
    <t>Пожарский сельсовет</t>
  </si>
  <si>
    <t>22648444</t>
  </si>
  <si>
    <t>Староберезовский сельсовет</t>
  </si>
  <si>
    <t>22648452</t>
  </si>
  <si>
    <t>Толбинский сельсовет</t>
  </si>
  <si>
    <t>22648456</t>
  </si>
  <si>
    <t>Шубинский сельсовет</t>
  </si>
  <si>
    <t>22648460</t>
  </si>
  <si>
    <t>Сеченовский муниципальный район</t>
  </si>
  <si>
    <t>22649000</t>
  </si>
  <si>
    <t>Болтинский сельсовет</t>
  </si>
  <si>
    <t>22649408</t>
  </si>
  <si>
    <t>Васильевский сельсовет</t>
  </si>
  <si>
    <t>22649412</t>
  </si>
  <si>
    <t>Верхнеталызинский сельсовет</t>
  </si>
  <si>
    <t>22649416</t>
  </si>
  <si>
    <t>Кочетовский сельсовет</t>
  </si>
  <si>
    <t>22649420</t>
  </si>
  <si>
    <t>Красноостровский сельсовет</t>
  </si>
  <si>
    <t>22649428</t>
  </si>
  <si>
    <t>Мурзицкий сельсовет</t>
  </si>
  <si>
    <t>22649440</t>
  </si>
  <si>
    <t>Сеченовский сельсовет</t>
  </si>
  <si>
    <t>22649444</t>
  </si>
  <si>
    <t>Сокольский</t>
  </si>
  <si>
    <t>22749000</t>
  </si>
  <si>
    <t>Сосновский муниципальный район</t>
  </si>
  <si>
    <t>22650000</t>
  </si>
  <si>
    <t>Виткуловский сельсовет</t>
  </si>
  <si>
    <t>22650412</t>
  </si>
  <si>
    <t>Давыдковский сельсовет</t>
  </si>
  <si>
    <t>22650414</t>
  </si>
  <si>
    <t>Елизаровский сельсовет</t>
  </si>
  <si>
    <t>22650416</t>
  </si>
  <si>
    <t>Крутецкий сельсовет</t>
  </si>
  <si>
    <t>22650420</t>
  </si>
  <si>
    <t>Панинский сельсовет</t>
  </si>
  <si>
    <t>22650424</t>
  </si>
  <si>
    <t>Рабочий поселок Сосновское</t>
  </si>
  <si>
    <t>22650151</t>
  </si>
  <si>
    <t>Рожковский сельсовет</t>
  </si>
  <si>
    <t>22650428</t>
  </si>
  <si>
    <t>Селитьбенский сельсовет</t>
  </si>
  <si>
    <t>22650432</t>
  </si>
  <si>
    <t>Яковский сельсовет</t>
  </si>
  <si>
    <t>22650436</t>
  </si>
  <si>
    <t>Спасский муниципальный район</t>
  </si>
  <si>
    <t>22651000</t>
  </si>
  <si>
    <t>Базловский сельсовет</t>
  </si>
  <si>
    <t>22651404</t>
  </si>
  <si>
    <t>Вазьянский сельсовет</t>
  </si>
  <si>
    <t>22651420</t>
  </si>
  <si>
    <t>Высокоосельский сельсовет</t>
  </si>
  <si>
    <t>22651412</t>
  </si>
  <si>
    <t>Красноватрасский сельсовет</t>
  </si>
  <si>
    <t>22651416</t>
  </si>
  <si>
    <t>Маклаковский сельсовет</t>
  </si>
  <si>
    <t>22651414</t>
  </si>
  <si>
    <t>Спасский сельсовет</t>
  </si>
  <si>
    <t>22651432</t>
  </si>
  <si>
    <t>Турбанский сельсовет</t>
  </si>
  <si>
    <t>22651440</t>
  </si>
  <si>
    <t>Тонкинский муниципальный район</t>
  </si>
  <si>
    <t>22652000</t>
  </si>
  <si>
    <t>Бердниковский сельсовет</t>
  </si>
  <si>
    <t>22652404</t>
  </si>
  <si>
    <t>Большесодомовский сельсовет</t>
  </si>
  <si>
    <t>22652408</t>
  </si>
  <si>
    <t>Вязовский сельсовет</t>
  </si>
  <si>
    <t>22652412</t>
  </si>
  <si>
    <t>Пакалевский сельсовет</t>
  </si>
  <si>
    <t>22652416</t>
  </si>
  <si>
    <t>Рабочий поселок Тонкино</t>
  </si>
  <si>
    <t>22652151</t>
  </si>
  <si>
    <t>Тоншаевский муниципальный округ</t>
  </si>
  <si>
    <t>22553000</t>
  </si>
  <si>
    <t>Уренский муниципальный округ</t>
  </si>
  <si>
    <t>22554000</t>
  </si>
  <si>
    <t>Шарангский муниципальный район</t>
  </si>
  <si>
    <t>22656000</t>
  </si>
  <si>
    <t>Большерудкинский сельсовет</t>
  </si>
  <si>
    <t>22656404</t>
  </si>
  <si>
    <t>Большеустинский сельсовет</t>
  </si>
  <si>
    <t>22656408</t>
  </si>
  <si>
    <t>Кушнурский сельсовет</t>
  </si>
  <si>
    <t>22656416</t>
  </si>
  <si>
    <t>Рабочий поселок Шаранга</t>
  </si>
  <si>
    <t>22656151</t>
  </si>
  <si>
    <t>Роженцовский сельсовет</t>
  </si>
  <si>
    <t>22656424</t>
  </si>
  <si>
    <t>Старорудкинский сельсовет</t>
  </si>
  <si>
    <t>22656428</t>
  </si>
  <si>
    <t>Черномужский сельсовет</t>
  </si>
  <si>
    <t>22656432</t>
  </si>
  <si>
    <t>Щенниковский сельсовет</t>
  </si>
  <si>
    <t>22656436</t>
  </si>
  <si>
    <t>Шатковский муниципальный район</t>
  </si>
  <si>
    <t>22657000</t>
  </si>
  <si>
    <t>Архангельский сельсовет</t>
  </si>
  <si>
    <t>22657404</t>
  </si>
  <si>
    <t>Кержемокский сельсовет</t>
  </si>
  <si>
    <t>22657416</t>
  </si>
  <si>
    <t>Костянский сельсовет</t>
  </si>
  <si>
    <t>22657424</t>
  </si>
  <si>
    <t>Красноборский сельсовет</t>
  </si>
  <si>
    <t>22657428</t>
  </si>
  <si>
    <t>Рабочий поселок Лесогорск</t>
  </si>
  <si>
    <t>22657154</t>
  </si>
  <si>
    <t>Рабочий поселок Шатки</t>
  </si>
  <si>
    <t>22657151</t>
  </si>
  <si>
    <t>Светлогорский сельсовет</t>
  </si>
  <si>
    <t>22657430</t>
  </si>
  <si>
    <t>Силинский сельсовет</t>
  </si>
  <si>
    <t>22657436</t>
  </si>
  <si>
    <t>Смирновский сельсовет</t>
  </si>
  <si>
    <t>22657448</t>
  </si>
  <si>
    <t>Староиванцевский сельсовет</t>
  </si>
  <si>
    <t>22657456</t>
  </si>
  <si>
    <t>Шараповский сельсовет</t>
  </si>
  <si>
    <t>22657460</t>
  </si>
  <si>
    <t>город Арзамас</t>
  </si>
  <si>
    <t>22703000</t>
  </si>
  <si>
    <t>город Бор</t>
  </si>
  <si>
    <t>22712000</t>
  </si>
  <si>
    <t>город Выкса</t>
  </si>
  <si>
    <t>22715000</t>
  </si>
  <si>
    <t>город Дзержинск</t>
  </si>
  <si>
    <t>22721000</t>
  </si>
  <si>
    <t>город Кулебаки</t>
  </si>
  <si>
    <t>22727000</t>
  </si>
  <si>
    <t>город Нижний Новгород</t>
  </si>
  <si>
    <t>22701000</t>
  </si>
  <si>
    <t>город Первомайск</t>
  </si>
  <si>
    <t>22734000</t>
  </si>
  <si>
    <t>город Чкаловск</t>
  </si>
  <si>
    <t>22755000</t>
  </si>
  <si>
    <t>город Шахунья</t>
  </si>
  <si>
    <t>22758000</t>
  </si>
  <si>
    <t>МО_ОКТМО</t>
  </si>
  <si>
    <t>№</t>
  </si>
  <si>
    <t>Производство тепловой энергии. Некомбинированная выработка</t>
  </si>
  <si>
    <t>Производство тепловой энергии. Комбинированная выработка с уст. мощностью производства электрической энергии менее 25 МВт</t>
  </si>
  <si>
    <t>Производство тепловой энергии. Комбинированная выработка с уст. мощностью производства электрической энергии 25 МВт и более</t>
  </si>
  <si>
    <t>Производство. Теплоноситель</t>
  </si>
  <si>
    <t>Передача. Тепловая энергия</t>
  </si>
  <si>
    <t>Передача. Теплоноситель</t>
  </si>
  <si>
    <t>Сбыт. Тепловая энергия</t>
  </si>
  <si>
    <t>Сбыт. Теплоноситель</t>
  </si>
  <si>
    <t>Подключение (технологическое присоединение) к системе теплоснабжения</t>
  </si>
  <si>
    <t>Поддержание резервной тепловой мощности при отсутствии потребления тепловой энергии</t>
  </si>
  <si>
    <t>https://portal.eias.ru/Portal/DownloadPage.aspx?type=12&amp;guid=????????-????-????-????-????????????</t>
  </si>
  <si>
    <t>ALL</t>
  </si>
  <si>
    <t>https://eias.fstrf.ru/disclo/get_file?p_guid=????????-????-????-????-????????????</t>
  </si>
  <si>
    <t>01.01.2019</t>
  </si>
  <si>
    <t>31.12.2023</t>
  </si>
  <si>
    <t>REGION_ID</t>
  </si>
  <si>
    <t>REGION_NAME</t>
  </si>
  <si>
    <t>RST_ORG_ID</t>
  </si>
  <si>
    <t>ORG_NAME</t>
  </si>
  <si>
    <t>INN_NAME</t>
  </si>
  <si>
    <t>KPP_NAME</t>
  </si>
  <si>
    <t>ORG_START_DATE</t>
  </si>
  <si>
    <t>ORG_END_DATE</t>
  </si>
  <si>
    <t>2634</t>
  </si>
  <si>
    <t>26358438</t>
  </si>
  <si>
    <t>"Волготрансгаз" , Арзамасское ЛПУМГ</t>
  </si>
  <si>
    <t>5260080007</t>
  </si>
  <si>
    <t>520202001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</si>
  <si>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</si>
  <si>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</si>
  <si>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</si>
  <si>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</si>
  <si>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</si>
  <si>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</si>
  <si>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</si>
  <si>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</si>
  <si>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</si>
  <si>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</si>
  <si>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</si>
  <si>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</si>
  <si>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</si>
  <si>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</si>
  <si>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</si>
  <si>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</si>
  <si>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</si>
  <si>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</si>
  <si>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</si>
  <si>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26951227</t>
  </si>
  <si>
    <t>АО "БРИДЖТАУН ЧАЙКА"</t>
  </si>
  <si>
    <t>5260005345</t>
  </si>
  <si>
    <t>526001001</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</si>
  <si>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</si>
  <si>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</si>
  <si>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</si>
  <si>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</si>
  <si>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</si>
  <si>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</si>
  <si>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</si>
  <si>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</si>
  <si>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</si>
  <si>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</si>
  <si>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</si>
  <si>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</si>
  <si>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</si>
  <si>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</si>
  <si>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</si>
  <si>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28543854</t>
  </si>
  <si>
    <t>АО "ВРК - 3" - Вагонное ремонтное депо Шахунья</t>
  </si>
  <si>
    <t>7708737500</t>
  </si>
  <si>
    <t>523945001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</si>
  <si>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</si>
  <si>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</si>
  <si>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</si>
  <si>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</si>
  <si>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</si>
  <si>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</si>
  <si>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</si>
  <si>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</si>
  <si>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</si>
  <si>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</si>
  <si>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</si>
  <si>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</si>
  <si>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</si>
  <si>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</si>
  <si>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</si>
  <si>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</si>
  <si>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</si>
  <si>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</si>
  <si>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</si>
  <si>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</si>
  <si>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</si>
  <si>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</si>
  <si>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</si>
  <si>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</si>
  <si>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</si>
  <si>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</si>
  <si>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</si>
  <si>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</si>
  <si>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</si>
  <si>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</si>
  <si>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</si>
  <si>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</si>
  <si>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</si>
  <si>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</si>
  <si>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</si>
  <si>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</si>
  <si>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</si>
  <si>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</si>
  <si>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</si>
  <si>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</si>
  <si>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</si>
  <si>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</si>
  <si>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</si>
  <si>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</si>
  <si>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</si>
  <si>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</si>
  <si>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</si>
  <si>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</si>
  <si>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</si>
  <si>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</si>
  <si>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</si>
  <si>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</si>
  <si>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</si>
  <si>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</si>
  <si>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</si>
  <si>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</si>
  <si>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</si>
  <si>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26358385</t>
  </si>
  <si>
    <t>АО "МАНН"</t>
  </si>
  <si>
    <t>5256045754</t>
  </si>
  <si>
    <t>26358393</t>
  </si>
  <si>
    <t>АО "МЕЛЬИНВЕСТ"</t>
  </si>
  <si>
    <t>5257003490</t>
  </si>
  <si>
    <t>26504840</t>
  </si>
  <si>
    <t>АО "МСК Энерго"</t>
  </si>
  <si>
    <t>5018054863</t>
  </si>
  <si>
    <t>501801001</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</si>
  <si>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</si>
  <si>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</si>
  <si>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</si>
  <si>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</si>
  <si>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</si>
  <si>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</si>
  <si>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</si>
  <si>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</si>
  <si>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</si>
  <si>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</si>
  <si>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</si>
  <si>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</si>
  <si>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</si>
  <si>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</si>
  <si>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26358422</t>
  </si>
  <si>
    <t>АО "НКС"</t>
  </si>
  <si>
    <t>5259039100</t>
  </si>
  <si>
    <t>01-02-2021 00:00:00</t>
  </si>
  <si>
    <t>26358394</t>
  </si>
  <si>
    <t>АО "НМЖК"</t>
  </si>
  <si>
    <t>5257003806</t>
  </si>
  <si>
    <t>26555668</t>
  </si>
  <si>
    <t>АО "НМЗ № 1"</t>
  </si>
  <si>
    <t>5256011321</t>
  </si>
  <si>
    <t>26322360</t>
  </si>
  <si>
    <t>АО "НМЗ"</t>
  </si>
  <si>
    <t>5259008768</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</si>
  <si>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</si>
  <si>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</si>
  <si>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</si>
  <si>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</si>
  <si>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</si>
  <si>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</si>
  <si>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</si>
  <si>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</si>
  <si>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</si>
  <si>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</si>
  <si>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</si>
  <si>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</si>
  <si>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</si>
  <si>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</si>
  <si>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</si>
  <si>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</si>
  <si>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</si>
  <si>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</si>
  <si>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</si>
  <si>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</si>
  <si>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</si>
  <si>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</si>
  <si>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</si>
  <si>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</si>
  <si>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</si>
  <si>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</si>
  <si>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</si>
  <si>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</si>
  <si>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</si>
  <si>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</si>
  <si>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26358419</t>
  </si>
  <si>
    <t>АО "ОКБМ Африкантов"</t>
  </si>
  <si>
    <t>5259077666</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</si>
  <si>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</si>
  <si>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</si>
  <si>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</si>
  <si>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</si>
  <si>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</si>
  <si>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</si>
  <si>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</si>
  <si>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</si>
  <si>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</si>
  <si>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</si>
  <si>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</si>
  <si>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</si>
  <si>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</si>
  <si>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</si>
  <si>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</si>
  <si>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</si>
  <si>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</si>
  <si>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</si>
  <si>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</si>
  <si>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</si>
  <si>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</si>
  <si>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</si>
  <si>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</si>
  <si>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</si>
  <si>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</si>
  <si>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</si>
  <si>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</si>
  <si>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</si>
  <si>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</si>
  <si>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</si>
  <si>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</si>
  <si>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</si>
  <si>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</si>
  <si>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</si>
  <si>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</si>
  <si>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</si>
  <si>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</si>
  <si>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</si>
  <si>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26322043</t>
  </si>
  <si>
    <t>АО "Энергосервис"</t>
  </si>
  <si>
    <t>7709571825</t>
  </si>
  <si>
    <t>770301001</t>
  </si>
  <si>
    <t>26358197</t>
  </si>
  <si>
    <t>АО «ХОХЛОМСКАЯ РОСПИСЬ»</t>
  </si>
  <si>
    <t>5228001113</t>
  </si>
  <si>
    <t>26358413</t>
  </si>
  <si>
    <t>АО НПП "Полет"</t>
  </si>
  <si>
    <t>5258100129</t>
  </si>
  <si>
    <t>525801001</t>
  </si>
  <si>
    <t>29-12-2011 00:00:00</t>
  </si>
  <si>
    <t>26358409</t>
  </si>
  <si>
    <t>АО ПКО "Теплообменник"</t>
  </si>
  <si>
    <t>5258000011</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</si>
  <si>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</si>
  <si>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</si>
  <si>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</si>
  <si>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</si>
  <si>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</si>
  <si>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</si>
  <si>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</si>
  <si>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</si>
  <si>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</si>
  <si>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</si>
  <si>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</si>
  <si>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</si>
  <si>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</si>
  <si>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</si>
  <si>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</si>
  <si>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</si>
  <si>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</si>
  <si>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</si>
  <si>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</si>
  <si>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</si>
  <si>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</si>
  <si>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</si>
  <si>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</si>
  <si>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</si>
  <si>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</si>
  <si>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</si>
  <si>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</si>
  <si>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</si>
  <si>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</si>
  <si>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</si>
  <si>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</si>
  <si>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</si>
  <si>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</si>
  <si>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</si>
  <si>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</si>
  <si>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31036531</t>
  </si>
  <si>
    <t>ГБУ "Автозаводский детский дом - интернат"</t>
  </si>
  <si>
    <t>5256026159</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</si>
  <si>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</si>
  <si>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</si>
  <si>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</si>
  <si>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</si>
  <si>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</si>
  <si>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</si>
  <si>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</si>
  <si>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</si>
  <si>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</si>
  <si>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</si>
  <si>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</si>
  <si>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</si>
  <si>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</si>
  <si>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</si>
  <si>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</si>
  <si>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</si>
  <si>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</si>
  <si>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</si>
  <si>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</si>
  <si>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</si>
  <si>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</si>
  <si>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</si>
  <si>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</si>
  <si>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</si>
  <si>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</si>
  <si>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</si>
  <si>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</si>
  <si>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</si>
  <si>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</si>
  <si>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</si>
  <si>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</si>
  <si>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</si>
  <si>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</si>
  <si>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</si>
  <si>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</si>
  <si>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</si>
  <si>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</si>
  <si>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</si>
  <si>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</si>
  <si>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</si>
  <si>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</si>
  <si>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</si>
  <si>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26634205</t>
  </si>
  <si>
    <t>Дальнеконстантиновское МУПП ЖКХ</t>
  </si>
  <si>
    <t>5215001934</t>
  </si>
  <si>
    <t>26358163</t>
  </si>
  <si>
    <t>Дмитриевское МУП ЖКХ</t>
  </si>
  <si>
    <t>5219382293</t>
  </si>
  <si>
    <t>521901001</t>
  </si>
  <si>
    <t>26358130</t>
  </si>
  <si>
    <t>Дубравское МУМППЖКХ</t>
  </si>
  <si>
    <t>5215000842</t>
  </si>
  <si>
    <t>26358418</t>
  </si>
  <si>
    <t>ЗАО "АвиаТехМас"</t>
  </si>
  <si>
    <t>5259007683</t>
  </si>
  <si>
    <t>772901001</t>
  </si>
  <si>
    <t>26555640</t>
  </si>
  <si>
    <t>ЗАО "Гражданстрой-НН"</t>
  </si>
  <si>
    <t>5260080208</t>
  </si>
  <si>
    <t>26358238</t>
  </si>
  <si>
    <t>ЗАО "ЗЖБИ "АРЬЕВСКИЙ"</t>
  </si>
  <si>
    <t>5235000047</t>
  </si>
  <si>
    <t>26358490</t>
  </si>
  <si>
    <t>ЗАО "ЗКПД 4 Инвест"</t>
  </si>
  <si>
    <t>5263034792</t>
  </si>
  <si>
    <t>26555546</t>
  </si>
  <si>
    <t>ЗАО "Завод "Труд"</t>
  </si>
  <si>
    <t>5261005718</t>
  </si>
  <si>
    <t>26322355</t>
  </si>
  <si>
    <t>ЗАО "Концерн "Термаль"</t>
  </si>
  <si>
    <t>5261017382</t>
  </si>
  <si>
    <t>26358174</t>
  </si>
  <si>
    <t>ЗАО "Пивоваренный завод Лысковский"</t>
  </si>
  <si>
    <t>5222001220</t>
  </si>
  <si>
    <t>26358293</t>
  </si>
  <si>
    <t>ЗАО "Хромтан"</t>
  </si>
  <si>
    <t>5245000180</t>
  </si>
  <si>
    <t>524501001</t>
  </si>
  <si>
    <t>29-05-2019 00:00:00</t>
  </si>
  <si>
    <t>26358416</t>
  </si>
  <si>
    <t>ЗАО "Энерго групп"</t>
  </si>
  <si>
    <t>5258050559</t>
  </si>
  <si>
    <t>26358476</t>
  </si>
  <si>
    <t>ЗАО МЗ "РИЛС"</t>
  </si>
  <si>
    <t>5262020719</t>
  </si>
  <si>
    <t>26358248</t>
  </si>
  <si>
    <t>ЗАО ПО "Оргхим"</t>
  </si>
  <si>
    <t>5235004482</t>
  </si>
  <si>
    <t>27572147</t>
  </si>
  <si>
    <t>ИП Бочков А.Н.</t>
  </si>
  <si>
    <t>521200606492</t>
  </si>
  <si>
    <t>отсутствует</t>
  </si>
  <si>
    <t>26896893</t>
  </si>
  <si>
    <t>ИП Здоров В.А.</t>
  </si>
  <si>
    <t>522800014806</t>
  </si>
  <si>
    <t>28870867</t>
  </si>
  <si>
    <t>ИП Копытова Н.В.</t>
  </si>
  <si>
    <t>523903931595</t>
  </si>
  <si>
    <t>31446275</t>
  </si>
  <si>
    <t>ИП МИХЕЕВ АНДРЕЙ ЛЕОНИДОВИЧ</t>
  </si>
  <si>
    <t>370202154863</t>
  </si>
  <si>
    <t>26358286</t>
  </si>
  <si>
    <t>ИП Маслов С.Б.</t>
  </si>
  <si>
    <t>524400080068</t>
  </si>
  <si>
    <t>30906558</t>
  </si>
  <si>
    <t>ИП ТАРАКАНОВ Д.В.</t>
  </si>
  <si>
    <t>523901745025</t>
  </si>
  <si>
    <t>28868794</t>
  </si>
  <si>
    <t>ИП Чурашев Михаил Юрьевич</t>
  </si>
  <si>
    <t>525616836221</t>
  </si>
  <si>
    <t>26358255</t>
  </si>
  <si>
    <t>КУЗНЕЦОВСКОЕ МУП ЖКХ</t>
  </si>
  <si>
    <t>5236002390</t>
  </si>
  <si>
    <t>523601001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</si>
  <si>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</si>
  <si>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</si>
  <si>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</si>
  <si>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</si>
  <si>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</si>
  <si>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</si>
  <si>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</si>
  <si>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</si>
  <si>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</si>
  <si>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</si>
  <si>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26358203</t>
  </si>
  <si>
    <t>МБОУ "Шалдежская основная школа"</t>
  </si>
  <si>
    <t>5228003054</t>
  </si>
  <si>
    <t>01-01-2019 00:00:00</t>
  </si>
  <si>
    <t>26755928</t>
  </si>
  <si>
    <t>МБОУ Велетьминская ООШ</t>
  </si>
  <si>
    <t>5251005412</t>
  </si>
  <si>
    <t>525101001</t>
  </si>
  <si>
    <t>27637556</t>
  </si>
  <si>
    <t>МБУ "Сервисный центр"</t>
  </si>
  <si>
    <t>5204012564</t>
  </si>
  <si>
    <t>520401001</t>
  </si>
  <si>
    <t>26358155</t>
  </si>
  <si>
    <t>МКОУ "Краснобаковская  С(К)ШИ VIII вида"</t>
  </si>
  <si>
    <t>5219001678</t>
  </si>
  <si>
    <t>28-09-2011 00:00:00</t>
  </si>
  <si>
    <t>26551350</t>
  </si>
  <si>
    <t>МОУ Белышевская школа</t>
  </si>
  <si>
    <t>5209004278</t>
  </si>
  <si>
    <t>520901001</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</si>
  <si>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</si>
  <si>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</si>
  <si>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</si>
  <si>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</si>
  <si>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</si>
  <si>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</si>
  <si>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</si>
  <si>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</si>
  <si>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</si>
  <si>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</si>
  <si>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</si>
  <si>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</si>
  <si>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</si>
  <si>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</si>
  <si>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26373449</t>
  </si>
  <si>
    <t>МП "ЖКХ "Ковернинское"</t>
  </si>
  <si>
    <t>5218004355</t>
  </si>
  <si>
    <t>521801001</t>
  </si>
  <si>
    <t>26373451</t>
  </si>
  <si>
    <t>МП "ЖКХ "Сухоносовское"</t>
  </si>
  <si>
    <t>5218005045</t>
  </si>
  <si>
    <t>28942141</t>
  </si>
  <si>
    <t>МП "Жилкомсервис"</t>
  </si>
  <si>
    <t>5223034940</t>
  </si>
  <si>
    <t>26358144</t>
  </si>
  <si>
    <t>МП "Коммунальник"</t>
  </si>
  <si>
    <t>5216017239</t>
  </si>
  <si>
    <t>521601001</t>
  </si>
  <si>
    <t>26358307</t>
  </si>
  <si>
    <t>МП "Линдовский ККПиБ"</t>
  </si>
  <si>
    <t>5246004124</t>
  </si>
  <si>
    <t>26373490</t>
  </si>
  <si>
    <t>МП "НКС"</t>
  </si>
  <si>
    <t>5223033369</t>
  </si>
  <si>
    <t>07-02-2020 00:00:00</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</si>
  <si>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</si>
  <si>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</si>
  <si>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</si>
  <si>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</si>
  <si>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</si>
  <si>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</si>
  <si>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</si>
  <si>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</si>
  <si>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</si>
  <si>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</si>
  <si>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</si>
  <si>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</si>
  <si>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</si>
  <si>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26358297</t>
  </si>
  <si>
    <t>МП ЖКХ С.КАМЕНКИ</t>
  </si>
  <si>
    <t>5245007965</t>
  </si>
  <si>
    <t>26358275</t>
  </si>
  <si>
    <t>МУ ТЭПП</t>
  </si>
  <si>
    <t>5243000467</t>
  </si>
  <si>
    <t>26555149</t>
  </si>
  <si>
    <t>МУЗ "Лысковская ЦРБ"</t>
  </si>
  <si>
    <t>5222010175</t>
  </si>
  <si>
    <t>26358257</t>
  </si>
  <si>
    <t>МУЗ "Чкаловская ЦРБ"</t>
  </si>
  <si>
    <t>5236003450</t>
  </si>
  <si>
    <t>26551361</t>
  </si>
  <si>
    <t>МУК "Туранский дом культуры"</t>
  </si>
  <si>
    <t>5209005507</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</si>
  <si>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</si>
  <si>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</si>
  <si>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</si>
  <si>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</si>
  <si>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</si>
  <si>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</si>
  <si>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</si>
  <si>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</si>
  <si>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</si>
  <si>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</si>
  <si>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</si>
  <si>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</si>
  <si>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</si>
  <si>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</si>
  <si>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</si>
  <si>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</si>
  <si>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</si>
  <si>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</si>
  <si>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</si>
  <si>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</si>
  <si>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</si>
  <si>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26358320</t>
  </si>
  <si>
    <t>МУП "Выксатеплоэнерго"</t>
  </si>
  <si>
    <t>5247016147</t>
  </si>
  <si>
    <t>01-01-2020 00:00:00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</si>
  <si>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</si>
  <si>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</si>
  <si>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</si>
  <si>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</si>
  <si>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</si>
  <si>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</si>
  <si>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</si>
  <si>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</si>
  <si>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</si>
  <si>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</si>
  <si>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</si>
  <si>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</si>
  <si>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</si>
  <si>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</si>
  <si>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</si>
  <si>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524801001</t>
  </si>
  <si>
    <t>28005091</t>
  </si>
  <si>
    <t>МУП "ЖКХ Буревестник"</t>
  </si>
  <si>
    <t>5248033561</t>
  </si>
  <si>
    <t>26358324</t>
  </si>
  <si>
    <t>МУП "ЖКХ Зарубинское"</t>
  </si>
  <si>
    <t>5248015611</t>
  </si>
  <si>
    <t>26358331</t>
  </si>
  <si>
    <t>МУП "ЖКХ Зиняковское"</t>
  </si>
  <si>
    <t>5248015700</t>
  </si>
  <si>
    <t>26358333</t>
  </si>
  <si>
    <t>МУП "ЖКХ Ильинское"</t>
  </si>
  <si>
    <t>5248015724</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</si>
  <si>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</si>
  <si>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</si>
  <si>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</si>
  <si>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</si>
  <si>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</si>
  <si>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</si>
  <si>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</si>
  <si>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</si>
  <si>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</si>
  <si>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</si>
  <si>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</si>
  <si>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</si>
  <si>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26358336</t>
  </si>
  <si>
    <t>МУП "ЖКХ ПЕРВОМАЙСКОЕ"</t>
  </si>
  <si>
    <t>5248016703</t>
  </si>
  <si>
    <t>27893480</t>
  </si>
  <si>
    <t>МУП "ЖКХ Сеченовское"</t>
  </si>
  <si>
    <t>5230004200</t>
  </si>
  <si>
    <t>523001001</t>
  </si>
  <si>
    <t>26358327</t>
  </si>
  <si>
    <t>МУП "ЖКХ Смольковское"</t>
  </si>
  <si>
    <t>5248015650</t>
  </si>
  <si>
    <t>26358334</t>
  </si>
  <si>
    <t>МУП "ЖКХ Тимирязево"</t>
  </si>
  <si>
    <t>5248015749</t>
  </si>
  <si>
    <t>21-11-2019 00:00:00</t>
  </si>
  <si>
    <t>31266429</t>
  </si>
  <si>
    <t>МУП "ЖКХ"</t>
  </si>
  <si>
    <t>5208006025</t>
  </si>
  <si>
    <t>520801001</t>
  </si>
  <si>
    <t>26358081</t>
  </si>
  <si>
    <t>МУП "Жилком"</t>
  </si>
  <si>
    <t>5201029760</t>
  </si>
  <si>
    <t>520101001</t>
  </si>
  <si>
    <t>16-01-2019 00:00:00</t>
  </si>
  <si>
    <t>28871911</t>
  </si>
  <si>
    <t>МУП "КОММУНАЛЬЩИК"</t>
  </si>
  <si>
    <t>5225006709</t>
  </si>
  <si>
    <t>30872197</t>
  </si>
  <si>
    <t>МУП "КОММУНРЕСУРС КРАСНОБАКОВСКОГО РАЙОНА"</t>
  </si>
  <si>
    <t>5219383900</t>
  </si>
  <si>
    <t>02-08-2016 00:00:00</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</si>
  <si>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</si>
  <si>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</si>
  <si>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</si>
  <si>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</si>
  <si>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</si>
  <si>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</si>
  <si>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</si>
  <si>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</si>
  <si>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</si>
  <si>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</si>
  <si>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</si>
  <si>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</si>
  <si>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</si>
  <si>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</si>
  <si>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</si>
  <si>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</si>
  <si>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28827589</t>
  </si>
  <si>
    <t>МУП "Кочергино"</t>
  </si>
  <si>
    <t>5244025619</t>
  </si>
  <si>
    <t>26358265</t>
  </si>
  <si>
    <t>МУП "Лесогорск ЖКХ"</t>
  </si>
  <si>
    <t>5238005484</t>
  </si>
  <si>
    <t>31158286</t>
  </si>
  <si>
    <t>МУП "Лысковокоммунсервис"</t>
  </si>
  <si>
    <t>5222071587</t>
  </si>
  <si>
    <t>28872216</t>
  </si>
  <si>
    <t>МУП "МАЛОЕ КОЗИНО"</t>
  </si>
  <si>
    <t>5244028031</t>
  </si>
  <si>
    <t>31-01-2021 00:00:00</t>
  </si>
  <si>
    <t>31314620</t>
  </si>
  <si>
    <t>МУП "МП "БРКК" МО "БМР"</t>
  </si>
  <si>
    <t>5244031690</t>
  </si>
  <si>
    <t>27839234</t>
  </si>
  <si>
    <t>МУП "МП "Водоканал" МО "города Балахна"</t>
  </si>
  <si>
    <t>5244025070</t>
  </si>
  <si>
    <t>26652814</t>
  </si>
  <si>
    <t>МУП "МП "ТЕПЛОЭНЕРГО" МО "БМР НО"</t>
  </si>
  <si>
    <t>5244022262</t>
  </si>
  <si>
    <t>23-07-2019 00:00:00</t>
  </si>
  <si>
    <t>27808573</t>
  </si>
  <si>
    <t>МУП "Новосмолинское"</t>
  </si>
  <si>
    <t>5214010679</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</si>
  <si>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</si>
  <si>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</si>
  <si>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</si>
  <si>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</si>
  <si>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</si>
  <si>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</si>
  <si>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</si>
  <si>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</si>
  <si>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</si>
  <si>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</si>
  <si>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</si>
  <si>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</si>
  <si>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27774457</t>
  </si>
  <si>
    <t>МУП "Стандарт Сервис"</t>
  </si>
  <si>
    <t>5214010870</t>
  </si>
  <si>
    <t>27773931</t>
  </si>
  <si>
    <t>МУП "Сява - Теплосервис"</t>
  </si>
  <si>
    <t>5239010374</t>
  </si>
  <si>
    <t>26373630</t>
  </si>
  <si>
    <t>МУП "ТВК" г. Заволжья</t>
  </si>
  <si>
    <t>5248016372</t>
  </si>
  <si>
    <t>31348885</t>
  </si>
  <si>
    <t>МУП "ТРУД"</t>
  </si>
  <si>
    <t>5201002409</t>
  </si>
  <si>
    <t>27573878</t>
  </si>
  <si>
    <t>МУП "Тепло"</t>
  </si>
  <si>
    <t>5252029494</t>
  </si>
  <si>
    <t>26552019</t>
  </si>
  <si>
    <t>МУП "Тепловик-1"</t>
  </si>
  <si>
    <t>5217001030</t>
  </si>
  <si>
    <t>521701001</t>
  </si>
  <si>
    <t>26358322</t>
  </si>
  <si>
    <t>МУП "Тепловые сети"</t>
  </si>
  <si>
    <t>5248011350</t>
  </si>
  <si>
    <t>26358206</t>
  </si>
  <si>
    <t>МУП "Теплосервис"</t>
  </si>
  <si>
    <t>5228009803</t>
  </si>
  <si>
    <t>28-08-2019 00:00:00</t>
  </si>
  <si>
    <t>26358253</t>
  </si>
  <si>
    <t>МУП "Теплосети"</t>
  </si>
  <si>
    <t>5235005493</t>
  </si>
  <si>
    <t>26358221</t>
  </si>
  <si>
    <t>МУП "Теплоэнергия-1"</t>
  </si>
  <si>
    <t>5231004851</t>
  </si>
  <si>
    <t>26555847</t>
  </si>
  <si>
    <t>МУП "Теплоэнергосервис"</t>
  </si>
  <si>
    <t>5251008438</t>
  </si>
  <si>
    <t>26373388</t>
  </si>
  <si>
    <t>МУП "Управляющая компания"</t>
  </si>
  <si>
    <t>5204001114</t>
  </si>
  <si>
    <t>28053496</t>
  </si>
  <si>
    <t>МУП "ШОКС"</t>
  </si>
  <si>
    <t>5239010688</t>
  </si>
  <si>
    <t>31258650</t>
  </si>
  <si>
    <t>МУП ВАРНАВИНСКОГО РАЙОНА "ТЕПЛОСНАБЖЕНИЕ"</t>
  </si>
  <si>
    <t>5207016782</t>
  </si>
  <si>
    <t>27577563</t>
  </si>
  <si>
    <t>МУП ЖКХ</t>
  </si>
  <si>
    <t>5237002949</t>
  </si>
  <si>
    <t>523701001</t>
  </si>
  <si>
    <t>26358136</t>
  </si>
  <si>
    <t>МУП ЖКХ "БОГОЯВЛЕНСКОЕ"</t>
  </si>
  <si>
    <t>5215010375</t>
  </si>
  <si>
    <t>26373427</t>
  </si>
  <si>
    <t>МУП ЖКХ "Жилсервис" Володарского района</t>
  </si>
  <si>
    <t>5214007997</t>
  </si>
  <si>
    <t>10-06-2003 00:00:00</t>
  </si>
  <si>
    <t>26358120</t>
  </si>
  <si>
    <t>МУП ЖКХ "Ильиногорское"</t>
  </si>
  <si>
    <t>5214005012</t>
  </si>
  <si>
    <t>26358310</t>
  </si>
  <si>
    <t>МУП ЖКХ "КАЛИКИНСКОЕ"</t>
  </si>
  <si>
    <t>5246014281</t>
  </si>
  <si>
    <t>25-01-2019 00:00:00</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</si>
  <si>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</si>
  <si>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</si>
  <si>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</si>
  <si>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</si>
  <si>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</si>
  <si>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</si>
  <si>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</si>
  <si>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</si>
  <si>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</si>
  <si>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</si>
  <si>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</si>
  <si>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27362599</t>
  </si>
  <si>
    <t>МУП ЖКХ "Центральное"</t>
  </si>
  <si>
    <t>5212007286</t>
  </si>
  <si>
    <t>521201001</t>
  </si>
  <si>
    <t>18-07-2019 00:00:00</t>
  </si>
  <si>
    <t>26553600</t>
  </si>
  <si>
    <t>МУП ЖКХ Григоровского сельсовета</t>
  </si>
  <si>
    <t>5204001467</t>
  </si>
  <si>
    <t>26358092</t>
  </si>
  <si>
    <t>МУП ЖКХ Холязинского сельсовета</t>
  </si>
  <si>
    <t>5204003070</t>
  </si>
  <si>
    <t>26358091</t>
  </si>
  <si>
    <t>МУП ЖКХ п. Советский</t>
  </si>
  <si>
    <t>5204002319</t>
  </si>
  <si>
    <t>26552080</t>
  </si>
  <si>
    <t>МУП ЖКХ р.п. Красные Баки</t>
  </si>
  <si>
    <t>5219382342</t>
  </si>
  <si>
    <t>04-07-2007 00:00:00</t>
  </si>
  <si>
    <t>26358231</t>
  </si>
  <si>
    <t>МУП Тонкинского района "Тонкинские теплосети"</t>
  </si>
  <si>
    <t>5233002810</t>
  </si>
  <si>
    <t>523301001</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</si>
  <si>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</si>
  <si>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</si>
  <si>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</si>
  <si>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</si>
  <si>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</si>
  <si>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</si>
  <si>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</si>
  <si>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</si>
  <si>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</si>
  <si>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</si>
  <si>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</si>
  <si>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</si>
  <si>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</si>
  <si>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</si>
  <si>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</si>
  <si>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</si>
  <si>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</si>
  <si>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</si>
  <si>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</si>
  <si>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26358420</t>
  </si>
  <si>
    <t>Нижегородский авиастроительный завод "Сокол" - филиал АО "РСК "МиГ"</t>
  </si>
  <si>
    <t>7714733528</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</si>
  <si>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</si>
  <si>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</si>
  <si>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</si>
  <si>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</si>
  <si>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</si>
  <si>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</si>
  <si>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</si>
  <si>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</si>
  <si>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</si>
  <si>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</si>
  <si>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</si>
  <si>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</si>
  <si>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</si>
  <si>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</si>
  <si>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</si>
  <si>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</si>
  <si>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</si>
  <si>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</si>
  <si>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</si>
  <si>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</si>
  <si>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</si>
  <si>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</si>
  <si>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</si>
  <si>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</si>
  <si>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</si>
  <si>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</si>
  <si>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</si>
  <si>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</si>
  <si>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</si>
  <si>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</si>
  <si>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</si>
  <si>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</si>
  <si>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</si>
  <si>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</si>
  <si>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</si>
  <si>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</si>
  <si>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26358459</t>
  </si>
  <si>
    <t>ОАО "ЗИП"</t>
  </si>
  <si>
    <t>5260900066</t>
  </si>
  <si>
    <t>05-09-2006 00:00:00</t>
  </si>
  <si>
    <t>26358421</t>
  </si>
  <si>
    <t>ОАО "ЗТО "Камея"</t>
  </si>
  <si>
    <t>5259010887</t>
  </si>
  <si>
    <t>26358117</t>
  </si>
  <si>
    <t>ОАО "Ильиногорское"</t>
  </si>
  <si>
    <t>5214001459</t>
  </si>
  <si>
    <t>28110427</t>
  </si>
  <si>
    <t>ОАО "Инженерный центр"</t>
  </si>
  <si>
    <t>5263042850</t>
  </si>
  <si>
    <t>26569255</t>
  </si>
  <si>
    <t>ОАО "Керма"</t>
  </si>
  <si>
    <t>5250001581</t>
  </si>
  <si>
    <t>525001001</t>
  </si>
  <si>
    <t>26358237</t>
  </si>
  <si>
    <t>ОАО "Коммунтехсервис"</t>
  </si>
  <si>
    <t>5234003863</t>
  </si>
  <si>
    <t>26358281</t>
  </si>
  <si>
    <t>ОАО "ЛЕГМАШ"</t>
  </si>
  <si>
    <t>5243001862</t>
  </si>
  <si>
    <t>27-10-1992 00:00:00</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</si>
  <si>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</si>
  <si>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</si>
  <si>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</si>
  <si>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</si>
  <si>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</si>
  <si>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</si>
  <si>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</si>
  <si>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</si>
  <si>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</si>
  <si>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</si>
  <si>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</si>
  <si>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</si>
  <si>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</si>
  <si>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</si>
  <si>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</si>
  <si>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</si>
  <si>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</si>
  <si>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</si>
  <si>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</si>
  <si>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</si>
  <si>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</si>
  <si>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</si>
  <si>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</si>
  <si>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</si>
  <si>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</si>
  <si>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</si>
  <si>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</si>
  <si>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</si>
  <si>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</si>
  <si>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</si>
  <si>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</si>
  <si>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</si>
  <si>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</si>
  <si>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</si>
  <si>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</si>
  <si>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</si>
  <si>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</si>
  <si>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</si>
  <si>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</si>
  <si>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26358346</t>
  </si>
  <si>
    <t>ОАО "ТСКР"</t>
  </si>
  <si>
    <t>5250045250</t>
  </si>
  <si>
    <t>17-05-2019 00:00:00</t>
  </si>
  <si>
    <t>26358112</t>
  </si>
  <si>
    <t>ОАО "Тепловик"</t>
  </si>
  <si>
    <t>5211759082</t>
  </si>
  <si>
    <t>26-02-2004 00:00:00</t>
  </si>
  <si>
    <t>30-04-2020 00:00:00</t>
  </si>
  <si>
    <t>26951315</t>
  </si>
  <si>
    <t>ОАО "УК ЖКХ Починковского района"</t>
  </si>
  <si>
    <t>5227006006</t>
  </si>
  <si>
    <t>26358214</t>
  </si>
  <si>
    <t>ОАО "УК ЖКХ Сергачского района"</t>
  </si>
  <si>
    <t>5229007213</t>
  </si>
  <si>
    <t>522901001</t>
  </si>
  <si>
    <t>28148693</t>
  </si>
  <si>
    <t>ОАО хладокомбинат "Заречный"</t>
  </si>
  <si>
    <t>5258000780</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</si>
  <si>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</si>
  <si>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</si>
  <si>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</si>
  <si>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</si>
  <si>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</si>
  <si>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</si>
  <si>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</si>
  <si>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</si>
  <si>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</si>
  <si>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</si>
  <si>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</si>
  <si>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</si>
  <si>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26358417</t>
  </si>
  <si>
    <t>ООО "Альянс"</t>
  </si>
  <si>
    <t>5258065160</t>
  </si>
  <si>
    <t>26-08-2019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</si>
  <si>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</si>
  <si>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</si>
  <si>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</si>
  <si>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</si>
  <si>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</si>
  <si>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</si>
  <si>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</si>
  <si>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</si>
  <si>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</si>
  <si>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</si>
  <si>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</si>
  <si>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</si>
  <si>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</si>
  <si>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</si>
  <si>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</si>
  <si>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</si>
  <si>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</si>
  <si>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27589213</t>
  </si>
  <si>
    <t>ООО "БТТ"</t>
  </si>
  <si>
    <t>5244023717</t>
  </si>
  <si>
    <t>31443656</t>
  </si>
  <si>
    <t>ООО "БУГРОВСКИЕ МЕЛЬНИЦЫ"</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</si>
  <si>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</si>
  <si>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</si>
  <si>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</si>
  <si>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</si>
  <si>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</si>
  <si>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</si>
  <si>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</si>
  <si>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</si>
  <si>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</si>
  <si>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</si>
  <si>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</si>
  <si>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</si>
  <si>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</si>
  <si>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</si>
  <si>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</si>
  <si>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</si>
  <si>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</si>
  <si>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30848786</t>
  </si>
  <si>
    <t>5258131649</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</si>
  <si>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</si>
  <si>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</si>
  <si>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</si>
  <si>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</si>
  <si>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</si>
  <si>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</si>
  <si>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</si>
  <si>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</si>
  <si>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</si>
  <si>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</si>
  <si>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</si>
  <si>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</si>
  <si>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</si>
  <si>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</si>
  <si>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</si>
  <si>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26766900</t>
  </si>
  <si>
    <t>ООО "Вадская ТК"</t>
  </si>
  <si>
    <t>5206024935</t>
  </si>
  <si>
    <t>03-02-2020 00:00:00</t>
  </si>
  <si>
    <t>28425169</t>
  </si>
  <si>
    <t>ООО "Веста"</t>
  </si>
  <si>
    <t>5251008188</t>
  </si>
  <si>
    <t>27782735</t>
  </si>
  <si>
    <t>ООО "Ветлужская ТК"</t>
  </si>
  <si>
    <t>5209005786</t>
  </si>
  <si>
    <t>31110429</t>
  </si>
  <si>
    <t>ООО "Виктория"</t>
  </si>
  <si>
    <t>5257002249</t>
  </si>
  <si>
    <t>05-12-2002 00:00:00</t>
  </si>
  <si>
    <t>26373553</t>
  </si>
  <si>
    <t>ООО "Водоканал"</t>
  </si>
  <si>
    <t>5235006585</t>
  </si>
  <si>
    <t>26555521</t>
  </si>
  <si>
    <t>5236007711</t>
  </si>
  <si>
    <t>27909040</t>
  </si>
  <si>
    <t>ООО "Вознесенский теплосервис"</t>
  </si>
  <si>
    <t>5210000359</t>
  </si>
  <si>
    <t>26358298</t>
  </si>
  <si>
    <t>ООО "Волготрансгазстроймонтаж"</t>
  </si>
  <si>
    <t>5245008630</t>
  </si>
  <si>
    <t>26357017</t>
  </si>
  <si>
    <t>ООО "Волгоэлектросеть-НН"</t>
  </si>
  <si>
    <t>5246041687</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</si>
  <si>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</si>
  <si>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</si>
  <si>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</si>
  <si>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</si>
  <si>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</si>
  <si>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</si>
  <si>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</si>
  <si>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</si>
  <si>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</si>
  <si>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</si>
  <si>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</si>
  <si>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</si>
  <si>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</si>
  <si>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</si>
  <si>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</si>
  <si>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</si>
  <si>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</si>
  <si>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</si>
  <si>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</si>
  <si>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</si>
  <si>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</si>
  <si>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</si>
  <si>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</si>
  <si>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</si>
  <si>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</si>
  <si>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26556543</t>
  </si>
  <si>
    <t>ООО "ГремячевТепло"</t>
  </si>
  <si>
    <t>5260262455</t>
  </si>
  <si>
    <t>18-11-2020 00:00:00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</si>
  <si>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</si>
  <si>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</si>
  <si>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</si>
  <si>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</si>
  <si>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</si>
  <si>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</si>
  <si>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</si>
  <si>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</si>
  <si>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</si>
  <si>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</si>
  <si>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</si>
  <si>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</si>
  <si>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28869779</t>
  </si>
  <si>
    <t>ООО "ЖДАНОВСКИЙ"</t>
  </si>
  <si>
    <t>5252033363</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</si>
  <si>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</si>
  <si>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</si>
  <si>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</si>
  <si>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</si>
  <si>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</si>
  <si>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</si>
  <si>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</si>
  <si>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</si>
  <si>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</si>
  <si>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</si>
  <si>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</si>
  <si>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</si>
  <si>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</si>
  <si>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</si>
  <si>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</si>
  <si>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</si>
  <si>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</si>
  <si>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</si>
  <si>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</si>
  <si>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</si>
  <si>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</si>
  <si>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</si>
  <si>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</si>
  <si>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</si>
  <si>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</si>
  <si>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</si>
  <si>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</si>
  <si>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</si>
  <si>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</si>
  <si>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31341452</t>
  </si>
  <si>
    <t>ООО "КАПИТАЛЪ"</t>
  </si>
  <si>
    <t>5244031891</t>
  </si>
  <si>
    <t>31442710</t>
  </si>
  <si>
    <t>ООО "КВОЛИТ-СТРОЙ"</t>
  </si>
  <si>
    <t>5262292984</t>
  </si>
  <si>
    <t>26358471</t>
  </si>
  <si>
    <t>ООО "КЛАСС ПЛЮС"</t>
  </si>
  <si>
    <t>5261106233</t>
  </si>
  <si>
    <t>31345872</t>
  </si>
  <si>
    <t>ООО "КМ ТЕПЛОРЕСУРС"</t>
  </si>
  <si>
    <t>5262362977</t>
  </si>
  <si>
    <t>30801688</t>
  </si>
  <si>
    <t>ООО "КМ ЭНЕРГО"</t>
  </si>
  <si>
    <t>5262299002</t>
  </si>
  <si>
    <t>30854345</t>
  </si>
  <si>
    <t>ООО "КОММУНАЛЬЩИК-НН"</t>
  </si>
  <si>
    <t>5245027023</t>
  </si>
  <si>
    <t>19-10-2015 00:00:00</t>
  </si>
  <si>
    <t>28815743</t>
  </si>
  <si>
    <t>ООО "КСК"</t>
  </si>
  <si>
    <t>5256122751</t>
  </si>
  <si>
    <t>28871053</t>
  </si>
  <si>
    <t>ООО "Капролактам-Энерго"</t>
  </si>
  <si>
    <t>5249133382</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</si>
  <si>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</si>
  <si>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</si>
  <si>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</si>
  <si>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</si>
  <si>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</si>
  <si>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</si>
  <si>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</si>
  <si>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</si>
  <si>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</si>
  <si>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</si>
  <si>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</si>
  <si>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</si>
  <si>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</si>
  <si>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</si>
  <si>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</si>
  <si>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</si>
  <si>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</si>
  <si>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</si>
  <si>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</si>
  <si>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</si>
  <si>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</si>
  <si>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</si>
  <si>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</si>
  <si>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</si>
  <si>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</si>
  <si>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</si>
  <si>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</si>
  <si>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</si>
  <si>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</si>
  <si>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26358451</t>
  </si>
  <si>
    <t>ООО "Лукойл-Волганефтепродукт"</t>
  </si>
  <si>
    <t>5260136595</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</si>
  <si>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</si>
  <si>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</si>
  <si>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</si>
  <si>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</si>
  <si>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</si>
  <si>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</si>
  <si>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</si>
  <si>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</si>
  <si>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</si>
  <si>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</si>
  <si>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</si>
  <si>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</si>
  <si>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</si>
  <si>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</si>
  <si>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</si>
  <si>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</si>
  <si>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</si>
  <si>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</si>
  <si>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</si>
  <si>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</si>
  <si>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</si>
  <si>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</si>
  <si>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</si>
  <si>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</si>
  <si>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</si>
  <si>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</si>
  <si>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</si>
  <si>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</si>
  <si>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</si>
  <si>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</si>
  <si>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</si>
  <si>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</si>
  <si>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</si>
  <si>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</si>
  <si>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</si>
  <si>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</si>
  <si>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</si>
  <si>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</si>
  <si>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</si>
  <si>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</si>
  <si>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</si>
  <si>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</si>
  <si>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</si>
  <si>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</si>
  <si>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</si>
  <si>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</si>
  <si>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</si>
  <si>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</si>
  <si>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</si>
  <si>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</si>
  <si>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</si>
  <si>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</si>
  <si>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</si>
  <si>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</si>
  <si>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</si>
  <si>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</si>
  <si>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</si>
  <si>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</si>
  <si>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</si>
  <si>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</si>
  <si>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</si>
  <si>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</si>
  <si>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</si>
  <si>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</si>
  <si>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</si>
  <si>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31394997</t>
  </si>
  <si>
    <t>ООО "ПРОМЭНЕРГО ЛУКИНО"</t>
  </si>
  <si>
    <t>5244032285</t>
  </si>
  <si>
    <t>31461541</t>
  </si>
  <si>
    <t>ООО "ПРОФСТРОЙПРОЕКТ НН"</t>
  </si>
  <si>
    <t>5245012980</t>
  </si>
  <si>
    <t>27774371</t>
  </si>
  <si>
    <t>ООО "Парус"</t>
  </si>
  <si>
    <t>5246038740</t>
  </si>
  <si>
    <t>28951517</t>
  </si>
  <si>
    <t>ООО "Поволжье - Ресурс"</t>
  </si>
  <si>
    <t>5209005539</t>
  </si>
  <si>
    <t>28459341</t>
  </si>
  <si>
    <t>ООО "Политек НН"</t>
  </si>
  <si>
    <t>5260319133</t>
  </si>
  <si>
    <t>26551997</t>
  </si>
  <si>
    <t>ООО "Политерм"</t>
  </si>
  <si>
    <t>5236006235</t>
  </si>
  <si>
    <t>26755303</t>
  </si>
  <si>
    <t>ООО "Приволжье Энергия"</t>
  </si>
  <si>
    <t>5260137655</t>
  </si>
  <si>
    <t>27719695</t>
  </si>
  <si>
    <t>ООО "ПримаЭнерго"</t>
  </si>
  <si>
    <t>5259069383</t>
  </si>
  <si>
    <t>28455277</t>
  </si>
  <si>
    <t>ООО "Промтепло"</t>
  </si>
  <si>
    <t>5251009826</t>
  </si>
  <si>
    <t>28459321</t>
  </si>
  <si>
    <t>ООО "Промэнерго"</t>
  </si>
  <si>
    <t>5260327649</t>
  </si>
  <si>
    <t>26651300</t>
  </si>
  <si>
    <t>ООО "ПрофТепло"</t>
  </si>
  <si>
    <t>5202007216</t>
  </si>
  <si>
    <t>520201001</t>
  </si>
  <si>
    <t>26766778</t>
  </si>
  <si>
    <t>ООО "Профит Инвест"</t>
  </si>
  <si>
    <t>4101103970</t>
  </si>
  <si>
    <t>526043001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</si>
  <si>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</si>
  <si>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</si>
  <si>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</si>
  <si>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</si>
  <si>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</si>
  <si>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</si>
  <si>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</si>
  <si>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</si>
  <si>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</si>
  <si>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</si>
  <si>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</si>
  <si>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</si>
  <si>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</si>
  <si>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</si>
  <si>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</si>
  <si>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</si>
  <si>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</si>
  <si>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</si>
  <si>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</si>
  <si>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</si>
  <si>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</si>
  <si>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</si>
  <si>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</si>
  <si>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</si>
  <si>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</si>
  <si>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</si>
  <si>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31241397</t>
  </si>
  <si>
    <t>ООО "СК МАДИС"</t>
  </si>
  <si>
    <t>5047160143</t>
  </si>
  <si>
    <t>26358404</t>
  </si>
  <si>
    <t>ООО "СК-НН"</t>
  </si>
  <si>
    <t>5257057777</t>
  </si>
  <si>
    <t>31222003</t>
  </si>
  <si>
    <t>ООО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</si>
  <si>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</si>
  <si>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</si>
  <si>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</si>
  <si>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</si>
  <si>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</si>
  <si>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</si>
  <si>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</si>
  <si>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</si>
  <si>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</si>
  <si>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</si>
  <si>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</si>
  <si>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</si>
  <si>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</si>
  <si>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</si>
  <si>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</si>
  <si>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</si>
  <si>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</si>
  <si>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</si>
  <si>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</si>
  <si>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</si>
  <si>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</si>
  <si>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</si>
  <si>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28049303</t>
  </si>
  <si>
    <t>ООО "Синтез ОКА-ЭНЕРГО"</t>
  </si>
  <si>
    <t>5249121154</t>
  </si>
  <si>
    <t>28272676</t>
  </si>
  <si>
    <t>ООО "СнабСпецПром"</t>
  </si>
  <si>
    <t>5260208384</t>
  </si>
  <si>
    <t>24-12-2019 00:00:00</t>
  </si>
  <si>
    <t>26551991</t>
  </si>
  <si>
    <t>ООО "Сокольские тепловые системы"</t>
  </si>
  <si>
    <t>5240004022</t>
  </si>
  <si>
    <t>05-03-2020 00:00:00</t>
  </si>
  <si>
    <t>26555552</t>
  </si>
  <si>
    <t>ООО "Старт-Строй"</t>
  </si>
  <si>
    <t>5262059353</t>
  </si>
  <si>
    <t>31061778</t>
  </si>
  <si>
    <t>ООО "Стройэнергомонтаж"</t>
  </si>
  <si>
    <t>5260356760</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</si>
  <si>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</si>
  <si>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</si>
  <si>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</si>
  <si>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</si>
  <si>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</si>
  <si>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</si>
  <si>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</si>
  <si>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</si>
  <si>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</si>
  <si>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</si>
  <si>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</si>
  <si>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</si>
  <si>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</si>
  <si>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</si>
  <si>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</si>
  <si>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</si>
  <si>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</si>
  <si>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</si>
  <si>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</si>
  <si>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</si>
  <si>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</si>
  <si>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</si>
  <si>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</si>
  <si>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</si>
  <si>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</si>
  <si>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</si>
  <si>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</si>
  <si>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</si>
  <si>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</si>
  <si>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</si>
  <si>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26358313</t>
  </si>
  <si>
    <t>ООО "Тепло"</t>
  </si>
  <si>
    <t>5246024402</t>
  </si>
  <si>
    <t>21-01-2019 00:00:00</t>
  </si>
  <si>
    <t>27784821</t>
  </si>
  <si>
    <t>5239010078</t>
  </si>
  <si>
    <t>26553469</t>
  </si>
  <si>
    <t>ООО "ТеплоЭнергетическая Компания"</t>
  </si>
  <si>
    <t>5252022210</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</si>
  <si>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</si>
  <si>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</si>
  <si>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</si>
  <si>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</si>
  <si>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</si>
  <si>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</si>
  <si>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</si>
  <si>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</si>
  <si>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</si>
  <si>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</si>
  <si>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</si>
  <si>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</si>
  <si>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</si>
  <si>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</si>
  <si>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</si>
  <si>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</si>
  <si>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</si>
  <si>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</si>
  <si>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</si>
  <si>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</si>
  <si>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</si>
  <si>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</si>
  <si>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</si>
  <si>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</si>
  <si>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</si>
  <si>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</si>
  <si>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</si>
  <si>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</si>
  <si>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</si>
  <si>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30905542</t>
  </si>
  <si>
    <t>ООО "УК "НОКК"</t>
  </si>
  <si>
    <t>7714740243</t>
  </si>
  <si>
    <t>28942302</t>
  </si>
  <si>
    <t>ООО "УПРАВЛЯЮЩАЯ КОМПАНИЯ"</t>
  </si>
  <si>
    <t>5214010816</t>
  </si>
  <si>
    <t>26551783</t>
  </si>
  <si>
    <t>ООО "УПСМ"</t>
  </si>
  <si>
    <t>5227004584</t>
  </si>
  <si>
    <t>26358251</t>
  </si>
  <si>
    <t>ООО "Уренская швейная фабрика"</t>
  </si>
  <si>
    <t>5235004820</t>
  </si>
  <si>
    <t>26373549</t>
  </si>
  <si>
    <t>ООО "Устакоммунсервис"</t>
  </si>
  <si>
    <t>5235006578</t>
  </si>
  <si>
    <t>14-09-2020 00:00:00</t>
  </si>
  <si>
    <t>26951224</t>
  </si>
  <si>
    <t>ООО "ФИТОФАРМ-НН"</t>
  </si>
  <si>
    <t>5261035060</t>
  </si>
  <si>
    <t>27632973</t>
  </si>
  <si>
    <t>ООО "ФСК "Энерго Строй"</t>
  </si>
  <si>
    <t>5257055240</t>
  </si>
  <si>
    <t>26358445</t>
  </si>
  <si>
    <t>ООО "ЦТО "Меркурий"</t>
  </si>
  <si>
    <t>5260096462</t>
  </si>
  <si>
    <t>26358492</t>
  </si>
  <si>
    <t>ООО "Цитрон"</t>
  </si>
  <si>
    <t>5260055272</t>
  </si>
  <si>
    <t>17-08-2020 00:00:00</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</si>
  <si>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</si>
  <si>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</si>
  <si>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</si>
  <si>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</si>
  <si>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</si>
  <si>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</si>
  <si>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</si>
  <si>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</si>
  <si>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</si>
  <si>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</si>
  <si>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</si>
  <si>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</si>
  <si>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</si>
  <si>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</si>
  <si>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</si>
  <si>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</si>
  <si>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</si>
  <si>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</si>
  <si>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</si>
  <si>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</si>
  <si>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</si>
  <si>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</si>
  <si>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</si>
  <si>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</si>
  <si>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</si>
  <si>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</si>
  <si>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</si>
  <si>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</si>
  <si>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</si>
  <si>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</si>
  <si>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</si>
  <si>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</si>
  <si>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30852549</t>
  </si>
  <si>
    <t>ООО "Электромаш-Энерго"</t>
  </si>
  <si>
    <t>5263121702</t>
  </si>
  <si>
    <t>28139704</t>
  </si>
  <si>
    <t>ООО "Энергетика"</t>
  </si>
  <si>
    <t>5260342407</t>
  </si>
  <si>
    <t>26358453</t>
  </si>
  <si>
    <t>ООО "Энергия"</t>
  </si>
  <si>
    <t>5260171247</t>
  </si>
  <si>
    <t>28869770</t>
  </si>
  <si>
    <t>ООО "ЭнергоПром"</t>
  </si>
  <si>
    <t>5252033229</t>
  </si>
  <si>
    <t>26358455</t>
  </si>
  <si>
    <t>ООО "Энергосервис"</t>
  </si>
  <si>
    <t>5260178764</t>
  </si>
  <si>
    <t>26358386</t>
  </si>
  <si>
    <t>ООО "Энергосети"</t>
  </si>
  <si>
    <t>5256070704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</si>
  <si>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</si>
  <si>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</si>
  <si>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</si>
  <si>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</si>
  <si>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</si>
  <si>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</si>
  <si>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</si>
  <si>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</si>
  <si>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</si>
  <si>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</si>
  <si>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</si>
  <si>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</si>
  <si>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</si>
  <si>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26358161</t>
  </si>
  <si>
    <t>ООО МУП "Коммунальник"</t>
  </si>
  <si>
    <t>5219005633</t>
  </si>
  <si>
    <t>19-12-2019 00:00:00</t>
  </si>
  <si>
    <t>26756550</t>
  </si>
  <si>
    <t>ООО МУП "Коммунресурс"</t>
  </si>
  <si>
    <t>5219382840</t>
  </si>
  <si>
    <t>05-10-2020 00:00:00</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</si>
  <si>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</si>
  <si>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</si>
  <si>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</si>
  <si>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</si>
  <si>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</si>
  <si>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</si>
  <si>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</si>
  <si>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</si>
  <si>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</si>
  <si>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</si>
  <si>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</si>
  <si>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</si>
  <si>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</si>
  <si>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</si>
  <si>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</si>
  <si>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</si>
  <si>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</si>
  <si>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</si>
  <si>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28448150</t>
  </si>
  <si>
    <t>ООО УК "Жилкомсервис"</t>
  </si>
  <si>
    <t>5234004793</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</si>
  <si>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</si>
  <si>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</si>
  <si>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</si>
  <si>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</si>
  <si>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</si>
  <si>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</si>
  <si>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</si>
  <si>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</si>
  <si>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</si>
  <si>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</si>
  <si>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</si>
  <si>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</si>
  <si>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</si>
  <si>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</si>
  <si>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</si>
  <si>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</si>
  <si>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</si>
  <si>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</si>
  <si>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</si>
  <si>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26358077</t>
  </si>
  <si>
    <t>ПАО "ГАЗПРОМ ГАЗОРАСПРЕДЕЛЕНИЕ НИЖНИЙ НОВГОРОД"</t>
  </si>
  <si>
    <t>5200000102</t>
  </si>
  <si>
    <t>13-01-1994 00:00:00</t>
  </si>
  <si>
    <t>26322338</t>
  </si>
  <si>
    <t>ПАО "ЗМЗ"</t>
  </si>
  <si>
    <t>5248004137</t>
  </si>
  <si>
    <t>26322359</t>
  </si>
  <si>
    <t>ПАО "Завод "Красное Сормово"</t>
  </si>
  <si>
    <t>5263006629</t>
  </si>
  <si>
    <t>26358362</t>
  </si>
  <si>
    <t>ПАО "МИТРА"</t>
  </si>
  <si>
    <t>5252000456</t>
  </si>
  <si>
    <t>26506400</t>
  </si>
  <si>
    <t>ПАО "МРСК Центра и Приволжья" филиал "Нижновэнерго"</t>
  </si>
  <si>
    <t>5260200603</t>
  </si>
  <si>
    <t>526002001</t>
  </si>
  <si>
    <t>26358466</t>
  </si>
  <si>
    <t>ПАО "НИТЕЛ"</t>
  </si>
  <si>
    <t>5261001745</t>
  </si>
  <si>
    <t>29-10-1992 00:00:00</t>
  </si>
  <si>
    <t>26358399</t>
  </si>
  <si>
    <t>ПАО "Нормаль"</t>
  </si>
  <si>
    <t>5257005345</t>
  </si>
  <si>
    <t>26380702</t>
  </si>
  <si>
    <t>ПАО "ПАВЛОВСКИЙ АВТОБУС"</t>
  </si>
  <si>
    <t>5252000350</t>
  </si>
  <si>
    <t>26358358</t>
  </si>
  <si>
    <t>ПАО "РУСПОЛИМЕТ"</t>
  </si>
  <si>
    <t>5251008501</t>
  </si>
  <si>
    <t>26358101</t>
  </si>
  <si>
    <t>ПАО "ТРУД"</t>
  </si>
  <si>
    <t>5208000834</t>
  </si>
  <si>
    <t>26358282</t>
  </si>
  <si>
    <t>ПАО АНПП "ТЕМП-АВИА"</t>
  </si>
  <si>
    <t>5243001887</t>
  </si>
  <si>
    <t>23-07-1998 00:00:00</t>
  </si>
  <si>
    <t>27805620</t>
  </si>
  <si>
    <t>ПО "Техсервис"</t>
  </si>
  <si>
    <t>5219005665</t>
  </si>
  <si>
    <t>26358373</t>
  </si>
  <si>
    <t>Приход Вознесенской церкви г. Павлово</t>
  </si>
  <si>
    <t>5252007780</t>
  </si>
  <si>
    <t>26358159</t>
  </si>
  <si>
    <t>Прудовское МУП ЖКХ</t>
  </si>
  <si>
    <t>5219005129</t>
  </si>
  <si>
    <t>26358256</t>
  </si>
  <si>
    <t>Пуреховское МУП ЖКХ</t>
  </si>
  <si>
    <t>5236002880</t>
  </si>
  <si>
    <t>26358149</t>
  </si>
  <si>
    <t>СПК "Хохлома"</t>
  </si>
  <si>
    <t>5218000784</t>
  </si>
  <si>
    <t>26358126</t>
  </si>
  <si>
    <t>Сарлейское МУМППЖКХ</t>
  </si>
  <si>
    <t>5215000507</t>
  </si>
  <si>
    <t>24-03-2006 00:00:00</t>
  </si>
  <si>
    <t>27372109</t>
  </si>
  <si>
    <t>Суроватихинское МУМПЖКХ</t>
  </si>
  <si>
    <t>5215000722</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</si>
  <si>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</si>
  <si>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</si>
  <si>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</si>
  <si>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</si>
  <si>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</si>
  <si>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</si>
  <si>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</si>
  <si>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</si>
  <si>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</si>
  <si>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</si>
  <si>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</si>
  <si>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</si>
  <si>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</si>
  <si>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</si>
  <si>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</si>
  <si>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</si>
  <si>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771701000</t>
  </si>
  <si>
    <t>26322363</t>
  </si>
  <si>
    <t>ФКП "Завод имени Я.М. Свердлова"</t>
  </si>
  <si>
    <t>5249002485</t>
  </si>
  <si>
    <t>30875411</t>
  </si>
  <si>
    <t>ФКУ ИК-1 ГУФСИН РОССИИ ПО НИЖЕГОРОДСКОЙ ОБЛАСТИ</t>
  </si>
  <si>
    <t>5228007186</t>
  </si>
  <si>
    <t>11-03-2011 00:00:00</t>
  </si>
  <si>
    <t>27967274</t>
  </si>
  <si>
    <t>ФКУ ИК-15 ГУФСИН России по Нижегородской области</t>
  </si>
  <si>
    <t>5206002113</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</si>
  <si>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</si>
  <si>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</si>
  <si>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</si>
  <si>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</si>
  <si>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</si>
  <si>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</si>
  <si>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</si>
  <si>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</si>
  <si>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</si>
  <si>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</si>
  <si>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</si>
  <si>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</si>
  <si>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</si>
  <si>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</si>
  <si>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</si>
  <si>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</si>
  <si>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</si>
  <si>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27577553</t>
  </si>
  <si>
    <t>ФКУ ИК-8 ГУФСИН РОССИИ ПО НИЖЕГОРОДСКОЙ ОБЛАСТИ</t>
  </si>
  <si>
    <t>5234002500</t>
  </si>
  <si>
    <t>15-01-2019 00:00:00</t>
  </si>
  <si>
    <t>26358151</t>
  </si>
  <si>
    <t>ФКУ ЛИУ-3 ГУФСИН РОССИИ ПО НИЖЕГОРОДСКОЙ ОБЛАСТИ</t>
  </si>
  <si>
    <t>5219004125</t>
  </si>
  <si>
    <t>21-03-2011 00:00:00</t>
  </si>
  <si>
    <t>26358372</t>
  </si>
  <si>
    <t>ФКУЗ "ЦВМиР "Горбатов" МВД РФ"</t>
  </si>
  <si>
    <t>5252007589</t>
  </si>
  <si>
    <t>28942868</t>
  </si>
  <si>
    <t>Филиал "Нижегородский" ПАО "Т ПЛЮС"</t>
  </si>
  <si>
    <t>6315376946</t>
  </si>
  <si>
    <t>26358460</t>
  </si>
  <si>
    <t>Филиал ОАО "Верхневолжские магистральные нефтепроводы" - Горьковское районное нефтепроводное управление</t>
  </si>
  <si>
    <t>5260900725</t>
  </si>
  <si>
    <t>525002001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</si>
  <si>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</si>
  <si>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</si>
  <si>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</si>
  <si>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</si>
  <si>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</si>
  <si>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</si>
  <si>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</si>
  <si>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</si>
  <si>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</si>
  <si>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</si>
  <si>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28053921</t>
  </si>
  <si>
    <t>филиал ОАО "Газпром трансгаз Нижний Новгород - Управление аварийно-восстановительных работ"</t>
  </si>
  <si>
    <t>526202002</t>
  </si>
  <si>
    <t>WARM</t>
  </si>
  <si>
    <t>22.04.2021</t>
  </si>
  <si>
    <t>01.01.2022</t>
  </si>
  <si>
    <t>23.04.2018</t>
  </si>
  <si>
    <t>513</t>
  </si>
  <si>
    <t>178</t>
  </si>
  <si>
    <t>603081 г. Нижний Новгород, а/я 1</t>
  </si>
  <si>
    <t>Удалов Борис Вадимович</t>
  </si>
  <si>
    <t>Липатова Людмила Петровна</t>
  </si>
  <si>
    <t>ведущий специалист</t>
  </si>
  <si>
    <t>8(831)278 63 08</t>
  </si>
  <si>
    <t>om1997@mail.ru</t>
  </si>
  <si>
    <t>О</t>
  </si>
  <si>
    <t>город Нижний Новгород, город Нижний Новгород (22701000);</t>
  </si>
  <si>
    <t>Производство тепловой энергии. Некомбинированная выработка; Производство. Теплоноситель; Сбыт. Теплоноситель</t>
  </si>
  <si>
    <t>profit-portal.ru</t>
  </si>
  <si>
    <t>https://regportal-tariff.ru/disclo/get_file?p_guid=1c66a7f3-9516-45ed-b4e3-0e0be1241677</t>
  </si>
  <si>
    <t>30.06.2019</t>
  </si>
  <si>
    <t>01.07.2019</t>
  </si>
  <si>
    <t>31.12.2019</t>
  </si>
  <si>
    <t>01.01.2020</t>
  </si>
  <si>
    <t>30.06.2020</t>
  </si>
  <si>
    <t>01.07.2020</t>
  </si>
  <si>
    <t>31.12.2020</t>
  </si>
  <si>
    <t>01.01.2021</t>
  </si>
  <si>
    <t>30.06.2021</t>
  </si>
  <si>
    <t>01.07.2021</t>
  </si>
  <si>
    <t>31.12.2021</t>
  </si>
  <si>
    <t>30.06.2022</t>
  </si>
  <si>
    <t>01.07.2022</t>
  </si>
  <si>
    <t>31.12.2022</t>
  </si>
  <si>
    <t>01.01.2023</t>
  </si>
  <si>
    <t>30.06.2023</t>
  </si>
  <si>
    <t>01.07.2023</t>
  </si>
  <si>
    <t>https://portal.eias.ru/Portal/DownloadPage.aspx?type=12&amp;guid=26fa26bf-b260-43f0-99e6-185178f3c5a3</t>
  </si>
  <si>
    <t>изменение Решения РСТ НО 47/20 от 27.11.2018</t>
  </si>
  <si>
    <t>27.04.2021 19:20:14</t>
  </si>
</sst>
</file>

<file path=xl/styles.xml><?xml version="1.0" encoding="utf-8"?>
<styleSheet xmlns="http://schemas.openxmlformats.org/spreadsheetml/2006/main">
  <numFmts count="10">
    <numFmt numFmtId="164" formatCode="_-* #,##0\ &quot;₽&quot;_-;\-* #,##0\ &quot;₽&quot;_-;_-* &quot;-&quot;\ &quot;₽&quot;_-;_-@_-"/>
    <numFmt numFmtId="165" formatCode="_-* #,##0\ _₽_-;\-* #,##0\ _₽_-;_-* &quot;-&quot;\ _₽_-;_-@_-"/>
    <numFmt numFmtId="166" formatCode="_-* #,##0.00\ &quot;₽&quot;_-;\-* #,##0.00\ &quot;₽&quot;_-;_-* &quot;-&quot;??\ &quot;₽&quot;_-;_-@_-"/>
    <numFmt numFmtId="167" formatCode="_-* #,##0.00\ _₽_-;\-* #,##0.00\ _₽_-;_-* &quot;-&quot;??\ _₽_-;_-@_-"/>
    <numFmt numFmtId="168" formatCode="&quot;$&quot;#,##0_);[Red]\(&quot;$&quot;#,##0\)"/>
    <numFmt numFmtId="169" formatCode="#,##0.000"/>
    <numFmt numFmtId="170" formatCode="_-* #,##0.00[$€-1]_-;\-* #,##0.00[$€-1]_-;_-* &quot;-&quot;??[$€-1]_-"/>
    <numFmt numFmtId="171" formatCode="000000"/>
    <numFmt numFmtId="172" formatCode="#,##0.0"/>
    <numFmt numFmtId="173" formatCode="#,##0.0000"/>
  </numFmts>
  <fonts count="108">
    <font>
      <sz val="9"/>
      <color indexed="11"/>
      <name val="Tahoma"/>
      <family val="2"/>
      <charset val="204"/>
    </font>
    <font>
      <sz val="11"/>
      <color theme="1"/>
      <name val="Calibri"/>
      <family val="2"/>
      <charset val="204"/>
      <scheme val="minor"/>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name val="Courier New"/>
      <family val="3"/>
      <charset val="204"/>
    </font>
    <font>
      <sz val="16"/>
      <name val="Tahoma"/>
      <family val="2"/>
      <charset val="204"/>
    </font>
    <font>
      <sz val="16"/>
      <color indexed="9"/>
      <name val="Tahoma"/>
      <family val="2"/>
      <charset val="204"/>
    </font>
    <font>
      <b/>
      <sz val="14"/>
      <name val="Franklin Gothic Medium"/>
      <family val="2"/>
      <charset val="204"/>
    </font>
    <font>
      <b/>
      <sz val="9"/>
      <color indexed="62"/>
      <name val="Tahoma"/>
      <family val="2"/>
      <charset val="204"/>
    </font>
    <font>
      <sz val="9"/>
      <color indexed="55"/>
      <name val="Tahoma"/>
      <family val="2"/>
      <charset val="204"/>
    </font>
    <font>
      <sz val="8"/>
      <name val="Arial"/>
      <family val="2"/>
      <charset val="204"/>
    </font>
    <font>
      <b/>
      <u/>
      <sz val="9"/>
      <name val="Tahoma"/>
      <family val="2"/>
      <charset val="204"/>
    </font>
    <font>
      <sz val="11"/>
      <name val="Webdings2"/>
      <charset val="204"/>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sz val="9"/>
      <color indexed="62"/>
      <name val="Tahoma"/>
      <family val="2"/>
      <charset val="204"/>
    </font>
    <font>
      <sz val="11"/>
      <name val="Wingdings 2"/>
      <family val="1"/>
      <charset val="2"/>
    </font>
    <font>
      <b/>
      <sz val="9"/>
      <color indexed="9"/>
      <name val="Tahoma"/>
      <family val="2"/>
      <charset val="204"/>
    </font>
    <font>
      <b/>
      <u/>
      <sz val="9"/>
      <color indexed="62"/>
      <name val="Tahoma"/>
      <family val="2"/>
      <charset val="204"/>
    </font>
    <font>
      <sz val="11"/>
      <color indexed="8"/>
      <name val="Calibri"/>
      <family val="2"/>
      <charset val="204"/>
    </font>
    <font>
      <sz val="9"/>
      <color indexed="9"/>
      <name val="Tahoma"/>
      <family val="2"/>
      <charset val="204"/>
    </font>
    <font>
      <b/>
      <sz val="11"/>
      <color indexed="8"/>
      <name val="Calibri"/>
      <family val="2"/>
      <charset val="204"/>
    </font>
    <font>
      <sz val="9"/>
      <color indexed="23"/>
      <name val="Wingdings 2"/>
      <family val="1"/>
      <charset val="2"/>
    </font>
    <font>
      <sz val="10"/>
      <color indexed="11"/>
      <name val="Arial"/>
      <family val="2"/>
      <charset val="204"/>
    </font>
    <font>
      <sz val="12"/>
      <name val="Marlett"/>
      <charset val="2"/>
    </font>
    <font>
      <sz val="8"/>
      <color indexed="9"/>
      <name val="Tahoma"/>
      <family val="2"/>
      <charset val="204"/>
    </font>
    <font>
      <sz val="8"/>
      <color indexed="55"/>
      <name val="Tahoma"/>
      <family val="2"/>
      <charset val="204"/>
    </font>
    <font>
      <sz val="12"/>
      <color indexed="8"/>
      <name val="Tahoma"/>
      <family val="2"/>
      <charset val="204"/>
    </font>
    <font>
      <vertAlign val="superscript"/>
      <sz val="10"/>
      <name val="Tahoma"/>
      <family val="2"/>
      <charset val="204"/>
    </font>
    <font>
      <vertAlign val="superscript"/>
      <sz val="9"/>
      <name val="Tahoma"/>
      <family val="2"/>
      <charset val="204"/>
    </font>
    <font>
      <sz val="1"/>
      <color indexed="9"/>
      <name val="Tahoma"/>
      <family val="2"/>
      <charset val="204"/>
    </font>
    <font>
      <sz val="1"/>
      <name val="Tahoma"/>
      <family val="2"/>
      <charset val="204"/>
    </font>
    <font>
      <sz val="3"/>
      <name val="Tahoma"/>
      <family val="2"/>
      <charset val="204"/>
    </font>
    <font>
      <sz val="3"/>
      <color indexed="9"/>
      <name val="Tahoma"/>
      <family val="2"/>
      <charset val="204"/>
    </font>
    <font>
      <sz val="3"/>
      <color indexed="10"/>
      <name val="Tahoma"/>
      <family val="2"/>
      <charset val="204"/>
    </font>
    <font>
      <sz val="3"/>
      <color indexed="11"/>
      <name val="Tahoma"/>
      <family val="2"/>
      <charset val="204"/>
    </font>
    <font>
      <sz val="3"/>
      <color indexed="60"/>
      <name val="Tahoma"/>
      <family val="2"/>
      <charset val="204"/>
    </font>
    <font>
      <b/>
      <sz val="3"/>
      <name val="Tahoma"/>
      <family val="2"/>
      <charset val="204"/>
    </font>
    <font>
      <sz val="22"/>
      <name val="Tahoma"/>
      <family val="2"/>
      <charset val="204"/>
    </font>
    <font>
      <b/>
      <sz val="22"/>
      <name val="Tahoma"/>
      <family val="2"/>
      <charset val="204"/>
    </font>
    <font>
      <b/>
      <sz val="18"/>
      <name val="Tahoma"/>
      <family val="2"/>
      <charset val="204"/>
    </font>
    <font>
      <sz val="18"/>
      <name val="Tahoma"/>
      <family val="2"/>
      <charset val="204"/>
    </font>
    <font>
      <sz val="18"/>
      <color indexed="11"/>
      <name val="Tahoma"/>
      <family val="2"/>
      <charset val="204"/>
    </font>
    <font>
      <sz val="11"/>
      <color indexed="11"/>
      <name val="Tahoma"/>
      <family val="2"/>
      <charset val="204"/>
    </font>
    <font>
      <u/>
      <sz val="9"/>
      <color rgb="FF333399"/>
      <name val="Tahoma"/>
      <family val="2"/>
      <charset val="204"/>
    </font>
    <font>
      <sz val="11"/>
      <color theme="1"/>
      <name val="Calibri"/>
      <family val="2"/>
      <charset val="204"/>
      <scheme val="minor"/>
    </font>
    <font>
      <sz val="11"/>
      <color theme="1"/>
      <name val="Calibri"/>
      <family val="2"/>
      <scheme val="minor"/>
    </font>
    <font>
      <sz val="9"/>
      <color theme="0"/>
      <name val="Tahoma"/>
      <family val="2"/>
      <charset val="204"/>
    </font>
    <font>
      <sz val="11"/>
      <color theme="0"/>
      <name val="Webdings2"/>
      <charset val="204"/>
    </font>
    <font>
      <sz val="1"/>
      <color theme="0"/>
      <name val="Tahoma"/>
      <family val="2"/>
      <charset val="204"/>
    </font>
    <font>
      <sz val="1"/>
      <color theme="0" tint="-4.9989318521683403E-2"/>
      <name val="Tahoma"/>
      <family val="2"/>
      <charset val="204"/>
    </font>
    <font>
      <b/>
      <sz val="1"/>
      <color theme="0"/>
      <name val="Calibri"/>
      <family val="2"/>
      <charset val="204"/>
    </font>
    <font>
      <sz val="12"/>
      <color theme="0"/>
      <name val="Tahoma"/>
      <family val="2"/>
      <charset val="204"/>
    </font>
    <font>
      <sz val="8"/>
      <color theme="1"/>
      <name val="Tahoma"/>
      <family val="2"/>
      <charset val="204"/>
    </font>
    <font>
      <b/>
      <sz val="9"/>
      <color rgb="FFC00000"/>
      <name val="Tahoma"/>
      <family val="2"/>
      <charset val="204"/>
    </font>
    <font>
      <sz val="9"/>
      <color rgb="FFBCBCBC"/>
      <name val="Tahoma"/>
      <family val="2"/>
      <charset val="204"/>
    </font>
    <font>
      <sz val="15"/>
      <color theme="0"/>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b/>
      <sz val="9"/>
      <color theme="0"/>
      <name val="Tahoma"/>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
      <color indexed="11"/>
      <name val="Tahoma"/>
      <family val="2"/>
      <charset val="204"/>
    </font>
    <font>
      <sz val="15"/>
      <name val="Tahoma"/>
      <family val="2"/>
      <charset val="204"/>
    </font>
    <font>
      <sz val="15"/>
      <color indexed="11"/>
      <name val="Tahoma"/>
      <family val="2"/>
      <charset val="204"/>
    </font>
    <font>
      <sz val="1"/>
      <name val="Webdings2"/>
      <charset val="204"/>
    </font>
    <font>
      <b/>
      <sz val="1"/>
      <name val="Tahoma"/>
      <family val="2"/>
      <charset val="204"/>
    </font>
    <font>
      <sz val="1"/>
      <color indexed="10"/>
      <name val="Tahoma"/>
      <family val="2"/>
      <charset val="204"/>
    </font>
  </fonts>
  <fills count="45">
    <fill>
      <patternFill patternType="none"/>
    </fill>
    <fill>
      <patternFill patternType="gray125"/>
    </fill>
    <fill>
      <patternFill patternType="solid">
        <fgColor indexed="43"/>
        <bgColor indexed="64"/>
      </patternFill>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11"/>
        <bgColor indexed="64"/>
      </patternFill>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29"/>
        <bgColor indexed="64"/>
      </patternFill>
    </fill>
    <fill>
      <patternFill patternType="solid">
        <fgColor indexed="44"/>
        <bgColor indexed="64"/>
      </patternFill>
    </fill>
    <fill>
      <patternFill patternType="solid">
        <fgColor indexed="65"/>
        <bgColor indexed="64"/>
      </patternFill>
    </fill>
    <fill>
      <patternFill patternType="lightDown">
        <fgColor indexed="22"/>
      </patternFill>
    </fill>
    <fill>
      <patternFill patternType="solid">
        <fgColor indexed="2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8">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23"/>
      </right>
      <top/>
      <bottom style="thin">
        <color indexed="23"/>
      </bottom>
      <diagonal/>
    </border>
    <border>
      <left/>
      <right/>
      <top/>
      <bottom style="thin">
        <color indexed="23"/>
      </bottom>
      <diagonal/>
    </border>
    <border>
      <left style="thin">
        <color indexed="23"/>
      </left>
      <right/>
      <top/>
      <bottom style="thin">
        <color indexed="23"/>
      </bottom>
      <diagonal/>
    </border>
    <border>
      <left/>
      <right style="thin">
        <color indexed="23"/>
      </right>
      <top/>
      <bottom/>
      <diagonal/>
    </border>
    <border>
      <left style="thin">
        <color indexed="23"/>
      </left>
      <right/>
      <top/>
      <bottom/>
      <diagonal/>
    </border>
    <border>
      <left style="thin">
        <color indexed="63"/>
      </left>
      <right style="thin">
        <color indexed="63"/>
      </right>
      <top style="thin">
        <color indexed="63"/>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22"/>
      </top>
      <bottom style="thin">
        <color indexed="22"/>
      </bottom>
      <diagonal/>
    </border>
    <border>
      <left style="thin">
        <color indexed="22"/>
      </left>
      <right style="thin">
        <color indexed="22"/>
      </right>
      <top style="thin">
        <color indexed="22"/>
      </top>
      <bottom/>
      <diagonal/>
    </border>
    <border>
      <left/>
      <right/>
      <top/>
      <bottom style="thin">
        <color indexed="22"/>
      </bottom>
      <diagonal/>
    </border>
    <border>
      <left/>
      <right style="thin">
        <color indexed="22"/>
      </right>
      <top/>
      <bottom style="thin">
        <color indexed="22"/>
      </bottom>
      <diagonal/>
    </border>
    <border>
      <left style="thin">
        <color indexed="22"/>
      </left>
      <right/>
      <top style="thin">
        <color indexed="22"/>
      </top>
      <bottom/>
      <diagonal/>
    </border>
    <border>
      <left/>
      <right style="thin">
        <color indexed="22"/>
      </right>
      <top/>
      <bottom/>
      <diagonal/>
    </border>
    <border>
      <left/>
      <right style="thin">
        <color indexed="22"/>
      </right>
      <top style="thin">
        <color indexed="22"/>
      </top>
      <bottom/>
      <diagonal/>
    </border>
    <border>
      <left/>
      <right/>
      <top style="dotted">
        <color indexed="64"/>
      </top>
      <bottom style="dotted">
        <color indexed="64"/>
      </bottom>
      <diagonal/>
    </border>
    <border>
      <left/>
      <right/>
      <top style="thin">
        <color indexed="22"/>
      </top>
      <bottom/>
      <diagonal/>
    </border>
    <border>
      <left style="thin">
        <color indexed="22"/>
      </left>
      <right/>
      <top/>
      <bottom/>
      <diagonal/>
    </border>
    <border>
      <left style="thin">
        <color indexed="22"/>
      </left>
      <right/>
      <top/>
      <bottom style="thin">
        <color indexed="22"/>
      </bottom>
      <diagonal/>
    </border>
    <border>
      <left style="thin">
        <color indexed="22"/>
      </left>
      <right style="thin">
        <color indexed="22"/>
      </right>
      <top/>
      <bottom style="thin">
        <color indexed="22"/>
      </bottom>
      <diagonal/>
    </border>
    <border>
      <left style="thin">
        <color indexed="55"/>
      </left>
      <right/>
      <top/>
      <bottom/>
      <diagonal/>
    </border>
    <border>
      <left style="thin">
        <color indexed="22"/>
      </left>
      <right style="thin">
        <color indexed="22"/>
      </right>
      <top/>
      <bottom/>
      <diagonal/>
    </border>
    <border>
      <left style="thin">
        <color rgb="FFD3DBDB"/>
      </left>
      <right style="thin">
        <color rgb="FFD3DBDB"/>
      </right>
      <top style="thin">
        <color rgb="FFD3DBDB"/>
      </top>
      <bottom style="thin">
        <color rgb="FFD3DBDB"/>
      </bottom>
      <diagonal/>
    </border>
    <border>
      <left style="thin">
        <color rgb="FFD3DBDB"/>
      </left>
      <right/>
      <top style="thin">
        <color rgb="FFD3DBDB"/>
      </top>
      <bottom style="thin">
        <color rgb="FFD3DBDB"/>
      </bottom>
      <diagonal/>
    </border>
    <border>
      <left/>
      <right/>
      <top style="thin">
        <color rgb="FFD3DBDB"/>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top style="thin">
        <color rgb="FFBCBCBC"/>
      </top>
      <bottom style="thin">
        <color rgb="FFBCBCBC"/>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D3DBDB"/>
      </top>
      <bottom style="thin">
        <color rgb="FFD3DBDB"/>
      </bottom>
      <diagonal/>
    </border>
    <border>
      <left/>
      <right/>
      <top/>
      <bottom style="thin">
        <color rgb="FFD3DBDB"/>
      </bottom>
      <diagonal/>
    </border>
    <border>
      <left style="thin">
        <color indexed="22"/>
      </left>
      <right style="thin">
        <color indexed="22"/>
      </right>
      <top style="thin">
        <color indexed="22"/>
      </top>
      <bottom style="double">
        <color indexed="55"/>
      </bottom>
      <diagonal/>
    </border>
  </borders>
  <cellStyleXfs count="102">
    <xf numFmtId="49" fontId="0" fillId="0" borderId="0" applyBorder="0">
      <alignment vertical="top"/>
    </xf>
    <xf numFmtId="0" fontId="3" fillId="0" borderId="0"/>
    <xf numFmtId="170" fontId="3" fillId="0" borderId="0"/>
    <xf numFmtId="0" fontId="39" fillId="0" borderId="0"/>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168" fontId="4" fillId="0" borderId="0" applyFont="0" applyFill="0" applyBorder="0" applyAlignment="0" applyProtection="0"/>
    <xf numFmtId="172" fontId="6" fillId="2" borderId="0">
      <protection locked="0"/>
    </xf>
    <xf numFmtId="0" fontId="15" fillId="0" borderId="0" applyFill="0" applyBorder="0" applyProtection="0">
      <alignment vertical="center"/>
    </xf>
    <xf numFmtId="169" fontId="6" fillId="2" borderId="0">
      <protection locked="0"/>
    </xf>
    <xf numFmtId="173" fontId="6" fillId="2" borderId="0">
      <protection locked="0"/>
    </xf>
    <xf numFmtId="0" fontId="16" fillId="0" borderId="0" applyNumberFormat="0" applyFill="0" applyBorder="0" applyAlignment="0" applyProtection="0">
      <alignment vertical="top"/>
      <protection locked="0"/>
    </xf>
    <xf numFmtId="0" fontId="18" fillId="3" borderId="1" applyNumberFormat="0" applyAlignment="0"/>
    <xf numFmtId="0" fontId="17" fillId="0" borderId="0" applyNumberFormat="0" applyFill="0" applyBorder="0" applyAlignment="0" applyProtection="0">
      <alignment vertical="top"/>
      <protection locked="0"/>
    </xf>
    <xf numFmtId="0" fontId="7" fillId="0" borderId="0" applyNumberFormat="0" applyFill="0" applyBorder="0" applyAlignment="0" applyProtection="0"/>
    <xf numFmtId="0" fontId="5" fillId="0" borderId="0"/>
    <xf numFmtId="0" fontId="15" fillId="0" borderId="0" applyFill="0" applyBorder="0" applyProtection="0">
      <alignment vertical="center"/>
    </xf>
    <xf numFmtId="0" fontId="15" fillId="0" borderId="0" applyFill="0" applyBorder="0" applyProtection="0">
      <alignment vertical="center"/>
    </xf>
    <xf numFmtId="49" fontId="38" fillId="4" borderId="2" applyNumberFormat="0">
      <alignment horizontal="center" vertical="center"/>
    </xf>
    <xf numFmtId="0" fontId="13" fillId="5" borderId="1" applyNumberFormat="0" applyAlignment="0" applyProtection="0"/>
    <xf numFmtId="0" fontId="69"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7" fillId="0" borderId="0" applyBorder="0">
      <alignment horizontal="center" vertical="center" wrapText="1"/>
    </xf>
    <xf numFmtId="0" fontId="8" fillId="0" borderId="3" applyBorder="0">
      <alignment horizontal="center" vertical="center" wrapText="1"/>
    </xf>
    <xf numFmtId="4" fontId="6" fillId="2" borderId="4" applyBorder="0">
      <alignment horizontal="right"/>
    </xf>
    <xf numFmtId="49" fontId="6" fillId="0" borderId="0" applyBorder="0">
      <alignment vertical="top"/>
    </xf>
    <xf numFmtId="0" fontId="21" fillId="0" borderId="0"/>
    <xf numFmtId="0" fontId="70" fillId="0" borderId="0"/>
    <xf numFmtId="0" fontId="71" fillId="0" borderId="0"/>
    <xf numFmtId="0" fontId="2" fillId="0" borderId="0"/>
    <xf numFmtId="0" fontId="37" fillId="6" borderId="0" applyNumberFormat="0" applyBorder="0" applyAlignment="0">
      <alignment horizontal="left" vertical="center"/>
    </xf>
    <xf numFmtId="49" fontId="6" fillId="0" borderId="0" applyBorder="0">
      <alignment vertical="top"/>
    </xf>
    <xf numFmtId="49" fontId="37" fillId="0" borderId="0" applyBorder="0">
      <alignment vertical="top"/>
    </xf>
    <xf numFmtId="49" fontId="6" fillId="6" borderId="0" applyBorder="0">
      <alignment vertical="top"/>
    </xf>
    <xf numFmtId="49" fontId="34" fillId="7" borderId="0" applyBorder="0">
      <alignment vertical="top"/>
    </xf>
    <xf numFmtId="0" fontId="2" fillId="0" borderId="0"/>
    <xf numFmtId="49" fontId="6" fillId="0" borderId="0" applyBorder="0">
      <alignment vertical="top"/>
    </xf>
    <xf numFmtId="0" fontId="21" fillId="0" borderId="0"/>
    <xf numFmtId="49" fontId="6" fillId="0" borderId="0" applyBorder="0">
      <alignment vertical="top"/>
    </xf>
    <xf numFmtId="0" fontId="2" fillId="0" borderId="0"/>
    <xf numFmtId="49" fontId="6" fillId="0" borderId="0" applyBorder="0">
      <alignment vertical="top"/>
    </xf>
    <xf numFmtId="0" fontId="2" fillId="0" borderId="0"/>
    <xf numFmtId="0" fontId="6" fillId="0" borderId="0">
      <alignment horizontal="left" vertical="center"/>
    </xf>
    <xf numFmtId="0" fontId="2" fillId="0" borderId="0"/>
    <xf numFmtId="0" fontId="2" fillId="0" borderId="0"/>
    <xf numFmtId="0" fontId="21" fillId="0" borderId="0"/>
    <xf numFmtId="0" fontId="87" fillId="0" borderId="0" applyNumberFormat="0" applyFill="0" applyBorder="0" applyAlignment="0" applyProtection="0"/>
    <xf numFmtId="0" fontId="88" fillId="0" borderId="36" applyNumberFormat="0" applyFill="0" applyAlignment="0" applyProtection="0"/>
    <xf numFmtId="0" fontId="89" fillId="0" borderId="37" applyNumberFormat="0" applyFill="0" applyAlignment="0" applyProtection="0"/>
    <xf numFmtId="0" fontId="90" fillId="0" borderId="38" applyNumberFormat="0" applyFill="0" applyAlignment="0" applyProtection="0"/>
    <xf numFmtId="0" fontId="90" fillId="0" borderId="0" applyNumberFormat="0" applyFill="0" applyBorder="0" applyAlignment="0" applyProtection="0"/>
    <xf numFmtId="0" fontId="91" fillId="15" borderId="0" applyNumberFormat="0" applyBorder="0" applyAlignment="0" applyProtection="0"/>
    <xf numFmtId="0" fontId="92" fillId="16" borderId="0" applyNumberFormat="0" applyBorder="0" applyAlignment="0" applyProtection="0"/>
    <xf numFmtId="0" fontId="93" fillId="17" borderId="0" applyNumberFormat="0" applyBorder="0" applyAlignment="0" applyProtection="0"/>
    <xf numFmtId="0" fontId="94" fillId="18" borderId="39" applyNumberFormat="0" applyAlignment="0" applyProtection="0"/>
    <xf numFmtId="0" fontId="95" fillId="18" borderId="40" applyNumberFormat="0" applyAlignment="0" applyProtection="0"/>
    <xf numFmtId="0" fontId="96" fillId="0" borderId="41" applyNumberFormat="0" applyFill="0" applyAlignment="0" applyProtection="0"/>
    <xf numFmtId="0" fontId="97" fillId="19" borderId="42" applyNumberFormat="0" applyAlignment="0" applyProtection="0"/>
    <xf numFmtId="0" fontId="98" fillId="0" borderId="0" applyNumberFormat="0" applyFill="0" applyBorder="0" applyAlignment="0" applyProtection="0"/>
    <xf numFmtId="0" fontId="37" fillId="20" borderId="43" applyNumberFormat="0" applyFont="0" applyAlignment="0" applyProtection="0"/>
    <xf numFmtId="0" fontId="99" fillId="0" borderId="0" applyNumberFormat="0" applyFill="0" applyBorder="0" applyAlignment="0" applyProtection="0"/>
    <xf numFmtId="0" fontId="100" fillId="0" borderId="44" applyNumberFormat="0" applyFill="0" applyAlignment="0" applyProtection="0"/>
    <xf numFmtId="0" fontId="101" fillId="21" borderId="0" applyNumberFormat="0" applyBorder="0" applyAlignment="0" applyProtection="0"/>
    <xf numFmtId="0" fontId="70" fillId="22" borderId="0" applyNumberFormat="0" applyBorder="0" applyAlignment="0" applyProtection="0"/>
    <xf numFmtId="0" fontId="70" fillId="23" borderId="0" applyNumberFormat="0" applyBorder="0" applyAlignment="0" applyProtection="0"/>
    <xf numFmtId="0" fontId="101" fillId="24" borderId="0" applyNumberFormat="0" applyBorder="0" applyAlignment="0" applyProtection="0"/>
    <xf numFmtId="0" fontId="101" fillId="25"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101" fillId="28" borderId="0" applyNumberFormat="0" applyBorder="0" applyAlignment="0" applyProtection="0"/>
    <xf numFmtId="0" fontId="101" fillId="29" borderId="0" applyNumberFormat="0" applyBorder="0" applyAlignment="0" applyProtection="0"/>
    <xf numFmtId="0" fontId="70" fillId="30" borderId="0" applyNumberFormat="0" applyBorder="0" applyAlignment="0" applyProtection="0"/>
    <xf numFmtId="0" fontId="70" fillId="31" borderId="0" applyNumberFormat="0" applyBorder="0" applyAlignment="0" applyProtection="0"/>
    <xf numFmtId="0" fontId="101" fillId="32" borderId="0" applyNumberFormat="0" applyBorder="0" applyAlignment="0" applyProtection="0"/>
    <xf numFmtId="0" fontId="101" fillId="33" borderId="0" applyNumberFormat="0" applyBorder="0" applyAlignment="0" applyProtection="0"/>
    <xf numFmtId="0" fontId="70" fillId="34" borderId="0" applyNumberFormat="0" applyBorder="0" applyAlignment="0" applyProtection="0"/>
    <xf numFmtId="0" fontId="70" fillId="35" borderId="0" applyNumberFormat="0" applyBorder="0" applyAlignment="0" applyProtection="0"/>
    <xf numFmtId="0" fontId="101" fillId="36" borderId="0" applyNumberFormat="0" applyBorder="0" applyAlignment="0" applyProtection="0"/>
    <xf numFmtId="0" fontId="101" fillId="37"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101" fillId="40" borderId="0" applyNumberFormat="0" applyBorder="0" applyAlignment="0" applyProtection="0"/>
    <xf numFmtId="0" fontId="101" fillId="41"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101" fillId="44" borderId="0" applyNumberFormat="0" applyBorder="0" applyAlignment="0" applyProtection="0"/>
    <xf numFmtId="167" fontId="37" fillId="0" borderId="0" applyFont="0" applyFill="0" applyBorder="0" applyAlignment="0" applyProtection="0"/>
    <xf numFmtId="165" fontId="37" fillId="0" borderId="0" applyFont="0" applyFill="0" applyBorder="0" applyAlignment="0" applyProtection="0"/>
    <xf numFmtId="166" fontId="37" fillId="0" borderId="0" applyFont="0" applyFill="0" applyBorder="0" applyAlignment="0" applyProtection="0"/>
    <xf numFmtId="164" fontId="37" fillId="0" borderId="0" applyFont="0" applyFill="0" applyBorder="0" applyAlignment="0" applyProtection="0"/>
    <xf numFmtId="9" fontId="37" fillId="0" borderId="0" applyFont="0" applyFill="0" applyBorder="0" applyAlignment="0" applyProtection="0"/>
    <xf numFmtId="0" fontId="1" fillId="0" borderId="0"/>
  </cellStyleXfs>
  <cellXfs count="1422">
    <xf numFmtId="49" fontId="0" fillId="0" borderId="0" xfId="0">
      <alignment vertical="top"/>
    </xf>
    <xf numFmtId="0" fontId="54" fillId="0" borderId="0" xfId="54" applyFont="1" applyFill="1" applyAlignment="1" applyProtection="1">
      <alignment vertical="top" wrapText="1"/>
    </xf>
    <xf numFmtId="49" fontId="6" fillId="0" borderId="0" xfId="0" applyFont="1" applyProtection="1">
      <alignment vertical="top"/>
    </xf>
    <xf numFmtId="49" fontId="0" fillId="0" borderId="0" xfId="0" applyProtection="1">
      <alignment vertical="top"/>
    </xf>
    <xf numFmtId="49" fontId="6" fillId="8" borderId="4" xfId="0" applyFont="1" applyFill="1" applyBorder="1" applyAlignment="1" applyProtection="1">
      <alignment horizontal="center" vertical="top"/>
    </xf>
    <xf numFmtId="49" fontId="0" fillId="0" borderId="0" xfId="0" applyNumberFormat="1" applyProtection="1">
      <alignment vertical="top"/>
    </xf>
    <xf numFmtId="49" fontId="6" fillId="0" borderId="0" xfId="0" applyNumberFormat="1" applyFont="1" applyAlignment="1" applyProtection="1">
      <alignment vertical="top" wrapText="1"/>
    </xf>
    <xf numFmtId="49" fontId="6" fillId="0" borderId="0" xfId="0" applyNumberFormat="1" applyFont="1" applyAlignment="1" applyProtection="1">
      <alignment vertical="center" wrapText="1"/>
    </xf>
    <xf numFmtId="49" fontId="6" fillId="0" borderId="0" xfId="50" applyFont="1" applyAlignment="1" applyProtection="1">
      <alignment vertical="center" wrapText="1"/>
    </xf>
    <xf numFmtId="49" fontId="11" fillId="0" borderId="0" xfId="50" applyFont="1" applyAlignment="1" applyProtection="1">
      <alignment vertical="center"/>
    </xf>
    <xf numFmtId="0" fontId="11" fillId="0" borderId="0" xfId="49" applyFont="1" applyAlignment="1" applyProtection="1">
      <alignment horizontal="center" vertical="center" wrapText="1"/>
    </xf>
    <xf numFmtId="0" fontId="6" fillId="0" borderId="0" xfId="49" applyFont="1" applyAlignment="1" applyProtection="1">
      <alignment vertical="center" wrapText="1"/>
    </xf>
    <xf numFmtId="0" fontId="6" fillId="0" borderId="0" xfId="49" applyFont="1" applyAlignment="1" applyProtection="1">
      <alignment horizontal="left" vertical="center" wrapText="1"/>
    </xf>
    <xf numFmtId="0" fontId="6" fillId="0" borderId="0" xfId="49" applyFont="1" applyProtection="1"/>
    <xf numFmtId="0" fontId="6" fillId="7" borderId="0" xfId="49" applyFont="1" applyFill="1" applyBorder="1" applyProtection="1"/>
    <xf numFmtId="0" fontId="24" fillId="0" borderId="0" xfId="49" applyFont="1"/>
    <xf numFmtId="49" fontId="6" fillId="0" borderId="0" xfId="46" applyFont="1" applyProtection="1">
      <alignment vertical="top"/>
    </xf>
    <xf numFmtId="49" fontId="6" fillId="0" borderId="0" xfId="46" applyProtection="1">
      <alignment vertical="top"/>
    </xf>
    <xf numFmtId="0" fontId="11" fillId="0" borderId="0" xfId="52" applyFont="1" applyAlignment="1" applyProtection="1">
      <alignment vertical="center" wrapText="1"/>
    </xf>
    <xf numFmtId="0" fontId="22" fillId="0" borderId="0" xfId="52" applyFont="1" applyAlignment="1" applyProtection="1">
      <alignment vertical="center" wrapText="1"/>
    </xf>
    <xf numFmtId="0" fontId="6" fillId="7" borderId="0" xfId="52" applyFont="1" applyFill="1" applyBorder="1" applyAlignment="1" applyProtection="1">
      <alignment vertical="center" wrapText="1"/>
    </xf>
    <xf numFmtId="0" fontId="6" fillId="0" borderId="0" xfId="52" applyFont="1" applyAlignment="1" applyProtection="1">
      <alignment horizontal="center" vertical="center" wrapText="1"/>
    </xf>
    <xf numFmtId="0" fontId="6" fillId="0" borderId="0" xfId="52" applyFont="1" applyAlignment="1" applyProtection="1">
      <alignment vertical="center" wrapText="1"/>
    </xf>
    <xf numFmtId="0" fontId="25" fillId="7" borderId="0" xfId="52" applyFont="1" applyFill="1" applyBorder="1" applyAlignment="1" applyProtection="1">
      <alignment vertical="center" wrapText="1"/>
    </xf>
    <xf numFmtId="0" fontId="6" fillId="7" borderId="0" xfId="52" applyFont="1" applyFill="1" applyBorder="1" applyAlignment="1" applyProtection="1">
      <alignment horizontal="right" vertical="center" wrapText="1" indent="1"/>
    </xf>
    <xf numFmtId="0" fontId="11" fillId="7" borderId="0" xfId="52" applyNumberFormat="1" applyFont="1" applyFill="1" applyBorder="1" applyAlignment="1" applyProtection="1">
      <alignment horizontal="center" vertical="center" wrapText="1"/>
    </xf>
    <xf numFmtId="0" fontId="6" fillId="7" borderId="0" xfId="52" applyFont="1" applyFill="1" applyBorder="1" applyAlignment="1" applyProtection="1">
      <alignment horizontal="center" vertical="center" wrapText="1"/>
    </xf>
    <xf numFmtId="0" fontId="22" fillId="0" borderId="0" xfId="52" applyFont="1" applyAlignment="1" applyProtection="1">
      <alignment horizontal="center" vertical="center" wrapText="1"/>
    </xf>
    <xf numFmtId="0" fontId="26" fillId="7" borderId="0" xfId="52" applyNumberFormat="1" applyFont="1" applyFill="1" applyBorder="1" applyAlignment="1" applyProtection="1">
      <alignment horizontal="center" vertical="center" wrapText="1"/>
    </xf>
    <xf numFmtId="0" fontId="6" fillId="7" borderId="0" xfId="52" applyNumberFormat="1" applyFont="1" applyFill="1" applyBorder="1" applyAlignment="1" applyProtection="1">
      <alignment horizontal="right" vertical="center" wrapText="1" indent="1"/>
    </xf>
    <xf numFmtId="0" fontId="6" fillId="0" borderId="0" xfId="52" applyFont="1" applyFill="1" applyAlignment="1" applyProtection="1">
      <alignment vertical="center"/>
    </xf>
    <xf numFmtId="49" fontId="6" fillId="7" borderId="0" xfId="52" applyNumberFormat="1" applyFont="1" applyFill="1" applyBorder="1" applyAlignment="1" applyProtection="1">
      <alignment horizontal="right" vertical="center" wrapText="1" indent="1"/>
    </xf>
    <xf numFmtId="49" fontId="25" fillId="7" borderId="0" xfId="52" applyNumberFormat="1" applyFont="1" applyFill="1" applyBorder="1" applyAlignment="1" applyProtection="1">
      <alignment horizontal="center" vertical="center" wrapText="1"/>
    </xf>
    <xf numFmtId="49" fontId="6" fillId="9" borderId="5" xfId="52" applyNumberFormat="1" applyFont="1" applyFill="1" applyBorder="1" applyAlignment="1" applyProtection="1">
      <alignment horizontal="center" vertical="center" wrapText="1"/>
      <protection locked="0"/>
    </xf>
    <xf numFmtId="49" fontId="0" fillId="10" borderId="0" xfId="0" applyFill="1" applyProtection="1">
      <alignment vertical="top"/>
    </xf>
    <xf numFmtId="0" fontId="6" fillId="0" borderId="0" xfId="54" applyFont="1" applyFill="1" applyAlignment="1" applyProtection="1">
      <alignment vertical="center" wrapText="1"/>
    </xf>
    <xf numFmtId="0" fontId="22" fillId="0" borderId="0" xfId="52" applyNumberFormat="1" applyFont="1" applyFill="1" applyBorder="1" applyAlignment="1" applyProtection="1">
      <alignment horizontal="center" vertical="top" wrapText="1"/>
    </xf>
    <xf numFmtId="0" fontId="0" fillId="7" borderId="0" xfId="52" applyFont="1" applyFill="1" applyBorder="1" applyAlignment="1" applyProtection="1">
      <alignment horizontal="center" vertical="center" wrapText="1"/>
    </xf>
    <xf numFmtId="49" fontId="0" fillId="7" borderId="0" xfId="52" applyNumberFormat="1" applyFont="1" applyFill="1" applyBorder="1" applyAlignment="1" applyProtection="1">
      <alignment horizontal="right" vertical="center" wrapText="1" indent="1"/>
    </xf>
    <xf numFmtId="49" fontId="29" fillId="7" borderId="0" xfId="33" applyNumberFormat="1" applyFont="1" applyFill="1" applyBorder="1" applyAlignment="1" applyProtection="1">
      <alignment horizontal="center" vertical="center" wrapText="1"/>
    </xf>
    <xf numFmtId="49" fontId="0" fillId="0" borderId="0" xfId="0" applyBorder="1">
      <alignment vertical="top"/>
    </xf>
    <xf numFmtId="0" fontId="6" fillId="0" borderId="5" xfId="51" applyFont="1" applyFill="1" applyBorder="1" applyAlignment="1" applyProtection="1">
      <alignment vertical="center" wrapText="1"/>
    </xf>
    <xf numFmtId="0" fontId="0" fillId="0" borderId="5" xfId="51" applyFont="1" applyFill="1" applyBorder="1" applyAlignment="1" applyProtection="1">
      <alignment vertical="center" wrapText="1"/>
    </xf>
    <xf numFmtId="49" fontId="0" fillId="0" borderId="0" xfId="0" applyFont="1">
      <alignment vertical="top"/>
    </xf>
    <xf numFmtId="0" fontId="33" fillId="7" borderId="0" xfId="54" applyFont="1" applyFill="1" applyBorder="1" applyAlignment="1" applyProtection="1">
      <alignment horizontal="center" vertical="center" wrapText="1"/>
    </xf>
    <xf numFmtId="0" fontId="33" fillId="7" borderId="0" xfId="49" applyFont="1" applyFill="1" applyBorder="1" applyAlignment="1" applyProtection="1">
      <alignment horizontal="center"/>
    </xf>
    <xf numFmtId="0" fontId="33" fillId="0" borderId="0" xfId="49" applyFont="1" applyAlignment="1" applyProtection="1">
      <alignment horizontal="center" vertical="center"/>
    </xf>
    <xf numFmtId="0" fontId="33" fillId="7" borderId="0" xfId="49" applyFont="1" applyFill="1" applyBorder="1" applyAlignment="1" applyProtection="1">
      <alignment horizontal="center" vertical="center"/>
    </xf>
    <xf numFmtId="49" fontId="31" fillId="0" borderId="6" xfId="0" applyFont="1" applyBorder="1" applyAlignment="1">
      <alignment vertical="top" wrapText="1"/>
    </xf>
    <xf numFmtId="0" fontId="0" fillId="7" borderId="0" xfId="52" applyNumberFormat="1" applyFont="1" applyFill="1" applyBorder="1" applyAlignment="1" applyProtection="1">
      <alignment horizontal="right" vertical="center" wrapText="1" indent="1"/>
    </xf>
    <xf numFmtId="0" fontId="0" fillId="0" borderId="6" xfId="36" applyFont="1" applyBorder="1" applyAlignment="1" applyProtection="1">
      <alignment horizontal="justify" vertical="top" wrapText="1"/>
    </xf>
    <xf numFmtId="0" fontId="2" fillId="0" borderId="0" xfId="39" applyProtection="1"/>
    <xf numFmtId="0" fontId="45" fillId="0" borderId="0" xfId="52" applyFont="1" applyAlignment="1" applyProtection="1">
      <alignment horizontal="center" vertical="center" wrapText="1"/>
    </xf>
    <xf numFmtId="49" fontId="23" fillId="7" borderId="7" xfId="43" applyFont="1" applyFill="1" applyBorder="1" applyAlignment="1" applyProtection="1">
      <alignment vertical="center" wrapText="1"/>
    </xf>
    <xf numFmtId="49" fontId="20" fillId="7" borderId="8" xfId="43" applyFont="1" applyFill="1" applyBorder="1" applyAlignment="1">
      <alignment horizontal="left" vertical="center" wrapText="1"/>
    </xf>
    <xf numFmtId="49" fontId="20" fillId="7" borderId="9" xfId="43" applyFont="1" applyFill="1" applyBorder="1" applyAlignment="1">
      <alignment horizontal="left" vertical="center" wrapText="1"/>
    </xf>
    <xf numFmtId="49" fontId="23" fillId="7" borderId="10" xfId="43" applyFont="1" applyFill="1" applyBorder="1" applyAlignment="1" applyProtection="1">
      <alignment vertical="center" wrapText="1"/>
    </xf>
    <xf numFmtId="49" fontId="14" fillId="7" borderId="0" xfId="43" applyFont="1" applyFill="1" applyBorder="1" applyAlignment="1">
      <alignment wrapText="1"/>
    </xf>
    <xf numFmtId="49" fontId="14" fillId="7" borderId="11" xfId="43" applyFont="1" applyFill="1" applyBorder="1" applyAlignment="1">
      <alignment wrapText="1"/>
    </xf>
    <xf numFmtId="49" fontId="12" fillId="7" borderId="0" xfId="31" applyNumberFormat="1" applyFont="1" applyFill="1" applyBorder="1" applyAlignment="1" applyProtection="1">
      <alignment horizontal="left" wrapText="1"/>
    </xf>
    <xf numFmtId="49" fontId="12" fillId="7" borderId="0" xfId="31" applyNumberFormat="1" applyFont="1" applyFill="1" applyBorder="1" applyAlignment="1" applyProtection="1">
      <alignment wrapText="1"/>
    </xf>
    <xf numFmtId="49" fontId="14" fillId="7" borderId="0" xfId="43" applyFont="1" applyFill="1" applyBorder="1" applyAlignment="1">
      <alignment horizontal="right" wrapText="1"/>
    </xf>
    <xf numFmtId="49" fontId="20" fillId="7" borderId="0" xfId="43" applyFont="1" applyFill="1" applyBorder="1" applyAlignment="1">
      <alignment horizontal="left" vertical="center" wrapText="1"/>
    </xf>
    <xf numFmtId="49" fontId="20" fillId="7" borderId="11" xfId="43" applyFont="1" applyFill="1" applyBorder="1" applyAlignment="1">
      <alignment horizontal="left" vertical="center" wrapText="1"/>
    </xf>
    <xf numFmtId="49" fontId="14" fillId="0" borderId="0" xfId="43" applyFont="1" applyFill="1" applyBorder="1" applyAlignment="1" applyProtection="1">
      <alignment wrapText="1"/>
    </xf>
    <xf numFmtId="0" fontId="18" fillId="0" borderId="0" xfId="22" applyFont="1" applyFill="1" applyBorder="1" applyAlignment="1" applyProtection="1">
      <alignment horizontal="left" vertical="top" wrapText="1"/>
    </xf>
    <xf numFmtId="49" fontId="14" fillId="0" borderId="0" xfId="43" applyFont="1" applyFill="1" applyBorder="1" applyAlignment="1" applyProtection="1">
      <alignment vertical="top" wrapText="1"/>
    </xf>
    <xf numFmtId="0" fontId="18" fillId="0" borderId="0" xfId="22" applyFont="1" applyFill="1" applyBorder="1" applyAlignment="1" applyProtection="1">
      <alignment horizontal="right" vertical="top" wrapText="1"/>
    </xf>
    <xf numFmtId="49" fontId="34" fillId="8" borderId="6" xfId="40" applyNumberFormat="1" applyFont="1" applyFill="1" applyBorder="1" applyAlignment="1" applyProtection="1">
      <alignment horizontal="center" vertical="center" wrapText="1"/>
    </xf>
    <xf numFmtId="49" fontId="34" fillId="2" borderId="6" xfId="40" applyNumberFormat="1" applyFont="1" applyFill="1" applyBorder="1" applyAlignment="1" applyProtection="1">
      <alignment horizontal="center" vertical="center" wrapText="1"/>
    </xf>
    <xf numFmtId="49" fontId="23" fillId="7" borderId="10" xfId="43" applyFont="1" applyFill="1" applyBorder="1" applyAlignment="1" applyProtection="1">
      <alignment horizontal="center" vertical="center" wrapText="1"/>
    </xf>
    <xf numFmtId="49" fontId="34" fillId="11" borderId="6" xfId="40" applyNumberFormat="1" applyFont="1" applyFill="1" applyBorder="1" applyAlignment="1" applyProtection="1">
      <alignment horizontal="center" vertical="center" wrapText="1"/>
    </xf>
    <xf numFmtId="49" fontId="0" fillId="0" borderId="7" xfId="0" applyBorder="1">
      <alignment vertical="top"/>
    </xf>
    <xf numFmtId="49" fontId="0" fillId="0" borderId="9" xfId="0" applyBorder="1">
      <alignment vertical="top"/>
    </xf>
    <xf numFmtId="49" fontId="0" fillId="0" borderId="10" xfId="0" applyBorder="1">
      <alignment vertical="top"/>
    </xf>
    <xf numFmtId="49" fontId="0" fillId="0" borderId="11" xfId="0" applyBorder="1">
      <alignment vertical="top"/>
    </xf>
    <xf numFmtId="49" fontId="45" fillId="0" borderId="0" xfId="0" applyFont="1">
      <alignment vertical="top"/>
    </xf>
    <xf numFmtId="0" fontId="34" fillId="7" borderId="0" xfId="43" applyNumberFormat="1" applyFont="1" applyFill="1" applyBorder="1" applyAlignment="1">
      <alignment horizontal="justify" vertical="center" wrapText="1"/>
    </xf>
    <xf numFmtId="0" fontId="0" fillId="7" borderId="0" xfId="52" applyFont="1" applyFill="1" applyBorder="1" applyAlignment="1" applyProtection="1">
      <alignment horizontal="right" vertical="center" wrapText="1" indent="1"/>
    </xf>
    <xf numFmtId="49" fontId="6" fillId="0" borderId="0" xfId="0" applyNumberFormat="1" applyFont="1" applyProtection="1">
      <alignment vertical="top"/>
    </xf>
    <xf numFmtId="49" fontId="32" fillId="0" borderId="0" xfId="0" applyFont="1" applyBorder="1">
      <alignment vertical="top"/>
    </xf>
    <xf numFmtId="0" fontId="32" fillId="7" borderId="0" xfId="54" applyFont="1" applyFill="1" applyBorder="1" applyAlignment="1" applyProtection="1">
      <alignment vertical="center" wrapText="1"/>
    </xf>
    <xf numFmtId="0" fontId="32" fillId="0" borderId="0" xfId="54" applyFont="1" applyFill="1" applyAlignment="1" applyProtection="1">
      <alignment vertical="center" wrapText="1"/>
    </xf>
    <xf numFmtId="0" fontId="45" fillId="0" borderId="0" xfId="54" applyFont="1" applyFill="1" applyAlignment="1" applyProtection="1">
      <alignment vertical="center" wrapText="1"/>
    </xf>
    <xf numFmtId="0" fontId="0" fillId="0" borderId="0" xfId="54" applyFont="1" applyFill="1" applyAlignment="1" applyProtection="1">
      <alignment vertical="center" wrapText="1"/>
    </xf>
    <xf numFmtId="0" fontId="45" fillId="0" borderId="0" xfId="52" applyFont="1" applyFill="1" applyAlignment="1" applyProtection="1">
      <alignment horizontal="left" vertical="center" wrapText="1"/>
    </xf>
    <xf numFmtId="0" fontId="45" fillId="0" borderId="0" xfId="52" applyFont="1" applyFill="1" applyBorder="1" applyAlignment="1" applyProtection="1">
      <alignment horizontal="left" vertical="center" wrapText="1"/>
    </xf>
    <xf numFmtId="49" fontId="45" fillId="0" borderId="0" xfId="52" applyNumberFormat="1" applyFont="1" applyFill="1" applyBorder="1" applyAlignment="1" applyProtection="1">
      <alignment horizontal="left" vertical="center" wrapText="1"/>
    </xf>
    <xf numFmtId="0" fontId="0" fillId="0" borderId="0" xfId="0" applyNumberFormat="1" applyBorder="1">
      <alignment vertical="top"/>
    </xf>
    <xf numFmtId="49" fontId="34" fillId="9" borderId="6" xfId="40" applyNumberFormat="1" applyFont="1" applyFill="1" applyBorder="1" applyAlignment="1" applyProtection="1">
      <alignment horizontal="center" vertical="center" wrapText="1"/>
    </xf>
    <xf numFmtId="49" fontId="0" fillId="0" borderId="0" xfId="0" applyAlignment="1">
      <alignment horizontal="left" vertical="top"/>
    </xf>
    <xf numFmtId="49" fontId="6" fillId="0" borderId="0" xfId="0" applyNumberFormat="1" applyFont="1">
      <alignment vertical="top"/>
    </xf>
    <xf numFmtId="0" fontId="45" fillId="0" borderId="0" xfId="54" applyFont="1" applyFill="1" applyAlignment="1" applyProtection="1">
      <alignment horizontal="center" vertical="center" wrapText="1"/>
    </xf>
    <xf numFmtId="0" fontId="8" fillId="10" borderId="12" xfId="53" applyFont="1" applyFill="1" applyBorder="1" applyAlignment="1" applyProtection="1">
      <alignment horizontal="center" vertical="center" wrapText="1"/>
    </xf>
    <xf numFmtId="0" fontId="6" fillId="0" borderId="0" xfId="54" applyFont="1" applyFill="1" applyBorder="1" applyAlignment="1" applyProtection="1">
      <alignment vertical="center" wrapText="1"/>
    </xf>
    <xf numFmtId="49" fontId="0" fillId="7" borderId="0" xfId="54" applyNumberFormat="1" applyFont="1" applyFill="1" applyBorder="1" applyAlignment="1" applyProtection="1">
      <alignment horizontal="center" vertical="center" wrapText="1"/>
    </xf>
    <xf numFmtId="0" fontId="0" fillId="0" borderId="0" xfId="0" applyNumberFormat="1" applyAlignment="1">
      <alignment vertical="center"/>
    </xf>
    <xf numFmtId="0" fontId="6" fillId="7" borderId="5" xfId="54" applyFont="1" applyFill="1" applyBorder="1" applyAlignment="1" applyProtection="1">
      <alignment horizontal="center" vertical="center" wrapText="1"/>
    </xf>
    <xf numFmtId="0" fontId="0" fillId="12" borderId="5" xfId="45" applyFont="1" applyFill="1" applyBorder="1" applyAlignment="1" applyProtection="1">
      <alignment horizontal="center" vertical="center" wrapText="1"/>
    </xf>
    <xf numFmtId="0" fontId="0" fillId="12" borderId="5" xfId="47" applyFont="1" applyFill="1" applyBorder="1" applyAlignment="1" applyProtection="1">
      <alignment horizontal="center" vertical="center" wrapText="1"/>
    </xf>
    <xf numFmtId="0" fontId="6" fillId="7" borderId="5" xfId="54" applyNumberFormat="1" applyFont="1" applyFill="1" applyBorder="1" applyAlignment="1" applyProtection="1">
      <alignment horizontal="center" vertical="center" wrapText="1"/>
    </xf>
    <xf numFmtId="4" fontId="6" fillId="7" borderId="5" xfId="30" applyNumberFormat="1" applyFont="1" applyFill="1" applyBorder="1" applyAlignment="1" applyProtection="1">
      <alignment horizontal="right" vertical="center" wrapText="1"/>
    </xf>
    <xf numFmtId="49" fontId="6" fillId="11" borderId="5" xfId="53" applyNumberFormat="1" applyFont="1" applyFill="1" applyBorder="1" applyAlignment="1" applyProtection="1">
      <alignment horizontal="center" vertical="center" wrapText="1"/>
      <protection locked="0"/>
    </xf>
    <xf numFmtId="49" fontId="6" fillId="9" borderId="5" xfId="30" applyNumberFormat="1" applyFont="1" applyFill="1" applyBorder="1" applyAlignment="1" applyProtection="1">
      <alignment horizontal="left" vertical="center" wrapText="1"/>
      <protection locked="0"/>
    </xf>
    <xf numFmtId="49" fontId="6" fillId="2" borderId="5" xfId="54" applyNumberFormat="1" applyFont="1" applyFill="1" applyBorder="1" applyAlignment="1" applyProtection="1">
      <alignment horizontal="left" vertical="center" wrapText="1"/>
      <protection locked="0"/>
    </xf>
    <xf numFmtId="49" fontId="6" fillId="7" borderId="5" xfId="54" applyNumberFormat="1" applyFont="1" applyFill="1" applyBorder="1" applyAlignment="1" applyProtection="1">
      <alignment horizontal="center" vertical="center" wrapText="1"/>
    </xf>
    <xf numFmtId="49" fontId="40" fillId="13" borderId="14" xfId="0" applyFont="1" applyFill="1" applyBorder="1" applyAlignment="1" applyProtection="1">
      <alignment horizontal="left" vertical="center"/>
    </xf>
    <xf numFmtId="0" fontId="0" fillId="0" borderId="5" xfId="33" applyFont="1" applyFill="1" applyBorder="1" applyAlignment="1" applyProtection="1">
      <alignment horizontal="center" vertical="center" wrapText="1"/>
    </xf>
    <xf numFmtId="0" fontId="6" fillId="13" borderId="13" xfId="54" applyFont="1" applyFill="1" applyBorder="1" applyAlignment="1" applyProtection="1">
      <alignment vertical="center" wrapText="1"/>
    </xf>
    <xf numFmtId="0" fontId="6" fillId="0" borderId="5" xfId="47"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40" fillId="13" borderId="13" xfId="0" applyNumberFormat="1" applyFont="1" applyFill="1" applyBorder="1" applyAlignment="1" applyProtection="1">
      <alignment horizontal="left" vertical="center"/>
    </xf>
    <xf numFmtId="0" fontId="40" fillId="13" borderId="15" xfId="0" applyNumberFormat="1" applyFont="1" applyFill="1" applyBorder="1" applyAlignment="1" applyProtection="1">
      <alignment horizontal="left" vertical="center"/>
    </xf>
    <xf numFmtId="0" fontId="40" fillId="13" borderId="14" xfId="0" applyNumberFormat="1" applyFont="1" applyFill="1" applyBorder="1" applyAlignment="1" applyProtection="1">
      <alignment horizontal="left" vertical="center"/>
    </xf>
    <xf numFmtId="0" fontId="46" fillId="0" borderId="0" xfId="0" applyNumberFormat="1" applyFont="1" applyAlignment="1">
      <alignment vertical="center"/>
    </xf>
    <xf numFmtId="49" fontId="6" fillId="0" borderId="5" xfId="53" applyNumberFormat="1" applyFont="1" applyFill="1" applyBorder="1" applyAlignment="1" applyProtection="1">
      <alignment horizontal="center" vertical="center" wrapText="1"/>
    </xf>
    <xf numFmtId="49" fontId="0" fillId="0" borderId="17" xfId="0" applyBorder="1">
      <alignment vertical="top"/>
    </xf>
    <xf numFmtId="0" fontId="6" fillId="7" borderId="5" xfId="49" applyFont="1" applyFill="1" applyBorder="1" applyAlignment="1" applyProtection="1">
      <alignment horizontal="center" vertical="center"/>
    </xf>
    <xf numFmtId="49" fontId="6" fillId="2" borderId="5" xfId="49" applyNumberFormat="1" applyFont="1" applyFill="1" applyBorder="1" applyAlignment="1" applyProtection="1">
      <alignment horizontal="left" vertical="center" wrapText="1"/>
      <protection locked="0"/>
    </xf>
    <xf numFmtId="0" fontId="11" fillId="0" borderId="0" xfId="54" applyFont="1" applyFill="1" applyAlignment="1" applyProtection="1">
      <alignment vertical="center" wrapText="1"/>
    </xf>
    <xf numFmtId="0" fontId="41" fillId="0" borderId="0" xfId="54" applyFont="1" applyFill="1" applyAlignment="1" applyProtection="1">
      <alignment vertical="center" wrapText="1"/>
    </xf>
    <xf numFmtId="49" fontId="6" fillId="0" borderId="0" xfId="41">
      <alignment vertical="top"/>
    </xf>
    <xf numFmtId="49" fontId="11" fillId="0" borderId="0" xfId="41" applyFont="1" applyBorder="1" applyProtection="1">
      <alignment vertical="top"/>
    </xf>
    <xf numFmtId="49" fontId="6" fillId="0" borderId="0" xfId="41" applyFont="1" applyBorder="1" applyProtection="1">
      <alignment vertical="top"/>
    </xf>
    <xf numFmtId="49" fontId="33" fillId="0" borderId="0" xfId="41" applyFont="1" applyBorder="1" applyAlignment="1" applyProtection="1">
      <alignment horizontal="center" vertical="center"/>
    </xf>
    <xf numFmtId="49" fontId="6" fillId="0" borderId="0" xfId="41" applyBorder="1" applyProtection="1">
      <alignment vertical="top"/>
    </xf>
    <xf numFmtId="0" fontId="6" fillId="7" borderId="0" xfId="41" applyNumberFormat="1" applyFont="1" applyFill="1" applyBorder="1" applyAlignment="1" applyProtection="1"/>
    <xf numFmtId="0" fontId="42" fillId="7" borderId="0" xfId="41" applyNumberFormat="1" applyFont="1" applyFill="1" applyBorder="1" applyAlignment="1" applyProtection="1">
      <alignment horizontal="center" vertical="center" wrapText="1"/>
    </xf>
    <xf numFmtId="0" fontId="11" fillId="7" borderId="0" xfId="41" applyNumberFormat="1" applyFont="1" applyFill="1" applyBorder="1" applyAlignment="1" applyProtection="1"/>
    <xf numFmtId="49" fontId="6" fillId="0" borderId="0" xfId="41" applyFont="1">
      <alignment vertical="top"/>
    </xf>
    <xf numFmtId="49" fontId="33" fillId="0" borderId="0" xfId="41" applyFont="1" applyAlignment="1">
      <alignment horizontal="center" vertical="center" wrapText="1"/>
    </xf>
    <xf numFmtId="0" fontId="6" fillId="7" borderId="5" xfId="48" applyNumberFormat="1" applyFont="1" applyFill="1" applyBorder="1" applyAlignment="1" applyProtection="1">
      <alignment horizontal="center" vertical="center" wrapText="1"/>
    </xf>
    <xf numFmtId="49" fontId="6" fillId="0" borderId="5" xfId="48" applyNumberFormat="1" applyFont="1" applyFill="1" applyBorder="1" applyAlignment="1" applyProtection="1">
      <alignment horizontal="center" vertical="center" wrapText="1"/>
    </xf>
    <xf numFmtId="49" fontId="43" fillId="13" borderId="15" xfId="41" applyFont="1" applyFill="1" applyBorder="1" applyAlignment="1" applyProtection="1">
      <alignment horizontal="center" vertical="top"/>
    </xf>
    <xf numFmtId="49" fontId="40" fillId="13" borderId="15" xfId="41" applyFont="1" applyFill="1" applyBorder="1" applyAlignment="1" applyProtection="1">
      <alignment horizontal="left" vertical="center"/>
    </xf>
    <xf numFmtId="49" fontId="6" fillId="0" borderId="0" xfId="0" applyNumberFormat="1" applyFont="1" applyAlignment="1" applyProtection="1">
      <alignment horizontal="center" vertical="top"/>
    </xf>
    <xf numFmtId="49" fontId="37" fillId="0" borderId="0" xfId="0" applyFont="1">
      <alignment vertical="top"/>
    </xf>
    <xf numFmtId="0" fontId="37" fillId="0" borderId="5" xfId="51" applyFont="1" applyFill="1" applyBorder="1" applyAlignment="1" applyProtection="1">
      <alignment vertical="center" wrapText="1"/>
    </xf>
    <xf numFmtId="0" fontId="37" fillId="0" borderId="13" xfId="51" applyFont="1" applyFill="1" applyBorder="1" applyAlignment="1" applyProtection="1">
      <alignment vertical="center" wrapText="1"/>
    </xf>
    <xf numFmtId="49" fontId="37" fillId="0" borderId="0" xfId="0" applyFont="1" applyAlignment="1">
      <alignment vertical="top" wrapText="1"/>
    </xf>
    <xf numFmtId="0" fontId="37" fillId="0" borderId="0" xfId="51" applyFont="1" applyFill="1" applyBorder="1" applyAlignment="1" applyProtection="1">
      <alignment vertical="center" wrapText="1"/>
    </xf>
    <xf numFmtId="0" fontId="8" fillId="10" borderId="0" xfId="54" applyFont="1" applyFill="1" applyAlignment="1" applyProtection="1">
      <alignment horizontal="center" vertical="center" wrapText="1"/>
    </xf>
    <xf numFmtId="49" fontId="40" fillId="13" borderId="15" xfId="0" applyFont="1" applyFill="1" applyBorder="1" applyAlignment="1" applyProtection="1">
      <alignment horizontal="left" vertical="center" indent="2"/>
    </xf>
    <xf numFmtId="49" fontId="40" fillId="13" borderId="15" xfId="0" applyFont="1" applyFill="1" applyBorder="1" applyAlignment="1" applyProtection="1">
      <alignment horizontal="left" vertical="center" indent="3"/>
    </xf>
    <xf numFmtId="0" fontId="47" fillId="0" borderId="0" xfId="47" applyFont="1" applyFill="1" applyBorder="1" applyAlignment="1" applyProtection="1">
      <alignment horizontal="center" vertical="center" wrapText="1"/>
    </xf>
    <xf numFmtId="0" fontId="6" fillId="0" borderId="0" xfId="47" applyFont="1" applyFill="1" applyBorder="1" applyAlignment="1" applyProtection="1">
      <alignment vertical="center" wrapText="1"/>
    </xf>
    <xf numFmtId="49" fontId="6" fillId="0" borderId="0" xfId="53" applyNumberFormat="1" applyFont="1" applyFill="1" applyBorder="1" applyAlignment="1" applyProtection="1">
      <alignment horizontal="center" vertical="center" wrapText="1"/>
    </xf>
    <xf numFmtId="0" fontId="46" fillId="0" borderId="0" xfId="0" applyNumberFormat="1" applyFont="1" applyBorder="1" applyAlignment="1">
      <alignment vertical="center"/>
    </xf>
    <xf numFmtId="49" fontId="40" fillId="13" borderId="15" xfId="0" applyFont="1" applyFill="1" applyBorder="1" applyAlignment="1" applyProtection="1">
      <alignment horizontal="left" vertical="center" indent="1"/>
    </xf>
    <xf numFmtId="49" fontId="6" fillId="0" borderId="0" xfId="0" applyNumberFormat="1" applyFont="1" applyAlignment="1">
      <alignment vertical="center"/>
    </xf>
    <xf numFmtId="49" fontId="6" fillId="0" borderId="0" xfId="0" applyFont="1">
      <alignment vertical="top"/>
    </xf>
    <xf numFmtId="49" fontId="0" fillId="10" borderId="0" xfId="0" applyFill="1" applyBorder="1" applyProtection="1">
      <alignment vertical="top"/>
    </xf>
    <xf numFmtId="0" fontId="0" fillId="0" borderId="0" xfId="0" applyNumberFormat="1" applyBorder="1" applyAlignment="1">
      <alignment vertical="center"/>
    </xf>
    <xf numFmtId="0" fontId="6" fillId="0" borderId="14" xfId="51" applyFont="1" applyFill="1" applyBorder="1" applyAlignment="1" applyProtection="1">
      <alignment vertical="center" wrapText="1"/>
    </xf>
    <xf numFmtId="0" fontId="19" fillId="10" borderId="0" xfId="54" applyFont="1" applyFill="1" applyAlignment="1" applyProtection="1">
      <alignment horizontal="center" vertical="center" wrapText="1"/>
    </xf>
    <xf numFmtId="49" fontId="6" fillId="13" borderId="15" xfId="53" applyNumberFormat="1" applyFont="1" applyFill="1" applyBorder="1" applyAlignment="1" applyProtection="1">
      <alignment horizontal="center" vertical="center" wrapText="1"/>
    </xf>
    <xf numFmtId="0" fontId="0" fillId="0" borderId="0" xfId="52" applyFont="1" applyFill="1" applyBorder="1" applyAlignment="1" applyProtection="1">
      <alignment horizontal="center" vertical="center" wrapText="1"/>
    </xf>
    <xf numFmtId="49" fontId="6" fillId="0" borderId="0" xfId="52" applyNumberFormat="1" applyFont="1" applyFill="1" applyBorder="1" applyAlignment="1" applyProtection="1">
      <alignment horizontal="center" vertical="center" wrapText="1"/>
    </xf>
    <xf numFmtId="49" fontId="40" fillId="13" borderId="15" xfId="0" applyFont="1" applyFill="1" applyBorder="1" applyAlignment="1" applyProtection="1">
      <alignment horizontal="left" vertical="center"/>
    </xf>
    <xf numFmtId="49" fontId="6" fillId="0" borderId="0" xfId="53" applyNumberFormat="1" applyFont="1" applyFill="1" applyBorder="1" applyAlignment="1" applyProtection="1">
      <alignment vertical="center" wrapText="1"/>
    </xf>
    <xf numFmtId="0" fontId="33" fillId="7" borderId="0" xfId="49" applyFont="1" applyFill="1" applyBorder="1" applyAlignment="1" applyProtection="1">
      <alignment horizontal="center" vertical="center" wrapText="1"/>
    </xf>
    <xf numFmtId="49" fontId="9" fillId="0" borderId="0" xfId="41" applyFont="1" applyBorder="1" applyAlignment="1" applyProtection="1">
      <alignment horizontal="right" vertical="top"/>
    </xf>
    <xf numFmtId="49" fontId="9" fillId="0" borderId="0" xfId="41" applyFont="1" applyAlignment="1">
      <alignment vertical="top"/>
    </xf>
    <xf numFmtId="0" fontId="6" fillId="7" borderId="0" xfId="54" applyNumberFormat="1" applyFont="1" applyFill="1" applyBorder="1" applyAlignment="1" applyProtection="1">
      <alignment horizontal="center" vertical="center" wrapText="1"/>
    </xf>
    <xf numFmtId="4" fontId="6" fillId="0" borderId="0" xfId="30" applyNumberFormat="1" applyFont="1" applyFill="1" applyBorder="1" applyAlignment="1" applyProtection="1">
      <alignment horizontal="right" vertical="center" wrapText="1"/>
    </xf>
    <xf numFmtId="0" fontId="6" fillId="0" borderId="0" xfId="54" applyNumberFormat="1" applyFont="1" applyFill="1" applyBorder="1" applyAlignment="1" applyProtection="1">
      <alignment horizontal="center" vertical="center" wrapText="1"/>
    </xf>
    <xf numFmtId="49" fontId="6" fillId="0" borderId="0" xfId="30" applyNumberFormat="1" applyFont="1" applyFill="1" applyBorder="1" applyAlignment="1" applyProtection="1">
      <alignment horizontal="left" vertical="center" wrapText="1"/>
    </xf>
    <xf numFmtId="49" fontId="6" fillId="0" borderId="0" xfId="35">
      <alignment vertical="top"/>
    </xf>
    <xf numFmtId="0" fontId="0" fillId="0" borderId="0" xfId="0" applyNumberFormat="1" applyFill="1" applyAlignment="1" applyProtection="1">
      <alignment vertical="center"/>
    </xf>
    <xf numFmtId="0" fontId="18" fillId="0" borderId="0" xfId="32" applyFont="1" applyFill="1" applyBorder="1" applyAlignment="1" applyProtection="1">
      <alignment vertical="center" wrapText="1"/>
    </xf>
    <xf numFmtId="49" fontId="48" fillId="0" borderId="29" xfId="0" applyFont="1" applyBorder="1" applyAlignment="1">
      <alignment horizontal="justify" vertical="top"/>
    </xf>
    <xf numFmtId="0" fontId="0" fillId="0" borderId="13" xfId="51" applyFont="1" applyFill="1" applyBorder="1" applyAlignment="1" applyProtection="1">
      <alignment vertical="center" wrapText="1"/>
    </xf>
    <xf numFmtId="49" fontId="6" fillId="0" borderId="29" xfId="0" applyNumberFormat="1" applyFont="1" applyBorder="1" applyAlignment="1" applyProtection="1">
      <alignment vertical="top" wrapText="1"/>
    </xf>
    <xf numFmtId="49" fontId="6" fillId="0" borderId="30" xfId="0" applyNumberFormat="1" applyFont="1" applyBorder="1" applyAlignment="1" applyProtection="1">
      <alignment vertical="top" wrapText="1"/>
    </xf>
    <xf numFmtId="49" fontId="6" fillId="0" borderId="29" xfId="0" applyNumberFormat="1" applyFont="1" applyBorder="1" applyProtection="1">
      <alignment vertical="top"/>
    </xf>
    <xf numFmtId="0" fontId="0" fillId="0" borderId="14" xfId="51" applyFont="1" applyFill="1" applyBorder="1" applyAlignment="1" applyProtection="1">
      <alignment vertical="center" wrapText="1"/>
    </xf>
    <xf numFmtId="49" fontId="6" fillId="0" borderId="29" xfId="0" applyNumberFormat="1" applyFont="1" applyBorder="1" applyAlignment="1" applyProtection="1">
      <alignment vertical="top"/>
    </xf>
    <xf numFmtId="0" fontId="2" fillId="0" borderId="0" xfId="39"/>
    <xf numFmtId="49" fontId="72" fillId="0" borderId="0" xfId="0" applyFont="1">
      <alignment vertical="top"/>
    </xf>
    <xf numFmtId="0" fontId="72" fillId="0" borderId="0" xfId="54" applyFont="1" applyFill="1" applyAlignment="1" applyProtection="1">
      <alignment vertical="center" wrapText="1"/>
    </xf>
    <xf numFmtId="49" fontId="0" fillId="7" borderId="5" xfId="54" applyNumberFormat="1" applyFont="1" applyFill="1" applyBorder="1" applyAlignment="1" applyProtection="1">
      <alignment horizontal="center" vertical="center" wrapText="1"/>
    </xf>
    <xf numFmtId="0" fontId="6" fillId="0" borderId="5" xfId="54" applyFont="1" applyFill="1" applyBorder="1" applyAlignment="1" applyProtection="1">
      <alignment horizontal="center" vertical="center" wrapText="1"/>
    </xf>
    <xf numFmtId="0" fontId="0" fillId="0" borderId="0" xfId="0" applyNumberFormat="1" applyFill="1" applyBorder="1" applyAlignment="1">
      <alignment vertical="center"/>
    </xf>
    <xf numFmtId="49" fontId="6" fillId="0" borderId="0" xfId="41" applyProtection="1">
      <alignment vertical="top"/>
    </xf>
    <xf numFmtId="49" fontId="6" fillId="0" borderId="0" xfId="35" applyProtection="1">
      <alignment vertical="top"/>
    </xf>
    <xf numFmtId="49" fontId="6" fillId="0" borderId="5" xfId="49" applyNumberFormat="1" applyFont="1" applyFill="1" applyBorder="1" applyAlignment="1" applyProtection="1">
      <alignment horizontal="left" vertical="center" wrapText="1"/>
    </xf>
    <xf numFmtId="0" fontId="6" fillId="7" borderId="16" xfId="49" applyFont="1" applyFill="1" applyBorder="1" applyAlignment="1" applyProtection="1">
      <alignment horizontal="center" vertical="center"/>
    </xf>
    <xf numFmtId="49" fontId="40" fillId="13" borderId="17" xfId="0" applyFont="1" applyFill="1" applyBorder="1" applyAlignment="1" applyProtection="1">
      <alignment horizontal="left" vertical="center" indent="2"/>
    </xf>
    <xf numFmtId="0" fontId="6" fillId="0" borderId="5" xfId="54" applyNumberFormat="1" applyFont="1" applyFill="1" applyBorder="1" applyAlignment="1" applyProtection="1">
      <alignment vertical="center" wrapText="1"/>
    </xf>
    <xf numFmtId="0" fontId="6" fillId="0" borderId="0" xfId="52" applyNumberFormat="1" applyFont="1" applyFill="1" applyAlignment="1" applyProtection="1">
      <alignment horizontal="left" vertical="center" wrapText="1"/>
    </xf>
    <xf numFmtId="0" fontId="6" fillId="0" borderId="0" xfId="52" applyFont="1" applyFill="1" applyAlignment="1" applyProtection="1">
      <alignment horizontal="left" vertical="center" wrapText="1"/>
    </xf>
    <xf numFmtId="14" fontId="6" fillId="7" borderId="0" xfId="52" applyNumberFormat="1" applyFont="1" applyFill="1" applyBorder="1" applyAlignment="1" applyProtection="1">
      <alignment horizontal="left" vertical="center" wrapText="1"/>
    </xf>
    <xf numFmtId="14" fontId="6" fillId="0" borderId="0" xfId="52" applyNumberFormat="1" applyFont="1" applyFill="1" applyAlignment="1" applyProtection="1">
      <alignment horizontal="left" vertical="center" wrapText="1"/>
    </xf>
    <xf numFmtId="0" fontId="6" fillId="0" borderId="0" xfId="52" applyFont="1" applyFill="1" applyBorder="1" applyAlignment="1" applyProtection="1">
      <alignment horizontal="left" vertical="center" wrapText="1"/>
    </xf>
    <xf numFmtId="0" fontId="74" fillId="0" borderId="0" xfId="54" applyFont="1" applyFill="1" applyAlignment="1" applyProtection="1">
      <alignment vertical="center" wrapText="1"/>
    </xf>
    <xf numFmtId="49" fontId="40" fillId="13" borderId="15" xfId="41" applyFont="1" applyFill="1" applyBorder="1" applyAlignment="1" applyProtection="1">
      <alignment horizontal="left" vertical="center" indent="1"/>
    </xf>
    <xf numFmtId="49" fontId="74" fillId="0" borderId="0" xfId="0" applyFont="1">
      <alignment vertical="top"/>
    </xf>
    <xf numFmtId="49" fontId="0" fillId="0" borderId="0" xfId="0" applyNumberFormat="1" applyAlignment="1">
      <alignment vertical="center"/>
    </xf>
    <xf numFmtId="49" fontId="0" fillId="0" borderId="0" xfId="0" applyNumberFormat="1">
      <alignment vertical="top"/>
    </xf>
    <xf numFmtId="0" fontId="8" fillId="10" borderId="0" xfId="54" applyFont="1" applyFill="1" applyAlignment="1" applyProtection="1">
      <alignment vertical="center" wrapText="1"/>
    </xf>
    <xf numFmtId="0" fontId="6" fillId="0" borderId="0" xfId="51" applyFont="1" applyFill="1" applyBorder="1" applyAlignment="1" applyProtection="1">
      <alignment vertical="center" wrapText="1"/>
    </xf>
    <xf numFmtId="0" fontId="74" fillId="0" borderId="0" xfId="0" applyNumberFormat="1" applyFont="1" applyAlignment="1">
      <alignment vertical="center"/>
    </xf>
    <xf numFmtId="0" fontId="76" fillId="0" borderId="0" xfId="0" applyNumberFormat="1" applyFont="1" applyAlignment="1">
      <alignment vertical="center"/>
    </xf>
    <xf numFmtId="0" fontId="74" fillId="0" borderId="0" xfId="54" applyFont="1" applyFill="1" applyAlignment="1" applyProtection="1">
      <alignment vertical="center"/>
    </xf>
    <xf numFmtId="49" fontId="74" fillId="0" borderId="0" xfId="0" applyFont="1" applyAlignment="1">
      <alignment vertical="top"/>
    </xf>
    <xf numFmtId="0" fontId="74" fillId="0" borderId="0" xfId="0" applyNumberFormat="1" applyFont="1" applyFill="1" applyBorder="1" applyAlignment="1">
      <alignment vertical="center"/>
    </xf>
    <xf numFmtId="49" fontId="74" fillId="0" borderId="0" xfId="54" applyNumberFormat="1" applyFont="1" applyFill="1" applyAlignment="1" applyProtection="1">
      <alignment vertical="center" wrapText="1"/>
    </xf>
    <xf numFmtId="0" fontId="74" fillId="0" borderId="0" xfId="0" applyNumberFormat="1" applyFont="1" applyFill="1" applyAlignment="1" applyProtection="1">
      <alignment vertical="center"/>
    </xf>
    <xf numFmtId="49" fontId="74" fillId="10" borderId="0" xfId="0" applyFont="1" applyFill="1" applyProtection="1">
      <alignment vertical="top"/>
    </xf>
    <xf numFmtId="0" fontId="0" fillId="0" borderId="0" xfId="0" applyNumberFormat="1" applyAlignment="1">
      <alignment vertical="top" wrapText="1"/>
    </xf>
    <xf numFmtId="0" fontId="6" fillId="0" borderId="0" xfId="0" applyNumberFormat="1" applyFont="1" applyProtection="1">
      <alignment vertical="top"/>
    </xf>
    <xf numFmtId="49" fontId="6" fillId="0" borderId="5" xfId="0" applyNumberFormat="1" applyFont="1" applyFill="1" applyBorder="1" applyProtection="1">
      <alignment vertical="top"/>
    </xf>
    <xf numFmtId="49" fontId="6" fillId="0" borderId="5" xfId="33" applyNumberFormat="1" applyFont="1" applyFill="1" applyBorder="1" applyAlignment="1" applyProtection="1">
      <alignment horizontal="center" vertical="center" wrapText="1"/>
    </xf>
    <xf numFmtId="0" fontId="18" fillId="0" borderId="22" xfId="36" applyFont="1" applyBorder="1" applyAlignment="1" applyProtection="1">
      <alignment horizontal="justify" vertical="top" wrapText="1"/>
    </xf>
    <xf numFmtId="49" fontId="0" fillId="0" borderId="5" xfId="0" applyFill="1" applyBorder="1" applyAlignment="1">
      <alignment vertical="top" wrapText="1"/>
    </xf>
    <xf numFmtId="0" fontId="0" fillId="0" borderId="5" xfId="36" applyFont="1" applyFill="1" applyBorder="1" applyAlignment="1" applyProtection="1">
      <alignment horizontal="justify" vertical="top" wrapText="1"/>
    </xf>
    <xf numFmtId="4" fontId="6" fillId="0" borderId="0" xfId="54" applyNumberFormat="1" applyFont="1" applyFill="1" applyBorder="1" applyAlignment="1" applyProtection="1">
      <alignment vertical="center" wrapText="1"/>
    </xf>
    <xf numFmtId="49" fontId="6" fillId="0" borderId="0" xfId="54" applyNumberFormat="1" applyFont="1" applyFill="1" applyBorder="1" applyAlignment="1" applyProtection="1">
      <alignment vertical="center" wrapText="1"/>
    </xf>
    <xf numFmtId="49" fontId="74" fillId="0" borderId="0" xfId="0" applyFont="1" applyFill="1" applyProtection="1">
      <alignment vertical="top"/>
    </xf>
    <xf numFmtId="0" fontId="70" fillId="0" borderId="0" xfId="37"/>
    <xf numFmtId="0" fontId="0" fillId="0" borderId="0" xfId="0" applyNumberFormat="1" applyAlignment="1"/>
    <xf numFmtId="0" fontId="33" fillId="0" borderId="0" xfId="54" applyFont="1" applyFill="1" applyBorder="1" applyAlignment="1" applyProtection="1">
      <alignment horizontal="center" vertical="center" wrapText="1"/>
    </xf>
    <xf numFmtId="49" fontId="0" fillId="0" borderId="0" xfId="0" applyBorder="1" applyAlignment="1">
      <alignment vertical="top"/>
    </xf>
    <xf numFmtId="0" fontId="33" fillId="0" borderId="0" xfId="54" applyFont="1" applyFill="1" applyAlignment="1" applyProtection="1">
      <alignment horizontal="center" vertical="center" wrapText="1"/>
    </xf>
    <xf numFmtId="0" fontId="6" fillId="0" borderId="0" xfId="54" applyFont="1" applyFill="1" applyBorder="1" applyAlignment="1" applyProtection="1">
      <alignment horizontal="right" vertical="center" wrapText="1"/>
    </xf>
    <xf numFmtId="4" fontId="6" fillId="0" borderId="0" xfId="34" applyFont="1" applyFill="1" applyBorder="1" applyAlignment="1" applyProtection="1">
      <alignment horizontal="right" vertical="center" wrapText="1"/>
    </xf>
    <xf numFmtId="0" fontId="6" fillId="0" borderId="0" xfId="51" applyFont="1" applyFill="1" applyBorder="1" applyAlignment="1" applyProtection="1">
      <alignment horizontal="left" vertical="center" wrapText="1" indent="1"/>
    </xf>
    <xf numFmtId="49" fontId="6" fillId="0" borderId="0" xfId="41" applyFill="1" applyProtection="1">
      <alignment vertical="top"/>
    </xf>
    <xf numFmtId="4" fontId="0" fillId="0" borderId="0" xfId="34" applyFont="1" applyFill="1" applyBorder="1" applyAlignment="1" applyProtection="1">
      <alignment horizontal="center" vertical="center" wrapText="1"/>
    </xf>
    <xf numFmtId="4" fontId="6" fillId="0" borderId="0" xfId="34" applyFont="1" applyFill="1" applyBorder="1" applyAlignment="1" applyProtection="1">
      <alignment horizontal="center" vertical="center" wrapText="1"/>
    </xf>
    <xf numFmtId="0" fontId="72" fillId="0" borderId="0" xfId="54" applyNumberFormat="1" applyFont="1" applyFill="1" applyAlignment="1" applyProtection="1">
      <alignment vertical="center"/>
    </xf>
    <xf numFmtId="171" fontId="6" fillId="0" borderId="5" xfId="54" applyNumberFormat="1" applyFont="1" applyFill="1" applyBorder="1" applyAlignment="1" applyProtection="1">
      <alignment horizontal="center" vertical="center" wrapText="1"/>
    </xf>
    <xf numFmtId="171" fontId="6" fillId="0" borderId="5" xfId="33" applyNumberFormat="1" applyFont="1" applyFill="1" applyBorder="1" applyAlignment="1" applyProtection="1">
      <alignment horizontal="center" vertical="center" wrapText="1"/>
    </xf>
    <xf numFmtId="0" fontId="72" fillId="13" borderId="19" xfId="54" applyFont="1" applyFill="1" applyBorder="1" applyAlignment="1" applyProtection="1">
      <alignment horizontal="center" vertical="center" wrapText="1"/>
    </xf>
    <xf numFmtId="0" fontId="72" fillId="13" borderId="23" xfId="54" applyFont="1" applyFill="1" applyBorder="1" applyAlignment="1" applyProtection="1">
      <alignment horizontal="center" vertical="center" wrapText="1"/>
    </xf>
    <xf numFmtId="49" fontId="72" fillId="13" borderId="23" xfId="54" applyNumberFormat="1" applyFont="1" applyFill="1" applyBorder="1" applyAlignment="1" applyProtection="1">
      <alignment horizontal="left" vertical="center" wrapText="1"/>
    </xf>
    <xf numFmtId="49" fontId="37" fillId="13" borderId="15" xfId="42" applyNumberFormat="1" applyFill="1" applyBorder="1" applyAlignment="1" applyProtection="1">
      <alignment horizontal="left" vertical="center"/>
    </xf>
    <xf numFmtId="49" fontId="72" fillId="13" borderId="21" xfId="54" applyNumberFormat="1" applyFont="1" applyFill="1" applyBorder="1" applyAlignment="1" applyProtection="1">
      <alignment horizontal="left" vertical="center" wrapText="1"/>
    </xf>
    <xf numFmtId="49" fontId="6" fillId="8" borderId="5" xfId="54" applyNumberFormat="1" applyFont="1" applyFill="1" applyBorder="1" applyAlignment="1" applyProtection="1">
      <alignment horizontal="center" vertical="center" wrapText="1"/>
    </xf>
    <xf numFmtId="0" fontId="77" fillId="0" borderId="0" xfId="54" applyFont="1" applyFill="1" applyAlignment="1" applyProtection="1">
      <alignment vertical="center" wrapText="1"/>
    </xf>
    <xf numFmtId="0" fontId="29" fillId="0" borderId="0" xfId="54" applyFont="1" applyFill="1" applyBorder="1" applyAlignment="1" applyProtection="1">
      <alignment horizontal="center" vertical="center" wrapText="1"/>
    </xf>
    <xf numFmtId="49" fontId="8" fillId="13" borderId="13" xfId="41" applyFont="1" applyFill="1" applyBorder="1" applyAlignment="1" applyProtection="1">
      <alignment horizontal="right" vertical="center" wrapText="1"/>
    </xf>
    <xf numFmtId="49" fontId="8" fillId="13" borderId="15" xfId="41" applyFont="1" applyFill="1" applyBorder="1" applyAlignment="1" applyProtection="1">
      <alignment horizontal="right" vertical="center" wrapText="1"/>
    </xf>
    <xf numFmtId="49" fontId="6" fillId="13" borderId="15" xfId="41" applyFont="1" applyFill="1" applyBorder="1" applyAlignment="1" applyProtection="1">
      <alignment horizontal="right" vertical="center" wrapText="1"/>
    </xf>
    <xf numFmtId="49" fontId="6" fillId="13" borderId="14" xfId="41" applyFont="1" applyFill="1" applyBorder="1" applyAlignment="1" applyProtection="1">
      <alignment horizontal="right" vertical="center" wrapText="1"/>
    </xf>
    <xf numFmtId="0" fontId="6" fillId="0" borderId="31" xfId="54" applyFont="1" applyFill="1" applyBorder="1" applyAlignment="1" applyProtection="1">
      <alignment vertical="center" wrapText="1"/>
    </xf>
    <xf numFmtId="0" fontId="50" fillId="0" borderId="0" xfId="54" applyFont="1" applyFill="1" applyAlignment="1" applyProtection="1">
      <alignment vertical="center" wrapText="1"/>
    </xf>
    <xf numFmtId="0" fontId="9" fillId="0" borderId="0" xfId="54" applyFont="1" applyFill="1" applyAlignment="1" applyProtection="1">
      <alignment vertical="center" wrapText="1"/>
    </xf>
    <xf numFmtId="0" fontId="51" fillId="0" borderId="0" xfId="54" applyFont="1" applyFill="1" applyAlignment="1" applyProtection="1">
      <alignment horizontal="center" vertical="center" wrapText="1"/>
    </xf>
    <xf numFmtId="0" fontId="78" fillId="0" borderId="0" xfId="38" applyFont="1" applyFill="1" applyProtection="1"/>
    <xf numFmtId="49" fontId="34" fillId="7" borderId="0" xfId="44">
      <alignment vertical="top"/>
    </xf>
    <xf numFmtId="49" fontId="52" fillId="10" borderId="0" xfId="0" applyFont="1" applyFill="1" applyProtection="1">
      <alignment vertical="top"/>
    </xf>
    <xf numFmtId="49" fontId="0" fillId="0" borderId="0" xfId="0" applyFill="1" applyProtection="1">
      <alignment vertical="top"/>
    </xf>
    <xf numFmtId="49" fontId="52" fillId="0" borderId="0" xfId="0" applyFont="1" applyFill="1" applyProtection="1">
      <alignment vertical="top"/>
    </xf>
    <xf numFmtId="0" fontId="72" fillId="0" borderId="0" xfId="54" applyFont="1" applyFill="1" applyAlignment="1" applyProtection="1">
      <alignment vertical="center"/>
    </xf>
    <xf numFmtId="49" fontId="72" fillId="0" borderId="0" xfId="0" applyFont="1" applyFill="1" applyProtection="1">
      <alignment vertical="top"/>
    </xf>
    <xf numFmtId="49" fontId="0" fillId="0" borderId="0" xfId="0" applyFont="1" applyFill="1" applyProtection="1">
      <alignment vertical="top"/>
    </xf>
    <xf numFmtId="49" fontId="0" fillId="13" borderId="14" xfId="0" applyFont="1" applyFill="1" applyBorder="1" applyAlignment="1" applyProtection="1">
      <alignment horizontal="right" vertical="center" wrapText="1"/>
    </xf>
    <xf numFmtId="49" fontId="0" fillId="13" borderId="15" xfId="0" applyFont="1" applyFill="1" applyBorder="1" applyAlignment="1" applyProtection="1">
      <alignment horizontal="right" vertical="center" wrapText="1"/>
    </xf>
    <xf numFmtId="49" fontId="72" fillId="0" borderId="0" xfId="0" applyFont="1" applyFill="1" applyAlignment="1" applyProtection="1">
      <alignment vertical="top"/>
    </xf>
    <xf numFmtId="49" fontId="72" fillId="10" borderId="0" xfId="0" applyFont="1" applyFill="1" applyAlignment="1" applyProtection="1">
      <alignment vertical="top"/>
    </xf>
    <xf numFmtId="49" fontId="6" fillId="0" borderId="0" xfId="0" applyNumberFormat="1" applyFont="1" applyFill="1" applyProtection="1">
      <alignment vertical="top"/>
    </xf>
    <xf numFmtId="49" fontId="0" fillId="2" borderId="32" xfId="0" applyFill="1" applyBorder="1" applyAlignment="1" applyProtection="1">
      <alignment horizontal="left" vertical="center" wrapText="1"/>
      <protection locked="0"/>
    </xf>
    <xf numFmtId="49" fontId="0" fillId="0" borderId="5" xfId="0" applyFill="1" applyBorder="1" applyAlignment="1" applyProtection="1">
      <alignment horizontal="center" vertical="center" wrapText="1"/>
    </xf>
    <xf numFmtId="49" fontId="0" fillId="0" borderId="32" xfId="0" applyFill="1" applyBorder="1" applyAlignment="1" applyProtection="1">
      <alignment horizontal="right" vertical="center" wrapText="1"/>
    </xf>
    <xf numFmtId="0" fontId="0" fillId="0" borderId="32" xfId="0" applyNumberFormat="1" applyFill="1" applyBorder="1" applyAlignment="1" applyProtection="1">
      <alignment horizontal="center" vertical="center" wrapText="1"/>
    </xf>
    <xf numFmtId="49" fontId="0" fillId="0" borderId="32"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0" fontId="19" fillId="0" borderId="33" xfId="54" applyFont="1" applyFill="1" applyBorder="1" applyAlignment="1" applyProtection="1">
      <alignment horizontal="center" vertical="center" wrapText="1"/>
    </xf>
    <xf numFmtId="0" fontId="0" fillId="0" borderId="5" xfId="0" applyNumberFormat="1" applyFill="1" applyBorder="1" applyAlignment="1" applyProtection="1">
      <alignment horizontal="right" vertical="center" wrapText="1"/>
    </xf>
    <xf numFmtId="0" fontId="0" fillId="0" borderId="33" xfId="0" applyNumberFormat="1" applyFill="1" applyBorder="1" applyAlignment="1" applyProtection="1">
      <alignment horizontal="center" vertical="center" wrapText="1"/>
    </xf>
    <xf numFmtId="49" fontId="0" fillId="0" borderId="0" xfId="0" applyFill="1" applyBorder="1" applyProtection="1">
      <alignment vertical="top"/>
    </xf>
    <xf numFmtId="0" fontId="8" fillId="0" borderId="6" xfId="36" applyFont="1" applyBorder="1" applyAlignment="1" applyProtection="1">
      <alignment horizontal="justify" vertical="center" wrapText="1"/>
    </xf>
    <xf numFmtId="0" fontId="53" fillId="0" borderId="0" xfId="52" applyFont="1" applyFill="1" applyAlignment="1" applyProtection="1">
      <alignment vertical="top" wrapText="1"/>
    </xf>
    <xf numFmtId="0" fontId="6" fillId="0" borderId="6" xfId="36" applyFont="1" applyBorder="1" applyAlignment="1" applyProtection="1">
      <alignment horizontal="justify" vertical="center" wrapText="1"/>
    </xf>
    <xf numFmtId="49" fontId="6" fillId="0" borderId="0" xfId="35" applyNumberFormat="1" applyFont="1">
      <alignment vertical="top"/>
    </xf>
    <xf numFmtId="49" fontId="12" fillId="9" borderId="5" xfId="30" applyNumberFormat="1" applyFont="1" applyFill="1" applyBorder="1" applyAlignment="1" applyProtection="1">
      <alignment horizontal="left" vertical="center" wrapText="1"/>
      <protection locked="0"/>
    </xf>
    <xf numFmtId="49" fontId="6" fillId="0" borderId="0" xfId="35" applyFont="1" applyProtection="1">
      <alignment vertical="top"/>
    </xf>
    <xf numFmtId="49" fontId="0" fillId="9" borderId="5" xfId="30" applyNumberFormat="1" applyFont="1" applyFill="1" applyBorder="1" applyAlignment="1" applyProtection="1">
      <alignment horizontal="left" vertical="center" wrapText="1" indent="2"/>
      <protection locked="0"/>
    </xf>
    <xf numFmtId="49" fontId="6" fillId="0" borderId="5" xfId="54" applyNumberFormat="1" applyFont="1" applyFill="1" applyBorder="1" applyAlignment="1" applyProtection="1">
      <alignment horizontal="left" vertical="center" wrapText="1"/>
    </xf>
    <xf numFmtId="0" fontId="0" fillId="0" borderId="5" xfId="54" applyFont="1" applyFill="1" applyBorder="1" applyAlignment="1" applyProtection="1">
      <alignment horizontal="center" vertical="center" wrapText="1"/>
    </xf>
    <xf numFmtId="0" fontId="0" fillId="9" borderId="5" xfId="30" applyNumberFormat="1" applyFont="1" applyFill="1" applyBorder="1" applyAlignment="1" applyProtection="1">
      <alignment horizontal="left" vertical="center" wrapText="1" indent="1"/>
      <protection locked="0"/>
    </xf>
    <xf numFmtId="0" fontId="0" fillId="0" borderId="5" xfId="30" applyNumberFormat="1" applyFont="1" applyFill="1" applyBorder="1" applyAlignment="1" applyProtection="1">
      <alignment horizontal="left" vertical="center" wrapText="1" indent="2"/>
    </xf>
    <xf numFmtId="0" fontId="0" fillId="0" borderId="0" xfId="30" applyNumberFormat="1" applyFont="1" applyFill="1" applyBorder="1" applyAlignment="1" applyProtection="1">
      <alignment horizontal="left" vertical="center" wrapText="1" indent="2"/>
    </xf>
    <xf numFmtId="0" fontId="0" fillId="0" borderId="0" xfId="54" applyFont="1" applyFill="1" applyBorder="1" applyAlignment="1" applyProtection="1">
      <alignment horizontal="center" vertical="center" wrapText="1"/>
    </xf>
    <xf numFmtId="49" fontId="6" fillId="11" borderId="5" xfId="53" applyNumberFormat="1" applyFont="1" applyFill="1" applyBorder="1" applyAlignment="1" applyProtection="1">
      <alignment horizontal="left" vertical="center" wrapText="1"/>
    </xf>
    <xf numFmtId="49" fontId="6" fillId="2" borderId="5" xfId="53" applyNumberFormat="1" applyFont="1" applyFill="1" applyBorder="1" applyAlignment="1" applyProtection="1">
      <alignment horizontal="left" vertical="center" wrapText="1"/>
      <protection locked="0"/>
    </xf>
    <xf numFmtId="0" fontId="79" fillId="0" borderId="0" xfId="52" applyFont="1" applyAlignment="1" applyProtection="1">
      <alignment vertical="center" wrapText="1"/>
    </xf>
    <xf numFmtId="0" fontId="33" fillId="0" borderId="0" xfId="0" applyNumberFormat="1" applyFont="1" applyBorder="1" applyAlignment="1">
      <alignment horizontal="center" vertical="center" wrapText="1"/>
    </xf>
    <xf numFmtId="49" fontId="0" fillId="0" borderId="16" xfId="0" applyFill="1" applyBorder="1">
      <alignment vertical="top"/>
    </xf>
    <xf numFmtId="0" fontId="74" fillId="0" borderId="0" xfId="0" applyNumberFormat="1" applyFont="1" applyBorder="1" applyAlignment="1">
      <alignment vertical="center"/>
    </xf>
    <xf numFmtId="0" fontId="44" fillId="0" borderId="0" xfId="0" applyNumberFormat="1" applyFont="1" applyBorder="1" applyAlignment="1">
      <alignment vertical="center"/>
    </xf>
    <xf numFmtId="49" fontId="69" fillId="9" borderId="5" xfId="30" applyNumberFormat="1" applyFill="1" applyBorder="1" applyAlignment="1" applyProtection="1">
      <alignment horizontal="left" vertical="center" wrapText="1"/>
      <protection locked="0"/>
    </xf>
    <xf numFmtId="49" fontId="6" fillId="0" borderId="5" xfId="41" applyBorder="1">
      <alignment vertical="top"/>
    </xf>
    <xf numFmtId="49" fontId="43" fillId="13" borderId="14" xfId="41" applyFont="1" applyFill="1" applyBorder="1" applyAlignment="1" applyProtection="1">
      <alignment horizontal="center" vertical="top"/>
    </xf>
    <xf numFmtId="0" fontId="6" fillId="8" borderId="5" xfId="53"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49" fontId="80" fillId="7" borderId="0" xfId="33"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80" fillId="0" borderId="0" xfId="47" applyNumberFormat="1" applyFont="1" applyFill="1" applyBorder="1" applyAlignment="1" applyProtection="1">
      <alignment horizontal="center" vertical="center" wrapText="1"/>
    </xf>
    <xf numFmtId="0" fontId="80" fillId="0" borderId="0" xfId="53" applyNumberFormat="1" applyFont="1" applyFill="1" applyBorder="1" applyAlignment="1" applyProtection="1">
      <alignment horizontal="center" vertical="center" wrapText="1"/>
    </xf>
    <xf numFmtId="0" fontId="6" fillId="0" borderId="5" xfId="47" applyFont="1" applyFill="1" applyBorder="1" applyAlignment="1" applyProtection="1">
      <alignment horizontal="left" vertical="center" wrapText="1" indent="2"/>
    </xf>
    <xf numFmtId="49" fontId="6" fillId="0" borderId="0" xfId="54" applyNumberFormat="1" applyFont="1" applyFill="1" applyBorder="1" applyAlignment="1" applyProtection="1">
      <alignment horizontal="center" vertical="center" wrapText="1"/>
    </xf>
    <xf numFmtId="0" fontId="0" fillId="0" borderId="0" xfId="0" applyNumberFormat="1" applyFill="1" applyBorder="1" applyAlignment="1" applyProtection="1">
      <alignment vertical="center"/>
    </xf>
    <xf numFmtId="0" fontId="74" fillId="0" borderId="0" xfId="0" applyNumberFormat="1" applyFont="1" applyFill="1" applyBorder="1" applyAlignment="1" applyProtection="1">
      <alignment vertical="center"/>
    </xf>
    <xf numFmtId="0" fontId="0" fillId="8" borderId="5" xfId="52" applyNumberFormat="1" applyFont="1" applyFill="1" applyBorder="1" applyAlignment="1" applyProtection="1">
      <alignment horizontal="left" vertical="center" wrapText="1" indent="1"/>
    </xf>
    <xf numFmtId="49" fontId="6" fillId="8" borderId="5" xfId="52" applyNumberFormat="1" applyFont="1" applyFill="1" applyBorder="1" applyAlignment="1" applyProtection="1">
      <alignment horizontal="left" vertical="center" wrapText="1" indent="1"/>
    </xf>
    <xf numFmtId="49" fontId="6" fillId="0" borderId="5" xfId="52" applyNumberFormat="1" applyFont="1" applyFill="1" applyBorder="1" applyAlignment="1" applyProtection="1">
      <alignment horizontal="left" vertical="center" wrapText="1" indent="1"/>
    </xf>
    <xf numFmtId="0" fontId="81" fillId="0" borderId="0" xfId="0" applyNumberFormat="1" applyFont="1" applyFill="1" applyBorder="1" applyAlignment="1">
      <alignment vertical="center"/>
    </xf>
    <xf numFmtId="0" fontId="6" fillId="0" borderId="5" xfId="54" applyNumberFormat="1" applyFont="1" applyFill="1" applyBorder="1" applyAlignment="1" applyProtection="1">
      <alignment horizontal="center" vertical="center" wrapText="1"/>
    </xf>
    <xf numFmtId="0" fontId="6" fillId="0" borderId="5" xfId="47" applyNumberFormat="1" applyFont="1" applyFill="1" applyBorder="1" applyAlignment="1" applyProtection="1">
      <alignment horizontal="center" vertical="center" wrapText="1"/>
    </xf>
    <xf numFmtId="49" fontId="6" fillId="13" borderId="13" xfId="54" applyNumberFormat="1" applyFont="1" applyFill="1" applyBorder="1" applyAlignment="1" applyProtection="1">
      <alignment horizontal="center" vertical="center" wrapText="1"/>
    </xf>
    <xf numFmtId="0" fontId="6" fillId="13" borderId="15" xfId="53" applyNumberFormat="1" applyFont="1" applyFill="1" applyBorder="1" applyAlignment="1" applyProtection="1">
      <alignment horizontal="left" vertical="center" wrapText="1"/>
    </xf>
    <xf numFmtId="49" fontId="6" fillId="13" borderId="14" xfId="54" applyNumberFormat="1" applyFont="1" applyFill="1" applyBorder="1" applyAlignment="1" applyProtection="1">
      <alignment vertical="center" wrapText="1"/>
    </xf>
    <xf numFmtId="0" fontId="6" fillId="0" borderId="5" xfId="47" applyFont="1" applyFill="1" applyBorder="1" applyAlignment="1" applyProtection="1">
      <alignment horizontal="left" vertical="center" wrapText="1" indent="3"/>
    </xf>
    <xf numFmtId="0" fontId="74" fillId="0" borderId="0" xfId="0" applyNumberFormat="1" applyFont="1" applyFill="1" applyBorder="1" applyAlignment="1">
      <alignment horizontal="center" vertical="center"/>
    </xf>
    <xf numFmtId="0" fontId="6" fillId="13" borderId="14" xfId="53" applyNumberFormat="1" applyFont="1" applyFill="1" applyBorder="1" applyAlignment="1" applyProtection="1">
      <alignment horizontal="left" vertical="center" wrapText="1"/>
    </xf>
    <xf numFmtId="0" fontId="74" fillId="0" borderId="0" xfId="0" applyNumberFormat="1" applyFont="1" applyFill="1" applyBorder="1" applyAlignment="1">
      <alignment horizontal="center" vertical="center"/>
    </xf>
    <xf numFmtId="49" fontId="6" fillId="0" borderId="23" xfId="54" applyNumberFormat="1" applyFont="1" applyFill="1" applyBorder="1" applyAlignment="1" applyProtection="1">
      <alignment horizontal="center" vertical="center" wrapText="1"/>
    </xf>
    <xf numFmtId="0" fontId="6" fillId="0" borderId="23" xfId="47" applyFont="1" applyFill="1" applyBorder="1" applyAlignment="1" applyProtection="1">
      <alignment horizontal="left" vertical="center" wrapText="1" indent="2"/>
    </xf>
    <xf numFmtId="0" fontId="6" fillId="0" borderId="23" xfId="53" applyNumberFormat="1" applyFont="1" applyFill="1" applyBorder="1" applyAlignment="1" applyProtection="1">
      <alignment horizontal="left" vertical="center" wrapText="1"/>
    </xf>
    <xf numFmtId="49" fontId="6" fillId="0" borderId="23" xfId="54" applyNumberFormat="1" applyFont="1" applyFill="1" applyBorder="1" applyAlignment="1" applyProtection="1">
      <alignment vertical="center" wrapText="1"/>
    </xf>
    <xf numFmtId="49" fontId="6" fillId="11" borderId="5" xfId="53" applyNumberFormat="1" applyFont="1" applyFill="1" applyBorder="1" applyAlignment="1" applyProtection="1">
      <alignment horizontal="left" vertical="center" wrapText="1" indent="1"/>
    </xf>
    <xf numFmtId="0" fontId="0" fillId="0" borderId="5" xfId="0" applyNumberFormat="1" applyBorder="1" applyAlignment="1">
      <alignment horizontal="center" vertical="center"/>
    </xf>
    <xf numFmtId="0" fontId="74" fillId="0" borderId="0" xfId="54" applyFont="1" applyFill="1" applyAlignment="1" applyProtection="1">
      <alignment horizontal="center" vertical="center" wrapText="1"/>
    </xf>
    <xf numFmtId="14" fontId="49" fillId="0" borderId="5" xfId="53" applyNumberFormat="1" applyFont="1" applyFill="1" applyBorder="1" applyAlignment="1" applyProtection="1">
      <alignment horizontal="center" vertical="center" wrapText="1"/>
    </xf>
    <xf numFmtId="49" fontId="34" fillId="7" borderId="0" xfId="44" applyAlignment="1">
      <alignment vertical="top" wrapText="1"/>
    </xf>
    <xf numFmtId="49" fontId="29" fillId="0" borderId="15" xfId="33" applyNumberFormat="1" applyFont="1" applyFill="1" applyBorder="1" applyAlignment="1" applyProtection="1">
      <alignment horizontal="center" vertical="center" wrapText="1"/>
    </xf>
    <xf numFmtId="0" fontId="82" fillId="0" borderId="0" xfId="54" applyFont="1" applyFill="1" applyAlignment="1" applyProtection="1">
      <alignment vertical="center"/>
    </xf>
    <xf numFmtId="0" fontId="83" fillId="0" borderId="0" xfId="54" applyFont="1" applyFill="1" applyAlignment="1" applyProtection="1">
      <alignment vertical="center"/>
    </xf>
    <xf numFmtId="14" fontId="6" fillId="0" borderId="5" xfId="53" applyNumberFormat="1" applyFont="1" applyFill="1" applyBorder="1" applyAlignment="1" applyProtection="1">
      <alignment horizontal="left" vertical="center" wrapText="1" indent="1"/>
    </xf>
    <xf numFmtId="49" fontId="0" fillId="0" borderId="17" xfId="0" applyFill="1" applyBorder="1" applyProtection="1">
      <alignment vertical="top"/>
    </xf>
    <xf numFmtId="0" fontId="74" fillId="0" borderId="0" xfId="54" applyNumberFormat="1" applyFont="1" applyFill="1" applyAlignment="1" applyProtection="1">
      <alignment vertical="center"/>
    </xf>
    <xf numFmtId="0" fontId="74" fillId="0" borderId="0" xfId="54" applyFont="1" applyFill="1" applyAlignment="1" applyProtection="1">
      <alignment horizontal="left" vertical="center" wrapText="1" indent="1"/>
    </xf>
    <xf numFmtId="0" fontId="72" fillId="0" borderId="0" xfId="54" applyFont="1" applyFill="1" applyAlignment="1" applyProtection="1">
      <alignment horizontal="left" vertical="center" wrapText="1" indent="1"/>
    </xf>
    <xf numFmtId="0" fontId="84" fillId="0" borderId="0" xfId="54" applyFont="1" applyFill="1" applyAlignment="1" applyProtection="1">
      <alignment horizontal="left" vertical="center" wrapText="1" indent="1"/>
    </xf>
    <xf numFmtId="0" fontId="85" fillId="0" borderId="0" xfId="54" applyFont="1" applyFill="1" applyAlignment="1" applyProtection="1">
      <alignment horizontal="left" vertical="center" indent="1"/>
    </xf>
    <xf numFmtId="0" fontId="84" fillId="0" borderId="0" xfId="54" applyFont="1" applyFill="1" applyAlignment="1" applyProtection="1">
      <alignment vertical="center" wrapText="1"/>
    </xf>
    <xf numFmtId="0" fontId="57" fillId="0" borderId="0" xfId="52" applyFont="1" applyFill="1" applyAlignment="1" applyProtection="1">
      <alignment horizontal="left" vertical="center" wrapText="1"/>
    </xf>
    <xf numFmtId="0" fontId="58" fillId="0" borderId="0" xfId="52" applyFont="1" applyFill="1" applyAlignment="1" applyProtection="1">
      <alignment horizontal="left" vertical="center" wrapText="1"/>
    </xf>
    <xf numFmtId="0" fontId="59" fillId="0" borderId="0" xfId="52" applyFont="1" applyAlignment="1" applyProtection="1">
      <alignment vertical="center" wrapText="1"/>
    </xf>
    <xf numFmtId="0" fontId="57" fillId="7" borderId="0" xfId="52" applyFont="1" applyFill="1" applyBorder="1" applyAlignment="1" applyProtection="1">
      <alignment vertical="center" wrapText="1"/>
    </xf>
    <xf numFmtId="0" fontId="60" fillId="7" borderId="0" xfId="52" applyFont="1" applyFill="1" applyBorder="1" applyAlignment="1" applyProtection="1">
      <alignment horizontal="right" vertical="center" wrapText="1" indent="1"/>
    </xf>
    <xf numFmtId="0" fontId="60" fillId="7" borderId="0" xfId="52" applyFont="1" applyFill="1" applyBorder="1" applyAlignment="1" applyProtection="1">
      <alignment horizontal="left" vertical="center" wrapText="1" indent="2"/>
    </xf>
    <xf numFmtId="0" fontId="57" fillId="0" borderId="0" xfId="52" applyFont="1" applyAlignment="1" applyProtection="1">
      <alignment vertical="center" wrapText="1"/>
    </xf>
    <xf numFmtId="0" fontId="58" fillId="0" borderId="0" xfId="52" applyFont="1" applyAlignment="1" applyProtection="1">
      <alignment horizontal="center" vertical="center" wrapText="1"/>
    </xf>
    <xf numFmtId="0" fontId="57" fillId="7" borderId="0" xfId="52" applyFont="1" applyFill="1" applyBorder="1" applyAlignment="1" applyProtection="1">
      <alignment horizontal="right" vertical="center" wrapText="1" indent="1"/>
    </xf>
    <xf numFmtId="0" fontId="61" fillId="7" borderId="0" xfId="52" applyFont="1" applyFill="1" applyBorder="1" applyAlignment="1" applyProtection="1">
      <alignment horizontal="center" vertical="center" wrapText="1"/>
    </xf>
    <xf numFmtId="0" fontId="62" fillId="7" borderId="0" xfId="52" applyFont="1" applyFill="1" applyBorder="1" applyAlignment="1" applyProtection="1">
      <alignment vertical="center" wrapText="1"/>
    </xf>
    <xf numFmtId="14" fontId="57" fillId="7" borderId="0" xfId="52" applyNumberFormat="1" applyFont="1" applyFill="1" applyBorder="1" applyAlignment="1" applyProtection="1">
      <alignment horizontal="left" vertical="center" wrapText="1"/>
    </xf>
    <xf numFmtId="0" fontId="58" fillId="7" borderId="0" xfId="52" applyNumberFormat="1" applyFont="1" applyFill="1" applyBorder="1" applyAlignment="1" applyProtection="1">
      <alignment horizontal="center" vertical="center" wrapText="1"/>
    </xf>
    <xf numFmtId="0" fontId="57" fillId="7" borderId="0" xfId="52" applyNumberFormat="1" applyFont="1" applyFill="1" applyBorder="1" applyAlignment="1" applyProtection="1">
      <alignment horizontal="left" vertical="center" wrapText="1" indent="1"/>
    </xf>
    <xf numFmtId="0" fontId="57" fillId="7" borderId="0" xfId="52" applyFont="1" applyFill="1" applyBorder="1" applyAlignment="1" applyProtection="1">
      <alignment horizontal="center" vertical="center" wrapText="1"/>
    </xf>
    <xf numFmtId="0" fontId="63" fillId="7" borderId="0" xfId="52" applyFont="1" applyFill="1" applyBorder="1" applyAlignment="1" applyProtection="1">
      <alignment horizontal="center" vertical="center" wrapText="1"/>
    </xf>
    <xf numFmtId="14" fontId="63" fillId="7" borderId="0" xfId="52" applyNumberFormat="1" applyFont="1" applyFill="1" applyBorder="1" applyAlignment="1" applyProtection="1">
      <alignment horizontal="center" vertical="center" wrapText="1"/>
    </xf>
    <xf numFmtId="0" fontId="63" fillId="7" borderId="0" xfId="52" applyFont="1" applyFill="1" applyBorder="1" applyAlignment="1" applyProtection="1">
      <alignment vertical="center" wrapText="1"/>
    </xf>
    <xf numFmtId="0" fontId="64" fillId="7" borderId="0" xfId="52" applyFont="1" applyFill="1" applyBorder="1" applyAlignment="1" applyProtection="1">
      <alignment vertical="center" wrapText="1"/>
    </xf>
    <xf numFmtId="0" fontId="56" fillId="0" borderId="0" xfId="52" applyNumberFormat="1" applyFont="1" applyFill="1" applyAlignment="1" applyProtection="1">
      <alignment horizontal="left" vertical="center" wrapText="1"/>
    </xf>
    <xf numFmtId="0" fontId="55" fillId="0" borderId="0" xfId="52" applyFont="1" applyFill="1" applyAlignment="1" applyProtection="1">
      <alignment horizontal="left" vertical="center" wrapText="1"/>
    </xf>
    <xf numFmtId="0" fontId="55" fillId="0" borderId="0" xfId="52" applyFont="1" applyAlignment="1" applyProtection="1">
      <alignment vertical="center" wrapText="1"/>
    </xf>
    <xf numFmtId="0" fontId="55" fillId="0" borderId="0" xfId="52" applyFont="1" applyAlignment="1" applyProtection="1">
      <alignment horizontal="center" vertical="center" wrapText="1"/>
    </xf>
    <xf numFmtId="0" fontId="57" fillId="0" borderId="0" xfId="52" applyFont="1" applyBorder="1" applyAlignment="1" applyProtection="1">
      <alignment vertical="center" wrapText="1"/>
    </xf>
    <xf numFmtId="0" fontId="57" fillId="0" borderId="0" xfId="52" applyFont="1" applyAlignment="1" applyProtection="1">
      <alignment horizontal="right" vertical="center"/>
    </xf>
    <xf numFmtId="0" fontId="57" fillId="0" borderId="0" xfId="52" applyFont="1" applyAlignment="1" applyProtection="1">
      <alignment horizontal="center" vertical="center" wrapText="1"/>
    </xf>
    <xf numFmtId="49" fontId="6" fillId="0" borderId="0" xfId="30" applyNumberFormat="1" applyFont="1" applyFill="1" applyBorder="1" applyAlignment="1" applyProtection="1">
      <alignment vertical="center" wrapText="1"/>
    </xf>
    <xf numFmtId="0" fontId="0" fillId="0" borderId="0" xfId="0" applyNumberFormat="1" applyAlignment="1">
      <alignment horizontal="left" vertical="top" indent="1"/>
    </xf>
    <xf numFmtId="0" fontId="0" fillId="0" borderId="0" xfId="0" applyNumberFormat="1" applyAlignment="1">
      <alignment horizontal="left" vertical="center" indent="1"/>
    </xf>
    <xf numFmtId="49" fontId="86" fillId="13" borderId="15" xfId="41" applyFont="1" applyFill="1" applyBorder="1" applyAlignment="1" applyProtection="1">
      <alignment horizontal="center" vertical="center" wrapText="1"/>
    </xf>
    <xf numFmtId="0" fontId="74" fillId="0" borderId="0" xfId="54" applyFont="1" applyFill="1" applyAlignment="1" applyProtection="1">
      <alignment horizontal="left" vertical="center" indent="1"/>
    </xf>
    <xf numFmtId="0" fontId="74" fillId="0" borderId="0" xfId="54" applyNumberFormat="1" applyFont="1" applyFill="1" applyAlignment="1" applyProtection="1">
      <alignment horizontal="left" vertical="center" indent="1"/>
    </xf>
    <xf numFmtId="14" fontId="6" fillId="8" borderId="5" xfId="53" applyNumberFormat="1" applyFont="1" applyFill="1" applyBorder="1" applyAlignment="1" applyProtection="1">
      <alignment horizontal="left" vertical="center" wrapText="1" indent="1"/>
    </xf>
    <xf numFmtId="0" fontId="29" fillId="0" borderId="0" xfId="54" applyFont="1" applyFill="1" applyBorder="1" applyAlignment="1" applyProtection="1">
      <alignment horizontal="center" vertical="top" wrapText="1"/>
    </xf>
    <xf numFmtId="0" fontId="74" fillId="0" borderId="24" xfId="54" applyFont="1" applyFill="1" applyBorder="1" applyAlignment="1" applyProtection="1">
      <alignment vertical="center"/>
    </xf>
    <xf numFmtId="0" fontId="6" fillId="0" borderId="5" xfId="33" applyNumberFormat="1" applyFont="1" applyFill="1" applyBorder="1" applyAlignment="1" applyProtection="1">
      <alignment horizontal="center" vertical="center" wrapText="1"/>
    </xf>
    <xf numFmtId="0" fontId="0" fillId="0" borderId="5" xfId="0" applyNumberFormat="1" applyFill="1" applyBorder="1" applyAlignment="1" applyProtection="1">
      <alignment horizontal="center" vertical="center"/>
    </xf>
    <xf numFmtId="49" fontId="0" fillId="0" borderId="5" xfId="0" applyNumberFormat="1" applyFill="1" applyBorder="1" applyAlignment="1" applyProtection="1">
      <alignment horizontal="center" vertical="center"/>
    </xf>
    <xf numFmtId="49" fontId="0" fillId="0" borderId="5" xfId="0" applyNumberFormat="1" applyFill="1" applyBorder="1" applyAlignment="1" applyProtection="1">
      <alignment horizontal="left" vertical="center"/>
    </xf>
    <xf numFmtId="0" fontId="72" fillId="0" borderId="0" xfId="0" applyNumberFormat="1" applyFont="1" applyAlignment="1">
      <alignment vertical="center"/>
    </xf>
    <xf numFmtId="0" fontId="0" fillId="0" borderId="0" xfId="0" applyNumberFormat="1" applyFont="1" applyAlignment="1">
      <alignment vertical="center"/>
    </xf>
    <xf numFmtId="0" fontId="8" fillId="10" borderId="5" xfId="54" applyFont="1" applyFill="1" applyBorder="1" applyAlignment="1" applyProtection="1">
      <alignment horizontal="center" vertical="center" wrapText="1"/>
    </xf>
    <xf numFmtId="49" fontId="6" fillId="0" borderId="0" xfId="0" applyFont="1" applyFill="1" applyProtection="1">
      <alignment vertical="top"/>
    </xf>
    <xf numFmtId="0" fontId="8" fillId="10" borderId="5" xfId="0" applyNumberFormat="1" applyFont="1" applyFill="1" applyBorder="1" applyAlignment="1" applyProtection="1">
      <alignment horizontal="center" vertical="center"/>
    </xf>
    <xf numFmtId="49" fontId="0" fillId="0" borderId="5" xfId="0" applyNumberFormat="1" applyFill="1" applyBorder="1" applyProtection="1">
      <alignment vertical="top"/>
    </xf>
    <xf numFmtId="49" fontId="0" fillId="0" borderId="5" xfId="0" applyNumberFormat="1" applyFont="1" applyFill="1" applyBorder="1" applyProtection="1">
      <alignment vertical="top"/>
    </xf>
    <xf numFmtId="0" fontId="0" fillId="9" borderId="5" xfId="30" applyNumberFormat="1" applyFont="1" applyFill="1" applyBorder="1" applyAlignment="1" applyProtection="1">
      <alignment horizontal="left" vertical="center" wrapText="1"/>
      <protection locked="0"/>
    </xf>
    <xf numFmtId="0" fontId="6" fillId="0" borderId="5" xfId="47" applyFont="1" applyFill="1" applyBorder="1" applyAlignment="1" applyProtection="1">
      <alignment horizontal="left" vertical="center" wrapText="1" indent="1"/>
    </xf>
    <xf numFmtId="0" fontId="6" fillId="0" borderId="0" xfId="47" applyFont="1" applyFill="1" applyBorder="1" applyAlignment="1" applyProtection="1">
      <alignment horizontal="left" vertical="center" wrapText="1" indent="2"/>
    </xf>
    <xf numFmtId="0" fontId="6" fillId="0" borderId="0" xfId="53" applyNumberFormat="1" applyFont="1" applyFill="1" applyBorder="1" applyAlignment="1" applyProtection="1">
      <alignment horizontal="left" vertical="center" wrapText="1"/>
    </xf>
    <xf numFmtId="0" fontId="6" fillId="0" borderId="5" xfId="47" applyFont="1" applyFill="1" applyBorder="1" applyAlignment="1" applyProtection="1">
      <alignment horizontal="left" vertical="center" wrapText="1" indent="4"/>
    </xf>
    <xf numFmtId="49" fontId="6" fillId="13" borderId="25" xfId="54" applyNumberFormat="1" applyFont="1" applyFill="1" applyBorder="1" applyAlignment="1" applyProtection="1">
      <alignment horizontal="center" vertical="center" wrapText="1"/>
    </xf>
    <xf numFmtId="0" fontId="6" fillId="13" borderId="17" xfId="53" applyNumberFormat="1" applyFont="1" applyFill="1" applyBorder="1" applyAlignment="1" applyProtection="1">
      <alignment horizontal="left" vertical="center" wrapText="1"/>
    </xf>
    <xf numFmtId="49" fontId="6" fillId="13" borderId="18" xfId="54" applyNumberFormat="1" applyFont="1" applyFill="1" applyBorder="1" applyAlignment="1" applyProtection="1">
      <alignment vertical="center" wrapText="1"/>
    </xf>
    <xf numFmtId="49" fontId="6" fillId="13" borderId="19" xfId="54" applyNumberFormat="1" applyFont="1" applyFill="1" applyBorder="1" applyAlignment="1" applyProtection="1">
      <alignment horizontal="center" vertical="center" wrapText="1"/>
    </xf>
    <xf numFmtId="49" fontId="40" fillId="13" borderId="23" xfId="0" applyFont="1" applyFill="1" applyBorder="1" applyAlignment="1" applyProtection="1">
      <alignment horizontal="left" vertical="center" indent="3"/>
    </xf>
    <xf numFmtId="0" fontId="6" fillId="13" borderId="21" xfId="53" applyNumberFormat="1" applyFont="1" applyFill="1" applyBorder="1" applyAlignment="1" applyProtection="1">
      <alignment horizontal="left" vertical="center" wrapText="1"/>
    </xf>
    <xf numFmtId="0" fontId="6" fillId="0" borderId="5" xfId="33" applyFont="1" applyFill="1" applyBorder="1" applyAlignment="1" applyProtection="1">
      <alignment horizontal="center" vertical="center" wrapText="1"/>
    </xf>
    <xf numFmtId="49" fontId="6" fillId="0" borderId="16" xfId="49" applyNumberFormat="1" applyFont="1" applyFill="1" applyBorder="1" applyAlignment="1" applyProtection="1">
      <alignment horizontal="left" vertical="center" wrapText="1"/>
    </xf>
    <xf numFmtId="49" fontId="8" fillId="13" borderId="13" xfId="41" applyFont="1" applyFill="1" applyBorder="1" applyAlignment="1" applyProtection="1">
      <alignment horizontal="center" vertical="center"/>
    </xf>
    <xf numFmtId="49" fontId="40" fillId="13" borderId="14" xfId="41" applyFont="1" applyFill="1" applyBorder="1" applyAlignment="1" applyProtection="1">
      <alignment horizontal="left" vertical="center"/>
    </xf>
    <xf numFmtId="0" fontId="6" fillId="0" borderId="0" xfId="49" applyFont="1" applyAlignment="1" applyProtection="1"/>
    <xf numFmtId="49" fontId="0" fillId="0" borderId="17" xfId="0" applyBorder="1" applyAlignment="1">
      <alignment horizontal="center" vertical="center"/>
    </xf>
    <xf numFmtId="49" fontId="0" fillId="0" borderId="17" xfId="0" applyFill="1" applyBorder="1" applyAlignment="1" applyProtection="1">
      <alignment horizontal="center" vertical="center"/>
    </xf>
    <xf numFmtId="0" fontId="65" fillId="7" borderId="0" xfId="52" applyFont="1" applyFill="1" applyBorder="1" applyAlignment="1" applyProtection="1">
      <alignment vertical="center" wrapText="1"/>
    </xf>
    <xf numFmtId="0" fontId="66" fillId="0" borderId="0" xfId="54" applyFont="1" applyFill="1" applyAlignment="1" applyProtection="1">
      <alignment vertical="center" wrapText="1"/>
    </xf>
    <xf numFmtId="0" fontId="66" fillId="0" borderId="0" xfId="32" applyFont="1" applyFill="1" applyBorder="1" applyAlignment="1" applyProtection="1">
      <alignment vertical="center" wrapText="1"/>
    </xf>
    <xf numFmtId="0" fontId="66" fillId="0" borderId="0" xfId="49" applyFont="1" applyProtection="1"/>
    <xf numFmtId="49" fontId="67" fillId="0" borderId="0" xfId="0" applyFont="1">
      <alignment vertical="top"/>
    </xf>
    <xf numFmtId="49" fontId="68" fillId="0" borderId="0" xfId="0" applyFont="1" applyBorder="1">
      <alignment vertical="top"/>
    </xf>
    <xf numFmtId="49" fontId="0" fillId="0" borderId="0" xfId="0" applyNumberFormat="1" applyFont="1" applyFill="1" applyBorder="1" applyAlignment="1" applyProtection="1">
      <alignment horizontal="right" vertical="center" wrapText="1" indent="1"/>
    </xf>
    <xf numFmtId="49" fontId="0" fillId="0" borderId="0" xfId="0" applyNumberFormat="1" applyFill="1" applyBorder="1" applyAlignment="1" applyProtection="1">
      <alignment horizontal="right" vertical="center" wrapText="1" indent="1"/>
    </xf>
    <xf numFmtId="0" fontId="6" fillId="0" borderId="0" xfId="52" applyNumberFormat="1" applyFont="1" applyFill="1" applyBorder="1" applyAlignment="1" applyProtection="1">
      <alignment horizontal="center" vertical="center" wrapText="1"/>
    </xf>
    <xf numFmtId="49" fontId="6" fillId="0" borderId="26" xfId="0" applyNumberFormat="1" applyFont="1" applyBorder="1" applyProtection="1">
      <alignment vertical="top"/>
    </xf>
    <xf numFmtId="49" fontId="6" fillId="0" borderId="26" xfId="0" applyNumberFormat="1" applyFont="1" applyBorder="1" applyAlignment="1" applyProtection="1">
      <alignment vertical="top" wrapText="1"/>
    </xf>
    <xf numFmtId="0" fontId="6" fillId="9" borderId="5" xfId="53" applyNumberFormat="1" applyFont="1" applyFill="1" applyBorder="1" applyAlignment="1" applyProtection="1">
      <alignment horizontal="left" vertical="center" wrapText="1"/>
      <protection locked="0"/>
    </xf>
    <xf numFmtId="0" fontId="35" fillId="7" borderId="0" xfId="43" applyNumberFormat="1" applyFont="1" applyFill="1" applyBorder="1" applyAlignment="1">
      <alignment horizontal="left" vertical="center" wrapText="1"/>
    </xf>
    <xf numFmtId="0" fontId="34" fillId="7" borderId="0" xfId="43" applyNumberFormat="1" applyFont="1" applyFill="1" applyBorder="1" applyAlignment="1">
      <alignment vertical="top" wrapText="1"/>
    </xf>
    <xf numFmtId="0" fontId="35" fillId="7" borderId="0" xfId="43" applyNumberFormat="1" applyFont="1" applyFill="1" applyBorder="1" applyAlignment="1">
      <alignment vertical="center" wrapText="1"/>
    </xf>
    <xf numFmtId="0" fontId="34" fillId="7" borderId="0" xfId="43" applyNumberFormat="1" applyFont="1" applyFill="1" applyBorder="1" applyAlignment="1">
      <alignment vertical="center" wrapText="1"/>
    </xf>
    <xf numFmtId="0" fontId="74" fillId="0" borderId="0" xfId="41" applyNumberFormat="1" applyFont="1">
      <alignment vertical="top"/>
    </xf>
    <xf numFmtId="49" fontId="74" fillId="0" borderId="0" xfId="41" applyNumberFormat="1" applyFont="1">
      <alignment vertical="top"/>
    </xf>
    <xf numFmtId="0" fontId="29" fillId="0" borderId="0" xfId="54" applyNumberFormat="1" applyFont="1" applyFill="1" applyBorder="1" applyAlignment="1" applyProtection="1">
      <alignment horizontal="center" vertical="center" wrapText="1"/>
    </xf>
    <xf numFmtId="0" fontId="0" fillId="0" borderId="0" xfId="0" applyNumberFormat="1" applyFill="1" applyProtection="1">
      <alignment vertical="top"/>
    </xf>
    <xf numFmtId="0" fontId="19" fillId="10" borderId="5" xfId="54" applyFont="1" applyFill="1" applyBorder="1" applyAlignment="1" applyProtection="1">
      <alignment horizontal="center" vertical="center" wrapText="1"/>
    </xf>
    <xf numFmtId="49" fontId="6" fillId="0" borderId="5" xfId="0" applyNumberFormat="1" applyFont="1" applyBorder="1" applyAlignment="1" applyProtection="1">
      <alignment horizontal="center" vertical="top" wrapText="1"/>
    </xf>
    <xf numFmtId="0" fontId="0" fillId="0" borderId="5" xfId="0" applyNumberFormat="1" applyBorder="1">
      <alignment vertical="top"/>
    </xf>
    <xf numFmtId="0" fontId="0" fillId="0" borderId="5" xfId="0" applyNumberFormat="1" applyBorder="1" applyAlignment="1">
      <alignment vertical="top" wrapText="1"/>
    </xf>
    <xf numFmtId="49" fontId="6" fillId="0" borderId="5" xfId="0" applyNumberFormat="1" applyFont="1" applyBorder="1" applyAlignment="1" applyProtection="1">
      <alignment horizontal="right" vertical="center"/>
    </xf>
    <xf numFmtId="0" fontId="102" fillId="0" borderId="0" xfId="0" applyNumberFormat="1" applyFont="1" applyAlignment="1">
      <alignment vertical="center"/>
    </xf>
    <xf numFmtId="49" fontId="56" fillId="0" borderId="0" xfId="53" applyNumberFormat="1" applyFont="1" applyFill="1" applyBorder="1" applyAlignment="1" applyProtection="1">
      <alignment horizontal="center" vertical="center" wrapText="1"/>
    </xf>
    <xf numFmtId="0" fontId="56" fillId="0" borderId="0" xfId="47" applyFont="1" applyFill="1" applyBorder="1" applyAlignment="1" applyProtection="1">
      <alignment vertical="center" wrapText="1"/>
    </xf>
    <xf numFmtId="49" fontId="56" fillId="0" borderId="0" xfId="53" applyNumberFormat="1" applyFont="1" applyFill="1" applyBorder="1" applyAlignment="1" applyProtection="1">
      <alignment vertical="center" wrapText="1"/>
    </xf>
    <xf numFmtId="0" fontId="56" fillId="0" borderId="0" xfId="47" applyNumberFormat="1" applyFont="1" applyFill="1" applyBorder="1" applyAlignment="1" applyProtection="1">
      <alignment vertical="center" wrapText="1"/>
    </xf>
    <xf numFmtId="49" fontId="103" fillId="0" borderId="0" xfId="53" applyNumberFormat="1" applyFont="1" applyFill="1" applyBorder="1" applyAlignment="1" applyProtection="1">
      <alignment vertical="center" wrapText="1"/>
    </xf>
    <xf numFmtId="0" fontId="56" fillId="0" borderId="0" xfId="47" applyFont="1" applyFill="1" applyBorder="1" applyAlignment="1" applyProtection="1">
      <alignment horizontal="right" vertical="center" wrapText="1"/>
    </xf>
    <xf numFmtId="0" fontId="102" fillId="0" borderId="0" xfId="0" applyNumberFormat="1" applyFont="1" applyBorder="1" applyAlignment="1">
      <alignment vertical="center"/>
    </xf>
    <xf numFmtId="49" fontId="0" fillId="0" borderId="0" xfId="0" applyBorder="1">
      <alignment vertical="top"/>
    </xf>
    <xf numFmtId="0" fontId="74" fillId="0" borderId="0" xfId="0" applyNumberFormat="1" applyFont="1" applyAlignment="1">
      <alignment vertical="center"/>
    </xf>
    <xf numFmtId="49" fontId="6" fillId="11" borderId="5" xfId="53" applyNumberFormat="1" applyFont="1" applyFill="1" applyBorder="1" applyAlignment="1" applyProtection="1">
      <alignment horizontal="center" vertical="center" wrapText="1"/>
    </xf>
    <xf numFmtId="0" fontId="6" fillId="7" borderId="26" xfId="54" applyFont="1" applyFill="1" applyBorder="1" applyAlignment="1" applyProtection="1">
      <alignment horizontal="center" vertical="center" wrapText="1"/>
    </xf>
    <xf numFmtId="0" fontId="6" fillId="7" borderId="28" xfId="54" applyFont="1" applyFill="1" applyBorder="1" applyAlignment="1" applyProtection="1">
      <alignment horizontal="center" vertical="center" wrapText="1"/>
    </xf>
    <xf numFmtId="0" fontId="6" fillId="7" borderId="16" xfId="54" applyFont="1" applyFill="1" applyBorder="1" applyAlignment="1" applyProtection="1">
      <alignment horizontal="center" vertical="center" wrapText="1"/>
    </xf>
    <xf numFmtId="49" fontId="0" fillId="0" borderId="0" xfId="0">
      <alignment vertical="top"/>
    </xf>
    <xf numFmtId="0" fontId="6" fillId="0" borderId="0" xfId="54" applyFont="1" applyFill="1" applyAlignment="1" applyProtection="1">
      <alignment vertical="center" wrapText="1"/>
    </xf>
    <xf numFmtId="0" fontId="6" fillId="7" borderId="0" xfId="54" applyFont="1" applyFill="1" applyBorder="1" applyAlignment="1" applyProtection="1">
      <alignment vertical="center" wrapText="1"/>
    </xf>
    <xf numFmtId="49" fontId="29" fillId="7" borderId="0" xfId="33" applyNumberFormat="1" applyFont="1" applyFill="1" applyBorder="1" applyAlignment="1" applyProtection="1">
      <alignment horizontal="center" vertical="center" wrapText="1"/>
    </xf>
    <xf numFmtId="49" fontId="6" fillId="0" borderId="0" xfId="0" applyNumberFormat="1" applyFont="1" applyProtection="1">
      <alignment vertical="top"/>
    </xf>
    <xf numFmtId="0" fontId="8" fillId="7" borderId="0" xfId="54" applyFont="1" applyFill="1" applyBorder="1" applyAlignment="1" applyProtection="1">
      <alignment horizontal="center" vertical="center" wrapText="1"/>
    </xf>
    <xf numFmtId="0" fontId="32" fillId="7" borderId="0" xfId="54" applyFont="1" applyFill="1" applyBorder="1" applyAlignment="1" applyProtection="1">
      <alignment vertical="center" wrapText="1"/>
    </xf>
    <xf numFmtId="0" fontId="32" fillId="0" borderId="0" xfId="54" applyFont="1" applyFill="1" applyAlignment="1" applyProtection="1">
      <alignment vertical="center" wrapText="1"/>
    </xf>
    <xf numFmtId="49" fontId="6" fillId="0" borderId="0" xfId="54" applyNumberFormat="1" applyFont="1" applyFill="1" applyAlignment="1" applyProtection="1">
      <alignment vertical="center" wrapText="1"/>
    </xf>
    <xf numFmtId="0" fontId="6" fillId="0" borderId="0" xfId="54" applyFont="1" applyFill="1" applyBorder="1" applyAlignment="1" applyProtection="1">
      <alignment vertical="center" wrapText="1"/>
    </xf>
    <xf numFmtId="0" fontId="18" fillId="0" borderId="0" xfId="54" applyFont="1" applyFill="1" applyBorder="1" applyAlignment="1" applyProtection="1">
      <alignment vertical="center" wrapText="1"/>
    </xf>
    <xf numFmtId="0" fontId="6" fillId="0" borderId="0" xfId="47" applyFont="1" applyFill="1" applyBorder="1" applyAlignment="1" applyProtection="1">
      <alignment horizontal="left" vertical="center" wrapText="1"/>
    </xf>
    <xf numFmtId="0" fontId="29" fillId="7" borderId="0" xfId="33" applyNumberFormat="1" applyFont="1" applyFill="1" applyBorder="1" applyAlignment="1" applyProtection="1">
      <alignment horizontal="center" vertical="center" wrapText="1"/>
    </xf>
    <xf numFmtId="0" fontId="6" fillId="0" borderId="0" xfId="47" applyFont="1" applyFill="1" applyBorder="1" applyAlignment="1" applyProtection="1">
      <alignment horizontal="right" vertical="center" wrapText="1"/>
    </xf>
    <xf numFmtId="0" fontId="73" fillId="7" borderId="0" xfId="54" applyFont="1" applyFill="1" applyBorder="1" applyAlignment="1" applyProtection="1">
      <alignment vertical="center" wrapText="1"/>
    </xf>
    <xf numFmtId="0" fontId="6" fillId="0" borderId="0" xfId="0" applyNumberFormat="1" applyFont="1" applyFill="1" applyBorder="1" applyAlignment="1">
      <alignment vertical="center"/>
    </xf>
    <xf numFmtId="0" fontId="0" fillId="0" borderId="0" xfId="0" applyNumberFormat="1" applyFill="1" applyBorder="1" applyAlignment="1">
      <alignment vertical="center"/>
    </xf>
    <xf numFmtId="49" fontId="0" fillId="13" borderId="13" xfId="0" applyFill="1" applyBorder="1" applyProtection="1">
      <alignment vertical="top"/>
    </xf>
    <xf numFmtId="4" fontId="6" fillId="0" borderId="5" xfId="30" applyNumberFormat="1" applyFont="1" applyFill="1" applyBorder="1" applyAlignment="1" applyProtection="1">
      <alignment vertical="center" wrapText="1"/>
    </xf>
    <xf numFmtId="49" fontId="6" fillId="0" borderId="5" xfId="54" applyNumberFormat="1" applyFont="1" applyFill="1" applyBorder="1" applyAlignment="1" applyProtection="1">
      <alignment horizontal="left" vertical="center" wrapText="1" indent="7"/>
    </xf>
    <xf numFmtId="0" fontId="74" fillId="7" borderId="0" xfId="33" applyNumberFormat="1" applyFont="1" applyFill="1" applyBorder="1" applyAlignment="1" applyProtection="1">
      <alignment horizontal="center" vertical="center" wrapText="1"/>
    </xf>
    <xf numFmtId="49" fontId="74" fillId="7" borderId="0" xfId="33" applyNumberFormat="1" applyFont="1" applyFill="1" applyBorder="1" applyAlignment="1" applyProtection="1">
      <alignment horizontal="center" vertical="center" wrapText="1"/>
    </xf>
    <xf numFmtId="0" fontId="18" fillId="0" borderId="0" xfId="55" applyFont="1" applyBorder="1" applyAlignment="1">
      <alignment horizontal="center" vertical="center" wrapText="1"/>
    </xf>
    <xf numFmtId="0" fontId="6" fillId="0" borderId="0" xfId="53" applyNumberFormat="1" applyFont="1" applyFill="1" applyBorder="1" applyAlignment="1" applyProtection="1">
      <alignment vertical="center" wrapText="1"/>
    </xf>
    <xf numFmtId="0" fontId="0" fillId="0" borderId="0" xfId="0" applyNumberFormat="1" applyFill="1" applyBorder="1" applyAlignment="1">
      <alignment horizontal="center" vertical="center"/>
    </xf>
    <xf numFmtId="0" fontId="74" fillId="0" borderId="0" xfId="54" applyFont="1" applyFill="1" applyAlignment="1" applyProtection="1">
      <alignment vertical="center" wrapText="1"/>
    </xf>
    <xf numFmtId="49" fontId="74" fillId="0" borderId="0" xfId="0" applyFont="1">
      <alignment vertical="top"/>
    </xf>
    <xf numFmtId="0" fontId="6" fillId="7" borderId="17" xfId="54" applyFont="1" applyFill="1" applyBorder="1" applyAlignment="1" applyProtection="1">
      <alignment vertical="center" wrapText="1"/>
    </xf>
    <xf numFmtId="0" fontId="74" fillId="0" borderId="0" xfId="53" applyNumberFormat="1" applyFont="1" applyFill="1" applyBorder="1" applyAlignment="1" applyProtection="1">
      <alignment vertical="center" wrapText="1"/>
    </xf>
    <xf numFmtId="0" fontId="74" fillId="0" borderId="0" xfId="54" applyFont="1" applyFill="1" applyAlignment="1" applyProtection="1">
      <alignment vertical="center"/>
    </xf>
    <xf numFmtId="0" fontId="74" fillId="0" borderId="0" xfId="0" applyNumberFormat="1" applyFont="1" applyFill="1" applyBorder="1" applyAlignment="1">
      <alignment vertical="center"/>
    </xf>
    <xf numFmtId="49" fontId="74" fillId="0" borderId="0" xfId="54" applyNumberFormat="1" applyFont="1" applyFill="1" applyAlignment="1" applyProtection="1">
      <alignment vertical="center" wrapText="1"/>
    </xf>
    <xf numFmtId="0" fontId="6" fillId="0" borderId="5" xfId="54" applyFont="1" applyFill="1" applyBorder="1" applyAlignment="1" applyProtection="1">
      <alignment horizontal="left" vertical="center" wrapText="1"/>
    </xf>
    <xf numFmtId="0" fontId="6" fillId="7" borderId="5" xfId="54" applyFont="1" applyFill="1" applyBorder="1" applyAlignment="1" applyProtection="1">
      <alignment horizontal="left" vertical="center" wrapText="1"/>
    </xf>
    <xf numFmtId="49" fontId="74" fillId="7" borderId="15" xfId="33" applyNumberFormat="1" applyFont="1" applyFill="1" applyBorder="1" applyAlignment="1" applyProtection="1">
      <alignment horizontal="center" vertical="center" wrapText="1"/>
    </xf>
    <xf numFmtId="49" fontId="72" fillId="0" borderId="0" xfId="54" applyNumberFormat="1" applyFont="1" applyFill="1" applyAlignment="1" applyProtection="1">
      <alignment vertical="center" wrapText="1"/>
    </xf>
    <xf numFmtId="0" fontId="72" fillId="0" borderId="0" xfId="0" applyNumberFormat="1" applyFont="1" applyFill="1" applyBorder="1" applyAlignment="1">
      <alignment vertical="center"/>
    </xf>
    <xf numFmtId="49" fontId="37" fillId="0" borderId="5" xfId="53" applyNumberFormat="1" applyFont="1" applyFill="1" applyBorder="1" applyAlignment="1" applyProtection="1">
      <alignment vertical="center" wrapText="1"/>
    </xf>
    <xf numFmtId="0" fontId="6" fillId="0" borderId="0" xfId="54" applyFont="1" applyFill="1" applyAlignment="1" applyProtection="1">
      <alignment horizontal="right" vertical="top" wrapText="1"/>
    </xf>
    <xf numFmtId="49" fontId="0" fillId="0" borderId="0" xfId="54" applyNumberFormat="1" applyFont="1" applyFill="1" applyAlignment="1" applyProtection="1">
      <alignment horizontal="left" vertical="top"/>
    </xf>
    <xf numFmtId="49" fontId="0" fillId="0" borderId="0" xfId="54" applyNumberFormat="1" applyFont="1" applyFill="1" applyAlignment="1" applyProtection="1">
      <alignment vertical="center" wrapText="1"/>
    </xf>
    <xf numFmtId="0" fontId="6" fillId="0" borderId="0" xfId="54" applyFont="1" applyFill="1" applyAlignment="1" applyProtection="1">
      <alignment vertical="top" wrapText="1"/>
    </xf>
    <xf numFmtId="49" fontId="0" fillId="0" borderId="0" xfId="54" applyNumberFormat="1" applyFont="1" applyFill="1" applyAlignment="1" applyProtection="1">
      <alignment vertical="center"/>
    </xf>
    <xf numFmtId="49" fontId="74" fillId="0" borderId="0" xfId="54" applyNumberFormat="1" applyFont="1" applyFill="1" applyAlignment="1" applyProtection="1">
      <alignment vertical="center"/>
    </xf>
    <xf numFmtId="0" fontId="104" fillId="0" borderId="0" xfId="0" applyNumberFormat="1" applyFont="1" applyFill="1" applyBorder="1" applyAlignment="1">
      <alignment vertical="center"/>
    </xf>
    <xf numFmtId="0" fontId="6" fillId="7" borderId="26" xfId="54" applyFont="1" applyFill="1" applyBorder="1" applyAlignment="1" applyProtection="1">
      <alignment vertical="center" wrapText="1"/>
    </xf>
    <xf numFmtId="0" fontId="6" fillId="7" borderId="28" xfId="54" applyFont="1" applyFill="1" applyBorder="1" applyAlignment="1" applyProtection="1">
      <alignment vertical="center" wrapText="1"/>
    </xf>
    <xf numFmtId="49" fontId="0" fillId="0" borderId="0" xfId="0">
      <alignment vertical="top"/>
    </xf>
    <xf numFmtId="0" fontId="6" fillId="0" borderId="0" xfId="54" applyFont="1" applyFill="1" applyAlignment="1" applyProtection="1">
      <alignment vertical="center" wrapText="1"/>
    </xf>
    <xf numFmtId="0" fontId="6" fillId="7" borderId="0" xfId="54" applyFont="1" applyFill="1" applyBorder="1" applyAlignment="1" applyProtection="1">
      <alignment vertical="center" wrapText="1"/>
    </xf>
    <xf numFmtId="49" fontId="29" fillId="7" borderId="0" xfId="33" applyNumberFormat="1" applyFont="1" applyFill="1" applyBorder="1" applyAlignment="1" applyProtection="1">
      <alignment horizontal="center" vertical="center" wrapText="1"/>
    </xf>
    <xf numFmtId="0" fontId="0" fillId="0" borderId="5" xfId="51" applyFont="1" applyFill="1" applyBorder="1" applyAlignment="1" applyProtection="1">
      <alignment vertical="center" wrapText="1"/>
    </xf>
    <xf numFmtId="49" fontId="6" fillId="0" borderId="0" xfId="0" applyNumberFormat="1" applyFont="1" applyProtection="1">
      <alignment vertical="top"/>
    </xf>
    <xf numFmtId="0" fontId="8" fillId="7" borderId="0" xfId="54" applyFont="1" applyFill="1" applyBorder="1" applyAlignment="1" applyProtection="1">
      <alignment horizontal="center" vertical="center" wrapText="1"/>
    </xf>
    <xf numFmtId="0" fontId="32" fillId="7" borderId="0" xfId="54" applyFont="1" applyFill="1" applyBorder="1" applyAlignment="1" applyProtection="1">
      <alignment vertical="center" wrapText="1"/>
    </xf>
    <xf numFmtId="0" fontId="32" fillId="0" borderId="0" xfId="54" applyFont="1" applyFill="1" applyAlignment="1" applyProtection="1">
      <alignment vertical="center" wrapText="1"/>
    </xf>
    <xf numFmtId="49" fontId="6" fillId="0" borderId="0" xfId="54" applyNumberFormat="1" applyFont="1" applyFill="1" applyAlignment="1" applyProtection="1">
      <alignment vertical="center" wrapText="1"/>
    </xf>
    <xf numFmtId="0" fontId="6" fillId="0" borderId="0" xfId="54" applyFont="1" applyFill="1" applyBorder="1" applyAlignment="1" applyProtection="1">
      <alignment vertical="center" wrapText="1"/>
    </xf>
    <xf numFmtId="0" fontId="0" fillId="0" borderId="0" xfId="0" applyNumberFormat="1" applyAlignment="1">
      <alignment vertical="center"/>
    </xf>
    <xf numFmtId="0" fontId="6" fillId="7" borderId="5" xfId="54" applyFont="1" applyFill="1" applyBorder="1" applyAlignment="1" applyProtection="1">
      <alignment horizontal="center" vertical="center" wrapText="1"/>
    </xf>
    <xf numFmtId="0" fontId="0" fillId="12" borderId="5" xfId="45" applyFont="1" applyFill="1" applyBorder="1" applyAlignment="1" applyProtection="1">
      <alignment horizontal="center" vertical="center" wrapText="1"/>
    </xf>
    <xf numFmtId="0" fontId="0" fillId="12" borderId="5" xfId="47" applyFont="1" applyFill="1" applyBorder="1" applyAlignment="1" applyProtection="1">
      <alignment horizontal="center" vertical="center" wrapText="1"/>
    </xf>
    <xf numFmtId="4" fontId="6" fillId="7" borderId="5" xfId="30" applyNumberFormat="1" applyFont="1" applyFill="1" applyBorder="1" applyAlignment="1" applyProtection="1">
      <alignment horizontal="right" vertical="center" wrapText="1"/>
    </xf>
    <xf numFmtId="49" fontId="28" fillId="13" borderId="13" xfId="0" applyFont="1" applyFill="1" applyBorder="1" applyAlignment="1" applyProtection="1">
      <alignment horizontal="center" vertical="center"/>
    </xf>
    <xf numFmtId="49" fontId="6" fillId="7" borderId="5" xfId="54" applyNumberFormat="1" applyFont="1" applyFill="1" applyBorder="1" applyAlignment="1" applyProtection="1">
      <alignment horizontal="center" vertical="center" wrapText="1"/>
    </xf>
    <xf numFmtId="0" fontId="6" fillId="0" borderId="5" xfId="47" applyFont="1" applyFill="1" applyBorder="1" applyAlignment="1" applyProtection="1">
      <alignment horizontal="center" vertical="center" wrapText="1"/>
    </xf>
    <xf numFmtId="0" fontId="40" fillId="13" borderId="15" xfId="0" applyNumberFormat="1" applyFont="1" applyFill="1" applyBorder="1" applyAlignment="1" applyProtection="1">
      <alignment horizontal="left" vertical="center"/>
    </xf>
    <xf numFmtId="49" fontId="6" fillId="0" borderId="5" xfId="53" applyNumberFormat="1" applyFont="1" applyFill="1" applyBorder="1" applyAlignment="1" applyProtection="1">
      <alignment horizontal="center" vertical="center" wrapText="1"/>
    </xf>
    <xf numFmtId="0" fontId="37" fillId="0" borderId="5" xfId="51" applyFont="1" applyFill="1" applyBorder="1" applyAlignment="1" applyProtection="1">
      <alignment vertical="center" wrapText="1"/>
    </xf>
    <xf numFmtId="49" fontId="6" fillId="0" borderId="5" xfId="0" applyNumberFormat="1" applyFont="1" applyBorder="1" applyProtection="1">
      <alignment vertical="top"/>
    </xf>
    <xf numFmtId="49" fontId="28" fillId="13" borderId="15" xfId="0" applyFont="1" applyFill="1" applyBorder="1" applyAlignment="1" applyProtection="1">
      <alignment horizontal="left" vertical="center"/>
    </xf>
    <xf numFmtId="0" fontId="6" fillId="7" borderId="5" xfId="54" applyNumberFormat="1" applyFont="1" applyFill="1" applyBorder="1" applyAlignment="1" applyProtection="1">
      <alignment horizontal="left" vertical="center" wrapText="1" indent="1"/>
    </xf>
    <xf numFmtId="0" fontId="6" fillId="7" borderId="5" xfId="54" applyNumberFormat="1" applyFont="1" applyFill="1" applyBorder="1" applyAlignment="1" applyProtection="1">
      <alignment horizontal="left" vertical="center" wrapText="1" indent="2"/>
    </xf>
    <xf numFmtId="0" fontId="6" fillId="7" borderId="5" xfId="54" applyNumberFormat="1" applyFont="1" applyFill="1" applyBorder="1" applyAlignment="1" applyProtection="1">
      <alignment horizontal="left" vertical="center" wrapText="1" indent="3"/>
    </xf>
    <xf numFmtId="49" fontId="40" fillId="13" borderId="15" xfId="0" applyFont="1" applyFill="1" applyBorder="1" applyAlignment="1" applyProtection="1">
      <alignment horizontal="left" vertical="center" indent="2"/>
    </xf>
    <xf numFmtId="49" fontId="40" fillId="13" borderId="15" xfId="0" applyFont="1" applyFill="1" applyBorder="1" applyAlignment="1" applyProtection="1">
      <alignment horizontal="left" vertical="center" indent="3"/>
    </xf>
    <xf numFmtId="49" fontId="40" fillId="13" borderId="15" xfId="0" applyFont="1" applyFill="1" applyBorder="1" applyAlignment="1" applyProtection="1">
      <alignment horizontal="left" vertical="center" indent="4"/>
    </xf>
    <xf numFmtId="0" fontId="6" fillId="0" borderId="0" xfId="47" applyFont="1" applyFill="1" applyBorder="1" applyAlignment="1" applyProtection="1">
      <alignment vertical="center" wrapText="1"/>
    </xf>
    <xf numFmtId="49" fontId="6" fillId="0" borderId="0" xfId="53" applyNumberFormat="1" applyFont="1" applyFill="1" applyBorder="1" applyAlignment="1" applyProtection="1">
      <alignment horizontal="center" vertical="center" wrapText="1"/>
    </xf>
    <xf numFmtId="0" fontId="6" fillId="7" borderId="5" xfId="54" applyNumberFormat="1" applyFont="1" applyFill="1" applyBorder="1" applyAlignment="1" applyProtection="1">
      <alignment horizontal="left" vertical="center" wrapText="1" indent="4"/>
    </xf>
    <xf numFmtId="0" fontId="6" fillId="7" borderId="5" xfId="54" applyNumberFormat="1" applyFont="1" applyFill="1" applyBorder="1" applyAlignment="1" applyProtection="1">
      <alignment horizontal="left" vertical="center" wrapText="1" indent="5"/>
    </xf>
    <xf numFmtId="49" fontId="40" fillId="13" borderId="15" xfId="0" applyFont="1" applyFill="1" applyBorder="1" applyAlignment="1" applyProtection="1">
      <alignment horizontal="left" vertical="center" indent="5"/>
    </xf>
    <xf numFmtId="49" fontId="40" fillId="13" borderId="15" xfId="0" applyFont="1" applyFill="1" applyBorder="1" applyAlignment="1" applyProtection="1">
      <alignment horizontal="left" vertical="center" indent="6"/>
    </xf>
    <xf numFmtId="49" fontId="40" fillId="13" borderId="15" xfId="0" applyFont="1" applyFill="1" applyBorder="1" applyAlignment="1" applyProtection="1">
      <alignment horizontal="left" vertical="center" indent="1"/>
    </xf>
    <xf numFmtId="0" fontId="6" fillId="0" borderId="5" xfId="54" applyFont="1" applyFill="1" applyBorder="1" applyAlignment="1" applyProtection="1">
      <alignment vertical="center" wrapText="1"/>
    </xf>
    <xf numFmtId="49" fontId="6" fillId="13" borderId="14" xfId="53" applyNumberFormat="1" applyFont="1" applyFill="1" applyBorder="1" applyAlignment="1" applyProtection="1">
      <alignment horizontal="center" vertical="center" wrapText="1"/>
    </xf>
    <xf numFmtId="0" fontId="6" fillId="0" borderId="5" xfId="54" applyNumberFormat="1" applyFont="1" applyFill="1" applyBorder="1" applyAlignment="1" applyProtection="1">
      <alignment horizontal="left" vertical="center" wrapText="1" indent="4"/>
    </xf>
    <xf numFmtId="4" fontId="6" fillId="0" borderId="5" xfId="30" applyNumberFormat="1" applyFont="1" applyFill="1" applyBorder="1" applyAlignment="1" applyProtection="1">
      <alignment horizontal="right" vertical="center" wrapText="1"/>
    </xf>
    <xf numFmtId="49" fontId="37" fillId="13" borderId="15" xfId="53" applyNumberFormat="1" applyFont="1" applyFill="1" applyBorder="1" applyAlignment="1" applyProtection="1">
      <alignment horizontal="center" vertical="center" wrapText="1"/>
    </xf>
    <xf numFmtId="49" fontId="6" fillId="13" borderId="15" xfId="53" applyNumberFormat="1" applyFont="1" applyFill="1" applyBorder="1" applyAlignment="1" applyProtection="1">
      <alignment horizontal="center" vertical="center" wrapText="1"/>
    </xf>
    <xf numFmtId="49" fontId="40" fillId="13" borderId="15" xfId="0" applyFont="1" applyFill="1" applyBorder="1" applyAlignment="1" applyProtection="1">
      <alignment horizontal="left" vertical="center"/>
    </xf>
    <xf numFmtId="0" fontId="6" fillId="0" borderId="0" xfId="47" applyFont="1" applyFill="1" applyBorder="1" applyAlignment="1" applyProtection="1">
      <alignment horizontal="right" vertical="center" wrapText="1"/>
    </xf>
    <xf numFmtId="0" fontId="18" fillId="0" borderId="0" xfId="32" applyFont="1" applyFill="1" applyBorder="1" applyAlignment="1" applyProtection="1">
      <alignment vertical="center" wrapText="1"/>
    </xf>
    <xf numFmtId="0" fontId="73" fillId="7" borderId="0" xfId="54" applyFont="1" applyFill="1" applyBorder="1" applyAlignment="1" applyProtection="1">
      <alignment vertical="center" wrapText="1"/>
    </xf>
    <xf numFmtId="0" fontId="0" fillId="0" borderId="0" xfId="0" applyNumberFormat="1" applyFill="1" applyBorder="1" applyAlignment="1">
      <alignment vertical="center"/>
    </xf>
    <xf numFmtId="49" fontId="6" fillId="13" borderId="15" xfId="54" applyNumberFormat="1" applyFont="1" applyFill="1" applyBorder="1" applyAlignment="1" applyProtection="1">
      <alignment horizontal="left" vertical="center" wrapText="1" indent="4"/>
    </xf>
    <xf numFmtId="4" fontId="0" fillId="13" borderId="15" xfId="0" applyNumberFormat="1" applyFill="1" applyBorder="1" applyAlignment="1" applyProtection="1">
      <alignment horizontal="right" vertical="center"/>
    </xf>
    <xf numFmtId="49" fontId="0" fillId="13" borderId="15" xfId="53" applyNumberFormat="1" applyFont="1" applyFill="1" applyBorder="1" applyAlignment="1" applyProtection="1">
      <alignment horizontal="center" vertical="center" wrapText="1"/>
    </xf>
    <xf numFmtId="49" fontId="40" fillId="13" borderId="13" xfId="0" applyFont="1" applyFill="1" applyBorder="1" applyAlignment="1" applyProtection="1">
      <alignment vertical="center" wrapText="1"/>
    </xf>
    <xf numFmtId="49" fontId="40" fillId="13" borderId="15" xfId="0" applyFont="1" applyFill="1" applyBorder="1" applyAlignment="1" applyProtection="1">
      <alignment vertical="center"/>
    </xf>
    <xf numFmtId="49" fontId="40" fillId="13" borderId="15" xfId="0" applyFont="1" applyFill="1" applyBorder="1" applyAlignment="1" applyProtection="1">
      <alignment vertical="center" wrapText="1"/>
    </xf>
    <xf numFmtId="49" fontId="40" fillId="13" borderId="17" xfId="0" applyFont="1" applyFill="1" applyBorder="1" applyAlignment="1" applyProtection="1">
      <alignment horizontal="left" vertical="center" indent="2"/>
    </xf>
    <xf numFmtId="0" fontId="6" fillId="7" borderId="5" xfId="54" applyFont="1" applyFill="1" applyBorder="1" applyAlignment="1" applyProtection="1">
      <alignment vertical="center" wrapText="1"/>
    </xf>
    <xf numFmtId="0" fontId="18" fillId="0" borderId="0" xfId="55" applyFont="1" applyBorder="1" applyAlignment="1">
      <alignment horizontal="center" vertical="center" wrapText="1"/>
    </xf>
    <xf numFmtId="0" fontId="6" fillId="0" borderId="5" xfId="53" applyNumberFormat="1" applyFont="1" applyFill="1" applyBorder="1" applyAlignment="1" applyProtection="1">
      <alignment vertical="center" wrapText="1"/>
    </xf>
    <xf numFmtId="0" fontId="6" fillId="0" borderId="5" xfId="54" applyNumberFormat="1" applyFont="1" applyFill="1" applyBorder="1" applyAlignment="1" applyProtection="1">
      <alignment vertical="center" wrapText="1"/>
    </xf>
    <xf numFmtId="0" fontId="6" fillId="0" borderId="0" xfId="53" applyNumberFormat="1" applyFont="1" applyFill="1" applyBorder="1" applyAlignment="1" applyProtection="1">
      <alignment vertical="center" wrapText="1"/>
    </xf>
    <xf numFmtId="0" fontId="6" fillId="0" borderId="0" xfId="54" applyNumberFormat="1" applyFont="1" applyFill="1" applyAlignment="1" applyProtection="1">
      <alignment vertical="center" wrapText="1"/>
    </xf>
    <xf numFmtId="4" fontId="74" fillId="0" borderId="5" xfId="30" applyNumberFormat="1" applyFont="1" applyFill="1" applyBorder="1" applyAlignment="1" applyProtection="1">
      <alignment horizontal="center" vertical="center" wrapText="1"/>
    </xf>
    <xf numFmtId="0" fontId="74" fillId="0" borderId="0" xfId="54" applyFont="1" applyFill="1" applyAlignment="1" applyProtection="1">
      <alignment vertical="center" wrapText="1"/>
    </xf>
    <xf numFmtId="49" fontId="6" fillId="0" borderId="5" xfId="53" applyNumberFormat="1" applyFont="1" applyFill="1" applyBorder="1" applyAlignment="1" applyProtection="1">
      <alignment vertical="center" wrapText="1"/>
    </xf>
    <xf numFmtId="49" fontId="74" fillId="0" borderId="0" xfId="0" applyFont="1">
      <alignment vertical="top"/>
    </xf>
    <xf numFmtId="0" fontId="74" fillId="0" borderId="0" xfId="53" applyNumberFormat="1" applyFont="1" applyFill="1" applyBorder="1" applyAlignment="1" applyProtection="1">
      <alignment vertical="center" wrapText="1"/>
    </xf>
    <xf numFmtId="0" fontId="74" fillId="0" borderId="0" xfId="54" applyFont="1" applyFill="1" applyAlignment="1" applyProtection="1">
      <alignment vertical="center"/>
    </xf>
    <xf numFmtId="0" fontId="74" fillId="0" borderId="0" xfId="0" applyNumberFormat="1" applyFont="1" applyFill="1" applyBorder="1" applyAlignment="1">
      <alignment vertical="center"/>
    </xf>
    <xf numFmtId="49" fontId="74" fillId="0" borderId="0" xfId="54" applyNumberFormat="1" applyFont="1" applyFill="1" applyAlignment="1" applyProtection="1">
      <alignment vertical="center" wrapText="1"/>
    </xf>
    <xf numFmtId="49" fontId="6" fillId="0" borderId="5" xfId="33" applyNumberFormat="1" applyFont="1" applyFill="1" applyBorder="1" applyAlignment="1" applyProtection="1">
      <alignment horizontal="center" vertical="center" wrapText="1"/>
    </xf>
    <xf numFmtId="0" fontId="6" fillId="7" borderId="5" xfId="54" applyNumberFormat="1" applyFont="1" applyFill="1" applyBorder="1" applyAlignment="1" applyProtection="1">
      <alignment horizontal="left" vertical="center" wrapText="1"/>
    </xf>
    <xf numFmtId="49" fontId="6" fillId="0" borderId="0" xfId="54" applyNumberFormat="1" applyFont="1" applyFill="1" applyBorder="1" applyAlignment="1" applyProtection="1">
      <alignment vertical="center" wrapText="1"/>
    </xf>
    <xf numFmtId="49" fontId="74" fillId="0" borderId="0" xfId="0" applyNumberFormat="1" applyFont="1" applyFill="1" applyAlignment="1" applyProtection="1">
      <alignment vertical="center"/>
    </xf>
    <xf numFmtId="49" fontId="74" fillId="0" borderId="0" xfId="0" applyFont="1" applyFill="1" applyProtection="1">
      <alignment vertical="top"/>
    </xf>
    <xf numFmtId="49" fontId="0" fillId="0" borderId="0" xfId="0" applyFill="1" applyProtection="1">
      <alignment vertical="top"/>
    </xf>
    <xf numFmtId="49" fontId="0" fillId="0" borderId="0" xfId="0" applyFill="1" applyBorder="1" applyProtection="1">
      <alignment vertical="top"/>
    </xf>
    <xf numFmtId="0" fontId="47" fillId="0" borderId="0" xfId="47" applyFont="1" applyFill="1" applyBorder="1" applyAlignment="1" applyProtection="1">
      <alignment vertical="center" wrapText="1"/>
    </xf>
    <xf numFmtId="49" fontId="6" fillId="0" borderId="5" xfId="54" applyNumberFormat="1" applyFont="1" applyFill="1" applyBorder="1" applyAlignment="1" applyProtection="1">
      <alignment horizontal="left" vertical="center" wrapText="1"/>
    </xf>
    <xf numFmtId="49" fontId="40" fillId="13" borderId="13" xfId="0" applyFont="1" applyFill="1" applyBorder="1" applyAlignment="1" applyProtection="1">
      <alignment horizontal="left" vertical="center"/>
    </xf>
    <xf numFmtId="49" fontId="40" fillId="13" borderId="13" xfId="0" applyFont="1" applyFill="1" applyBorder="1" applyAlignment="1" applyProtection="1">
      <alignment horizontal="left" vertical="center" indent="1"/>
    </xf>
    <xf numFmtId="4" fontId="75" fillId="13" borderId="14" xfId="0" applyNumberFormat="1" applyFont="1" applyFill="1" applyBorder="1" applyAlignment="1" applyProtection="1">
      <alignment horizontal="right"/>
    </xf>
    <xf numFmtId="0" fontId="6" fillId="8" borderId="5" xfId="53"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49" fontId="80" fillId="7" borderId="0" xfId="33"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80" fillId="0" borderId="0" xfId="47" applyNumberFormat="1" applyFont="1" applyFill="1" applyBorder="1" applyAlignment="1" applyProtection="1">
      <alignment horizontal="center" vertical="center" wrapText="1"/>
    </xf>
    <xf numFmtId="0" fontId="80" fillId="0" borderId="0" xfId="53" applyNumberFormat="1" applyFont="1" applyFill="1" applyBorder="1" applyAlignment="1" applyProtection="1">
      <alignment horizontal="center" vertical="center" wrapText="1"/>
    </xf>
    <xf numFmtId="0" fontId="6" fillId="0" borderId="5" xfId="47" applyFont="1" applyFill="1" applyBorder="1" applyAlignment="1" applyProtection="1">
      <alignment horizontal="left" vertical="center" wrapText="1" indent="2"/>
    </xf>
    <xf numFmtId="49" fontId="6" fillId="0" borderId="0" xfId="54" applyNumberFormat="1" applyFont="1" applyFill="1" applyBorder="1" applyAlignment="1" applyProtection="1">
      <alignment horizontal="center" vertical="center" wrapText="1"/>
    </xf>
    <xf numFmtId="0" fontId="0" fillId="0" borderId="0" xfId="0" applyNumberFormat="1" applyFill="1" applyBorder="1" applyAlignment="1" applyProtection="1">
      <alignment vertical="center"/>
    </xf>
    <xf numFmtId="0" fontId="74" fillId="0" borderId="0" xfId="0" applyNumberFormat="1" applyFont="1" applyFill="1" applyBorder="1" applyAlignment="1" applyProtection="1">
      <alignment vertical="center"/>
    </xf>
    <xf numFmtId="0" fontId="81" fillId="0" borderId="0" xfId="0" applyNumberFormat="1" applyFont="1" applyFill="1" applyBorder="1" applyAlignment="1">
      <alignment vertical="center"/>
    </xf>
    <xf numFmtId="0" fontId="6" fillId="0" borderId="5" xfId="54" applyNumberFormat="1" applyFont="1" applyFill="1" applyBorder="1" applyAlignment="1" applyProtection="1">
      <alignment horizontal="center" vertical="center" wrapText="1"/>
    </xf>
    <xf numFmtId="0" fontId="0" fillId="7" borderId="5" xfId="52" applyFont="1" applyFill="1" applyBorder="1" applyAlignment="1" applyProtection="1">
      <alignment horizontal="right" vertical="center" wrapText="1" indent="1"/>
    </xf>
    <xf numFmtId="0" fontId="6" fillId="0" borderId="5" xfId="47" applyNumberFormat="1" applyFont="1" applyFill="1" applyBorder="1" applyAlignment="1" applyProtection="1">
      <alignment horizontal="center" vertical="center" wrapText="1"/>
    </xf>
    <xf numFmtId="49" fontId="6" fillId="13" borderId="13" xfId="54" applyNumberFormat="1" applyFont="1" applyFill="1" applyBorder="1" applyAlignment="1" applyProtection="1">
      <alignment horizontal="center" vertical="center" wrapText="1"/>
    </xf>
    <xf numFmtId="0" fontId="6" fillId="13" borderId="15" xfId="53" applyNumberFormat="1" applyFont="1" applyFill="1" applyBorder="1" applyAlignment="1" applyProtection="1">
      <alignment horizontal="left" vertical="center" wrapText="1"/>
    </xf>
    <xf numFmtId="49" fontId="6" fillId="13" borderId="14" xfId="54" applyNumberFormat="1" applyFont="1" applyFill="1" applyBorder="1" applyAlignment="1" applyProtection="1">
      <alignment vertical="center" wrapText="1"/>
    </xf>
    <xf numFmtId="0" fontId="6" fillId="0" borderId="5" xfId="47" applyFont="1" applyFill="1" applyBorder="1" applyAlignment="1" applyProtection="1">
      <alignment horizontal="left" vertical="center" wrapText="1" indent="3"/>
    </xf>
    <xf numFmtId="0" fontId="74" fillId="0" borderId="0" xfId="0" applyNumberFormat="1" applyFont="1" applyFill="1" applyBorder="1" applyAlignment="1">
      <alignment horizontal="center" vertical="center"/>
    </xf>
    <xf numFmtId="0" fontId="6" fillId="13" borderId="14" xfId="53" applyNumberFormat="1" applyFont="1" applyFill="1" applyBorder="1" applyAlignment="1" applyProtection="1">
      <alignment horizontal="left" vertical="center" wrapText="1"/>
    </xf>
    <xf numFmtId="49" fontId="6" fillId="0" borderId="23" xfId="54" applyNumberFormat="1" applyFont="1" applyFill="1" applyBorder="1" applyAlignment="1" applyProtection="1">
      <alignment horizontal="center" vertical="center" wrapText="1"/>
    </xf>
    <xf numFmtId="0" fontId="6" fillId="0" borderId="23" xfId="47" applyFont="1" applyFill="1" applyBorder="1" applyAlignment="1" applyProtection="1">
      <alignment horizontal="left" vertical="center" wrapText="1" indent="2"/>
    </xf>
    <xf numFmtId="0" fontId="6" fillId="0" borderId="23" xfId="53" applyNumberFormat="1" applyFont="1" applyFill="1" applyBorder="1" applyAlignment="1" applyProtection="1">
      <alignment horizontal="left" vertical="center" wrapText="1"/>
    </xf>
    <xf numFmtId="49" fontId="6" fillId="0" borderId="23" xfId="54" applyNumberFormat="1" applyFont="1" applyFill="1" applyBorder="1" applyAlignment="1" applyProtection="1">
      <alignment vertical="center" wrapText="1"/>
    </xf>
    <xf numFmtId="49" fontId="0" fillId="0" borderId="5" xfId="0" applyNumberFormat="1" applyFill="1" applyBorder="1" applyAlignment="1" applyProtection="1">
      <alignment horizontal="left" vertical="center"/>
    </xf>
    <xf numFmtId="0" fontId="6" fillId="0" borderId="5" xfId="54" applyNumberFormat="1" applyFont="1" applyFill="1" applyBorder="1" applyAlignment="1" applyProtection="1">
      <alignment vertical="top" wrapText="1"/>
    </xf>
    <xf numFmtId="0" fontId="6" fillId="0" borderId="5" xfId="54" applyNumberFormat="1" applyFont="1" applyFill="1" applyBorder="1" applyAlignment="1" applyProtection="1">
      <alignment horizontal="left" vertical="center" wrapText="1"/>
    </xf>
    <xf numFmtId="0" fontId="6" fillId="0" borderId="5" xfId="47" applyFont="1" applyFill="1" applyBorder="1" applyAlignment="1" applyProtection="1">
      <alignment horizontal="left" vertical="center" wrapText="1" indent="1"/>
    </xf>
    <xf numFmtId="0" fontId="6" fillId="0" borderId="5" xfId="47" applyFont="1" applyFill="1" applyBorder="1" applyAlignment="1" applyProtection="1">
      <alignment horizontal="left" vertical="center" wrapText="1" indent="4"/>
    </xf>
    <xf numFmtId="49" fontId="6" fillId="13" borderId="25" xfId="54" applyNumberFormat="1" applyFont="1" applyFill="1" applyBorder="1" applyAlignment="1" applyProtection="1">
      <alignment horizontal="center" vertical="center" wrapText="1"/>
    </xf>
    <xf numFmtId="0" fontId="6" fillId="13" borderId="17" xfId="53" applyNumberFormat="1" applyFont="1" applyFill="1" applyBorder="1" applyAlignment="1" applyProtection="1">
      <alignment horizontal="left" vertical="center" wrapText="1"/>
    </xf>
    <xf numFmtId="49" fontId="6" fillId="13" borderId="18" xfId="54" applyNumberFormat="1" applyFont="1" applyFill="1" applyBorder="1" applyAlignment="1" applyProtection="1">
      <alignment vertical="center" wrapText="1"/>
    </xf>
    <xf numFmtId="49" fontId="29" fillId="7" borderId="15" xfId="33" applyNumberFormat="1" applyFont="1" applyFill="1" applyBorder="1" applyAlignment="1" applyProtection="1">
      <alignment horizontal="center" vertical="center" wrapText="1"/>
    </xf>
    <xf numFmtId="0" fontId="29" fillId="7" borderId="15" xfId="33" applyNumberFormat="1" applyFont="1" applyFill="1" applyBorder="1" applyAlignment="1" applyProtection="1">
      <alignment horizontal="center" vertical="center" wrapText="1"/>
    </xf>
    <xf numFmtId="0" fontId="74" fillId="7" borderId="15" xfId="33" applyNumberFormat="1" applyFont="1" applyFill="1" applyBorder="1" applyAlignment="1" applyProtection="1">
      <alignment horizontal="center" vertical="center" wrapText="1"/>
    </xf>
    <xf numFmtId="0" fontId="66" fillId="0" borderId="0" xfId="54" applyFont="1" applyFill="1" applyAlignment="1" applyProtection="1">
      <alignment vertical="center" wrapText="1"/>
    </xf>
    <xf numFmtId="0" fontId="6" fillId="0" borderId="5" xfId="47" applyFont="1" applyFill="1" applyBorder="1" applyAlignment="1" applyProtection="1">
      <alignment vertical="center" wrapText="1"/>
    </xf>
    <xf numFmtId="0" fontId="102" fillId="0" borderId="0" xfId="0" applyNumberFormat="1" applyFont="1" applyAlignment="1">
      <alignment vertical="center"/>
    </xf>
    <xf numFmtId="49" fontId="56" fillId="0" borderId="0" xfId="53" applyNumberFormat="1" applyFont="1" applyFill="1" applyBorder="1" applyAlignment="1" applyProtection="1">
      <alignment horizontal="center" vertical="center" wrapText="1"/>
    </xf>
    <xf numFmtId="0" fontId="56" fillId="0" borderId="0" xfId="47" applyFont="1" applyFill="1" applyBorder="1" applyAlignment="1" applyProtection="1">
      <alignment vertical="center" wrapText="1"/>
    </xf>
    <xf numFmtId="0" fontId="102" fillId="0" borderId="0" xfId="0" applyNumberFormat="1" applyFont="1" applyBorder="1" applyAlignment="1">
      <alignment vertical="center"/>
    </xf>
    <xf numFmtId="0" fontId="6" fillId="0" borderId="5" xfId="54" applyNumberFormat="1" applyFont="1" applyFill="1" applyBorder="1" applyAlignment="1" applyProtection="1">
      <alignment horizontal="left" vertical="center" wrapText="1" indent="6"/>
    </xf>
    <xf numFmtId="49" fontId="29" fillId="7" borderId="23" xfId="33" applyNumberFormat="1" applyFont="1" applyFill="1" applyBorder="1" applyAlignment="1" applyProtection="1">
      <alignment horizontal="center" vertical="center" wrapText="1"/>
    </xf>
    <xf numFmtId="0" fontId="29" fillId="7" borderId="23" xfId="33" applyNumberFormat="1" applyFont="1" applyFill="1" applyBorder="1" applyAlignment="1" applyProtection="1">
      <alignment horizontal="center" vertical="center" wrapText="1"/>
    </xf>
    <xf numFmtId="0" fontId="74" fillId="7" borderId="23" xfId="33" applyNumberFormat="1" applyFont="1" applyFill="1" applyBorder="1" applyAlignment="1" applyProtection="1">
      <alignment horizontal="center" vertical="center" wrapText="1"/>
    </xf>
    <xf numFmtId="49" fontId="6" fillId="11" borderId="5" xfId="53" applyNumberFormat="1" applyFont="1" applyFill="1" applyBorder="1" applyAlignment="1" applyProtection="1">
      <alignment horizontal="center" vertical="center" wrapText="1"/>
    </xf>
    <xf numFmtId="0" fontId="74" fillId="7" borderId="0" xfId="33" applyNumberFormat="1" applyFont="1" applyFill="1" applyBorder="1" applyAlignment="1" applyProtection="1">
      <alignment horizontal="center" vertical="center" wrapText="1"/>
    </xf>
    <xf numFmtId="0" fontId="6" fillId="12" borderId="5" xfId="45" applyFont="1" applyFill="1" applyBorder="1" applyAlignment="1" applyProtection="1">
      <alignment horizontal="center" vertical="center" wrapText="1"/>
    </xf>
    <xf numFmtId="0" fontId="0" fillId="12" borderId="13" xfId="45" applyFont="1" applyFill="1" applyBorder="1" applyAlignment="1" applyProtection="1">
      <alignment horizontal="center" vertical="center" wrapText="1"/>
    </xf>
    <xf numFmtId="0" fontId="0" fillId="12" borderId="14" xfId="45" applyFont="1" applyFill="1" applyBorder="1" applyAlignment="1" applyProtection="1">
      <alignment horizontal="center" vertical="center" wrapText="1"/>
    </xf>
    <xf numFmtId="0" fontId="6" fillId="12" borderId="23" xfId="45" applyFont="1" applyFill="1" applyBorder="1" applyAlignment="1" applyProtection="1">
      <alignment horizontal="center" vertical="center" wrapText="1"/>
    </xf>
    <xf numFmtId="0" fontId="6" fillId="0" borderId="13" xfId="53" applyFont="1" applyBorder="1" applyAlignment="1" applyProtection="1">
      <alignment horizontal="left" vertical="center"/>
    </xf>
    <xf numFmtId="49" fontId="6" fillId="0" borderId="13" xfId="0" applyNumberFormat="1" applyFont="1" applyBorder="1" applyProtection="1">
      <alignment vertical="top"/>
    </xf>
    <xf numFmtId="49" fontId="37" fillId="0" borderId="13" xfId="0" applyNumberFormat="1" applyFont="1" applyBorder="1" applyProtection="1">
      <alignment vertical="top"/>
    </xf>
    <xf numFmtId="0" fontId="37" fillId="0" borderId="13" xfId="53" applyFont="1" applyBorder="1" applyAlignment="1" applyProtection="1">
      <alignment horizontal="left" vertical="center"/>
    </xf>
    <xf numFmtId="49" fontId="6" fillId="0" borderId="45" xfId="0" applyNumberFormat="1" applyFont="1" applyBorder="1" applyAlignment="1" applyProtection="1">
      <alignment vertical="center" wrapText="1"/>
    </xf>
    <xf numFmtId="0" fontId="6" fillId="0" borderId="16" xfId="54" applyFont="1" applyFill="1" applyBorder="1" applyAlignment="1" applyProtection="1">
      <alignment vertical="center" wrapText="1"/>
    </xf>
    <xf numFmtId="0" fontId="6" fillId="0" borderId="28" xfId="54" applyFont="1" applyFill="1" applyBorder="1" applyAlignment="1" applyProtection="1">
      <alignment vertical="center" wrapText="1"/>
    </xf>
    <xf numFmtId="0" fontId="6" fillId="0" borderId="26" xfId="54" applyFont="1" applyFill="1" applyBorder="1" applyAlignment="1" applyProtection="1">
      <alignment vertical="center" wrapText="1"/>
    </xf>
    <xf numFmtId="0" fontId="18" fillId="0" borderId="0" xfId="55" applyFont="1" applyFill="1" applyBorder="1" applyAlignment="1">
      <alignment vertical="center" wrapText="1"/>
    </xf>
    <xf numFmtId="49" fontId="37" fillId="13" borderId="14" xfId="53" applyNumberFormat="1" applyFont="1" applyFill="1" applyBorder="1" applyAlignment="1" applyProtection="1">
      <alignment horizontal="center" vertical="center" wrapText="1"/>
    </xf>
    <xf numFmtId="0" fontId="103" fillId="0" borderId="0" xfId="47" applyFont="1" applyFill="1" applyBorder="1" applyAlignment="1" applyProtection="1">
      <alignment horizontal="left" vertical="center" wrapText="1"/>
    </xf>
    <xf numFmtId="49" fontId="74" fillId="7" borderId="23" xfId="33" applyNumberFormat="1" applyFont="1" applyFill="1" applyBorder="1" applyAlignment="1" applyProtection="1">
      <alignment horizontal="center" vertical="center" wrapText="1"/>
    </xf>
    <xf numFmtId="49" fontId="6" fillId="7" borderId="5" xfId="53" applyNumberFormat="1" applyFont="1" applyFill="1" applyBorder="1" applyAlignment="1" applyProtection="1">
      <alignment horizontal="center" vertical="center" wrapText="1"/>
    </xf>
    <xf numFmtId="169" fontId="0" fillId="9" borderId="5" xfId="0" applyNumberFormat="1" applyFill="1" applyBorder="1" applyAlignment="1" applyProtection="1">
      <alignment horizontal="right" vertical="center"/>
      <protection locked="0"/>
    </xf>
    <xf numFmtId="4" fontId="0" fillId="13" borderId="13" xfId="0" applyNumberFormat="1" applyFill="1" applyBorder="1" applyAlignment="1" applyProtection="1">
      <alignment horizontal="right" vertical="center"/>
    </xf>
    <xf numFmtId="0" fontId="29" fillId="7" borderId="0" xfId="33" applyNumberFormat="1" applyFont="1" applyFill="1" applyBorder="1" applyAlignment="1" applyProtection="1">
      <alignment vertical="center" wrapText="1"/>
    </xf>
    <xf numFmtId="0" fontId="29" fillId="7" borderId="0" xfId="33" applyNumberFormat="1" applyFont="1" applyFill="1" applyBorder="1" applyAlignment="1" applyProtection="1">
      <alignment horizontal="left" vertical="center" wrapText="1" indent="2"/>
    </xf>
    <xf numFmtId="49" fontId="40" fillId="0" borderId="0" xfId="0" applyFont="1" applyFill="1" applyBorder="1" applyAlignment="1" applyProtection="1">
      <alignment horizontal="left" vertical="center"/>
    </xf>
    <xf numFmtId="49" fontId="40" fillId="0" borderId="0" xfId="0" applyFont="1" applyFill="1" applyBorder="1" applyAlignment="1" applyProtection="1">
      <alignment horizontal="left" vertical="center" indent="2"/>
    </xf>
    <xf numFmtId="49" fontId="28" fillId="0" borderId="0" xfId="0" applyFont="1" applyFill="1" applyBorder="1" applyAlignment="1" applyProtection="1">
      <alignment horizontal="left" vertical="center"/>
    </xf>
    <xf numFmtId="49" fontId="0" fillId="0" borderId="0" xfId="53" applyNumberFormat="1" applyFont="1" applyFill="1" applyBorder="1" applyAlignment="1" applyProtection="1">
      <alignment horizontal="center" vertical="center" wrapText="1"/>
    </xf>
    <xf numFmtId="49" fontId="37" fillId="0" borderId="0" xfId="53" applyNumberFormat="1" applyFont="1" applyFill="1" applyBorder="1" applyAlignment="1" applyProtection="1">
      <alignment horizontal="center" vertical="center" wrapText="1"/>
    </xf>
    <xf numFmtId="49" fontId="11" fillId="0" borderId="0" xfId="0" applyFont="1" applyFill="1" applyProtection="1">
      <alignment vertical="top"/>
    </xf>
    <xf numFmtId="49" fontId="32" fillId="0" borderId="0" xfId="0" applyFont="1" applyFill="1" applyBorder="1" applyProtection="1">
      <alignment vertical="top"/>
    </xf>
    <xf numFmtId="4" fontId="6" fillId="9" borderId="5" xfId="30" applyNumberFormat="1" applyFont="1" applyFill="1" applyBorder="1" applyAlignment="1" applyProtection="1">
      <alignment horizontal="right" vertical="center" wrapText="1"/>
      <protection locked="0"/>
    </xf>
    <xf numFmtId="49" fontId="0" fillId="0" borderId="0" xfId="0">
      <alignment vertical="top"/>
    </xf>
    <xf numFmtId="0" fontId="6" fillId="0" borderId="0" xfId="54" applyFont="1" applyFill="1" applyAlignment="1" applyProtection="1">
      <alignment vertical="center" wrapText="1"/>
    </xf>
    <xf numFmtId="0" fontId="32" fillId="7" borderId="0" xfId="54" applyFont="1" applyFill="1" applyBorder="1" applyAlignment="1" applyProtection="1">
      <alignment vertical="center" wrapText="1"/>
    </xf>
    <xf numFmtId="49" fontId="6" fillId="0" borderId="0" xfId="54" applyNumberFormat="1" applyFont="1" applyFill="1" applyAlignment="1" applyProtection="1">
      <alignment vertical="center" wrapText="1"/>
    </xf>
    <xf numFmtId="49" fontId="28" fillId="13" borderId="13" xfId="0" applyFont="1" applyFill="1" applyBorder="1" applyAlignment="1" applyProtection="1">
      <alignment horizontal="center" vertical="center"/>
    </xf>
    <xf numFmtId="49" fontId="6" fillId="7" borderId="5" xfId="54" applyNumberFormat="1" applyFont="1" applyFill="1" applyBorder="1" applyAlignment="1" applyProtection="1">
      <alignment horizontal="center" vertical="center" wrapText="1"/>
    </xf>
    <xf numFmtId="49" fontId="6" fillId="0" borderId="5" xfId="53" applyNumberFormat="1" applyFont="1" applyFill="1" applyBorder="1" applyAlignment="1" applyProtection="1">
      <alignment horizontal="center" vertical="center" wrapText="1"/>
    </xf>
    <xf numFmtId="49" fontId="28" fillId="13" borderId="15" xfId="0" applyFont="1" applyFill="1" applyBorder="1" applyAlignment="1" applyProtection="1">
      <alignment horizontal="left" vertical="center"/>
    </xf>
    <xf numFmtId="0" fontId="6" fillId="7" borderId="5" xfId="54" applyNumberFormat="1" applyFont="1" applyFill="1" applyBorder="1" applyAlignment="1" applyProtection="1">
      <alignment horizontal="left" vertical="center" wrapText="1" indent="1"/>
    </xf>
    <xf numFmtId="0" fontId="6" fillId="7" borderId="5" xfId="54" applyNumberFormat="1" applyFont="1" applyFill="1" applyBorder="1" applyAlignment="1" applyProtection="1">
      <alignment horizontal="left" vertical="center" wrapText="1" indent="2"/>
    </xf>
    <xf numFmtId="0" fontId="6" fillId="7" borderId="5" xfId="54" applyNumberFormat="1" applyFont="1" applyFill="1" applyBorder="1" applyAlignment="1" applyProtection="1">
      <alignment horizontal="left" vertical="center" wrapText="1" indent="3"/>
    </xf>
    <xf numFmtId="49" fontId="40" fillId="13" borderId="15" xfId="0" applyFont="1" applyFill="1" applyBorder="1" applyAlignment="1" applyProtection="1">
      <alignment horizontal="left" vertical="center" indent="2"/>
    </xf>
    <xf numFmtId="49" fontId="40" fillId="13" borderId="15" xfId="0" applyFont="1" applyFill="1" applyBorder="1" applyAlignment="1" applyProtection="1">
      <alignment horizontal="left" vertical="center" indent="3"/>
    </xf>
    <xf numFmtId="49" fontId="40" fillId="13" borderId="15" xfId="0" applyFont="1" applyFill="1" applyBorder="1" applyAlignment="1" applyProtection="1">
      <alignment horizontal="left" vertical="center" indent="4"/>
    </xf>
    <xf numFmtId="49" fontId="40" fillId="13" borderId="15" xfId="0" applyFont="1" applyFill="1" applyBorder="1" applyAlignment="1" applyProtection="1">
      <alignment horizontal="left" vertical="center" indent="1"/>
    </xf>
    <xf numFmtId="49" fontId="6" fillId="13" borderId="14" xfId="53" applyNumberFormat="1" applyFont="1" applyFill="1" applyBorder="1" applyAlignment="1" applyProtection="1">
      <alignment horizontal="center" vertical="center" wrapText="1"/>
    </xf>
    <xf numFmtId="0" fontId="6" fillId="0" borderId="5" xfId="54" applyNumberFormat="1" applyFont="1" applyFill="1" applyBorder="1" applyAlignment="1" applyProtection="1">
      <alignment horizontal="left" vertical="center" wrapText="1" indent="4"/>
    </xf>
    <xf numFmtId="4" fontId="6" fillId="0" borderId="5" xfId="30" applyNumberFormat="1" applyFont="1" applyFill="1" applyBorder="1" applyAlignment="1" applyProtection="1">
      <alignment horizontal="right" vertical="center" wrapText="1"/>
    </xf>
    <xf numFmtId="49" fontId="37" fillId="13" borderId="15" xfId="53" applyNumberFormat="1" applyFont="1" applyFill="1" applyBorder="1" applyAlignment="1" applyProtection="1">
      <alignment horizontal="center" vertical="center" wrapText="1"/>
    </xf>
    <xf numFmtId="49" fontId="6" fillId="13" borderId="15" xfId="53" applyNumberFormat="1" applyFont="1" applyFill="1" applyBorder="1" applyAlignment="1" applyProtection="1">
      <alignment horizontal="center" vertical="center" wrapText="1"/>
    </xf>
    <xf numFmtId="49" fontId="40" fillId="13" borderId="15" xfId="0" applyFont="1" applyFill="1" applyBorder="1" applyAlignment="1" applyProtection="1">
      <alignment horizontal="left" vertical="center"/>
    </xf>
    <xf numFmtId="49" fontId="6" fillId="13" borderId="15" xfId="54" applyNumberFormat="1" applyFont="1" applyFill="1" applyBorder="1" applyAlignment="1" applyProtection="1">
      <alignment horizontal="left" vertical="center" wrapText="1" indent="4"/>
    </xf>
    <xf numFmtId="4" fontId="0" fillId="13" borderId="15" xfId="0" applyNumberFormat="1" applyFill="1" applyBorder="1" applyAlignment="1" applyProtection="1">
      <alignment horizontal="right" vertical="center"/>
    </xf>
    <xf numFmtId="49" fontId="0" fillId="13" borderId="15" xfId="53" applyNumberFormat="1" applyFont="1" applyFill="1" applyBorder="1" applyAlignment="1" applyProtection="1">
      <alignment horizontal="center" vertical="center" wrapText="1"/>
    </xf>
    <xf numFmtId="49" fontId="40" fillId="13" borderId="13" xfId="0" applyFont="1" applyFill="1" applyBorder="1" applyAlignment="1" applyProtection="1">
      <alignment vertical="center" wrapText="1"/>
    </xf>
    <xf numFmtId="49" fontId="40" fillId="13" borderId="15" xfId="0" applyFont="1" applyFill="1" applyBorder="1" applyAlignment="1" applyProtection="1">
      <alignment vertical="center"/>
    </xf>
    <xf numFmtId="49" fontId="40" fillId="13" borderId="15" xfId="0" applyFont="1" applyFill="1" applyBorder="1" applyAlignment="1" applyProtection="1">
      <alignment vertical="center" wrapText="1"/>
    </xf>
    <xf numFmtId="4" fontId="6" fillId="0" borderId="5" xfId="30" applyNumberFormat="1" applyFont="1" applyFill="1" applyBorder="1" applyAlignment="1" applyProtection="1">
      <alignment vertical="center" wrapText="1"/>
    </xf>
    <xf numFmtId="49" fontId="6" fillId="0" borderId="5" xfId="54" applyNumberFormat="1" applyFont="1" applyFill="1" applyBorder="1" applyAlignment="1" applyProtection="1">
      <alignment horizontal="left" vertical="center" wrapText="1" indent="7"/>
    </xf>
    <xf numFmtId="0" fontId="6" fillId="0" borderId="5" xfId="54" applyNumberFormat="1" applyFont="1" applyFill="1" applyBorder="1" applyAlignment="1" applyProtection="1">
      <alignment horizontal="left" vertical="center" wrapText="1"/>
    </xf>
    <xf numFmtId="0" fontId="6" fillId="7" borderId="5" xfId="54" applyFont="1" applyFill="1" applyBorder="1" applyAlignment="1" applyProtection="1">
      <alignment vertical="center" wrapText="1"/>
    </xf>
    <xf numFmtId="0" fontId="6" fillId="0" borderId="5" xfId="53" applyNumberFormat="1" applyFont="1" applyFill="1" applyBorder="1" applyAlignment="1" applyProtection="1">
      <alignment vertical="center" wrapText="1"/>
    </xf>
    <xf numFmtId="4" fontId="74" fillId="0" borderId="5" xfId="30" applyNumberFormat="1" applyFont="1" applyFill="1" applyBorder="1" applyAlignment="1" applyProtection="1">
      <alignment horizontal="center" vertical="center" wrapText="1"/>
    </xf>
    <xf numFmtId="0" fontId="74" fillId="0" borderId="0" xfId="54" applyFont="1" applyFill="1" applyAlignment="1" applyProtection="1">
      <alignment vertical="center" wrapText="1"/>
    </xf>
    <xf numFmtId="49" fontId="6" fillId="0" borderId="5" xfId="53" applyNumberFormat="1" applyFont="1" applyFill="1" applyBorder="1" applyAlignment="1" applyProtection="1">
      <alignment vertical="center" wrapText="1"/>
    </xf>
    <xf numFmtId="49" fontId="74" fillId="0" borderId="0" xfId="0" applyFont="1">
      <alignment vertical="top"/>
    </xf>
    <xf numFmtId="0" fontId="74" fillId="0" borderId="0" xfId="54" applyFont="1" applyFill="1" applyAlignment="1" applyProtection="1">
      <alignment vertical="center"/>
    </xf>
    <xf numFmtId="49" fontId="74" fillId="0" borderId="0" xfId="0" applyFont="1" applyAlignment="1">
      <alignment vertical="top"/>
    </xf>
    <xf numFmtId="0" fontId="6" fillId="7" borderId="5" xfId="54" applyNumberFormat="1" applyFont="1" applyFill="1" applyBorder="1" applyAlignment="1" applyProtection="1">
      <alignment horizontal="left" vertical="center" wrapText="1"/>
    </xf>
    <xf numFmtId="49" fontId="40" fillId="13" borderId="13" xfId="0" applyFont="1" applyFill="1" applyBorder="1" applyAlignment="1" applyProtection="1">
      <alignment horizontal="left" vertical="center"/>
    </xf>
    <xf numFmtId="4" fontId="0" fillId="7" borderId="5" xfId="0" applyNumberFormat="1" applyFill="1" applyBorder="1" applyAlignment="1" applyProtection="1">
      <alignment horizontal="right" vertical="center"/>
    </xf>
    <xf numFmtId="49" fontId="37" fillId="0" borderId="5" xfId="53" applyNumberFormat="1" applyFont="1" applyFill="1" applyBorder="1" applyAlignment="1" applyProtection="1">
      <alignment vertical="center" wrapText="1"/>
    </xf>
    <xf numFmtId="49" fontId="0" fillId="0" borderId="0" xfId="0">
      <alignment vertical="top"/>
    </xf>
    <xf numFmtId="49" fontId="6" fillId="0" borderId="0" xfId="0" applyFont="1">
      <alignment vertical="top"/>
    </xf>
    <xf numFmtId="49" fontId="0" fillId="0" borderId="0" xfId="0">
      <alignment vertical="top"/>
    </xf>
    <xf numFmtId="49" fontId="32" fillId="0" borderId="0" xfId="0" applyFont="1" applyBorder="1">
      <alignment vertical="top"/>
    </xf>
    <xf numFmtId="49" fontId="40" fillId="13" borderId="15" xfId="0" applyFont="1" applyFill="1" applyBorder="1" applyAlignment="1" applyProtection="1">
      <alignment horizontal="left" vertical="center" indent="1"/>
    </xf>
    <xf numFmtId="49" fontId="6" fillId="0" borderId="0" xfId="0" applyNumberFormat="1" applyFont="1" applyAlignment="1">
      <alignment vertical="center"/>
    </xf>
    <xf numFmtId="49" fontId="6" fillId="0" borderId="0" xfId="0" applyFont="1">
      <alignment vertical="top"/>
    </xf>
    <xf numFmtId="49" fontId="40" fillId="13" borderId="15" xfId="0" applyFont="1" applyFill="1" applyBorder="1" applyAlignment="1" applyProtection="1">
      <alignment horizontal="left" vertical="center"/>
    </xf>
    <xf numFmtId="49" fontId="6" fillId="13" borderId="15" xfId="54" applyNumberFormat="1" applyFont="1" applyFill="1" applyBorder="1" applyAlignment="1" applyProtection="1">
      <alignment horizontal="left" vertical="center" wrapText="1" indent="4"/>
    </xf>
    <xf numFmtId="49" fontId="6" fillId="7" borderId="16" xfId="54" applyNumberFormat="1" applyFont="1" applyFill="1" applyBorder="1" applyAlignment="1" applyProtection="1">
      <alignment horizontal="center" vertical="center" wrapText="1"/>
    </xf>
    <xf numFmtId="0" fontId="0" fillId="0" borderId="0" xfId="0" applyNumberFormat="1" applyAlignment="1">
      <alignment vertical="center"/>
    </xf>
    <xf numFmtId="49" fontId="6" fillId="0" borderId="5" xfId="0" applyNumberFormat="1" applyFont="1" applyBorder="1" applyAlignment="1" applyProtection="1">
      <alignment vertical="top" wrapText="1"/>
    </xf>
    <xf numFmtId="0" fontId="0" fillId="13" borderId="15" xfId="0" applyNumberFormat="1" applyFill="1" applyBorder="1" applyAlignment="1" applyProtection="1">
      <alignment vertical="center"/>
    </xf>
    <xf numFmtId="49" fontId="0" fillId="0" borderId="0" xfId="0">
      <alignment vertical="top"/>
    </xf>
    <xf numFmtId="0" fontId="0" fillId="0" borderId="0" xfId="0" applyNumberFormat="1" applyAlignment="1">
      <alignment vertical="center"/>
    </xf>
    <xf numFmtId="0" fontId="40" fillId="13" borderId="13" xfId="0" applyNumberFormat="1" applyFont="1" applyFill="1" applyBorder="1" applyAlignment="1" applyProtection="1">
      <alignment horizontal="left" vertical="center"/>
    </xf>
    <xf numFmtId="0" fontId="40" fillId="13" borderId="15" xfId="0" applyNumberFormat="1" applyFont="1" applyFill="1" applyBorder="1" applyAlignment="1" applyProtection="1">
      <alignment horizontal="left" vertical="center"/>
    </xf>
    <xf numFmtId="0" fontId="40" fillId="13" borderId="14" xfId="0" applyNumberFormat="1" applyFont="1" applyFill="1" applyBorder="1" applyAlignment="1" applyProtection="1">
      <alignment horizontal="left" vertical="center"/>
    </xf>
    <xf numFmtId="0" fontId="0" fillId="0" borderId="0" xfId="0" applyNumberFormat="1" applyBorder="1" applyAlignment="1">
      <alignment vertical="center"/>
    </xf>
    <xf numFmtId="49" fontId="0" fillId="0" borderId="0" xfId="0" applyNumberFormat="1" applyAlignment="1">
      <alignment vertical="center"/>
    </xf>
    <xf numFmtId="0" fontId="6" fillId="0" borderId="0" xfId="53" applyNumberFormat="1" applyFont="1" applyFill="1" applyBorder="1" applyAlignment="1" applyProtection="1">
      <alignment horizontal="left" vertical="center" wrapText="1" indent="1"/>
    </xf>
    <xf numFmtId="0" fontId="0" fillId="0" borderId="0" xfId="52" applyFont="1" applyFill="1" applyBorder="1" applyAlignment="1" applyProtection="1">
      <alignment horizontal="right" vertical="center" wrapText="1" indent="1"/>
    </xf>
    <xf numFmtId="0" fontId="6" fillId="0" borderId="5" xfId="51" applyFont="1" applyFill="1" applyBorder="1" applyAlignment="1" applyProtection="1">
      <alignment vertical="center" wrapText="1"/>
    </xf>
    <xf numFmtId="0" fontId="6" fillId="0" borderId="0" xfId="47" applyFont="1" applyFill="1" applyBorder="1" applyAlignment="1" applyProtection="1">
      <alignment vertical="center" wrapText="1"/>
    </xf>
    <xf numFmtId="49" fontId="6" fillId="0" borderId="5" xfId="0" applyNumberFormat="1" applyFont="1" applyFill="1" applyBorder="1" applyAlignment="1" applyProtection="1">
      <alignment vertical="center" wrapText="1"/>
    </xf>
    <xf numFmtId="0" fontId="6" fillId="7" borderId="0" xfId="54" applyFont="1" applyFill="1" applyBorder="1" applyAlignment="1" applyProtection="1">
      <alignment vertical="center" wrapText="1"/>
    </xf>
    <xf numFmtId="0" fontId="8" fillId="7" borderId="0" xfId="54" applyFont="1" applyFill="1" applyBorder="1" applyAlignment="1" applyProtection="1">
      <alignment horizontal="center" vertical="center" wrapText="1"/>
    </xf>
    <xf numFmtId="0" fontId="0" fillId="12" borderId="5" xfId="45" applyFont="1" applyFill="1" applyBorder="1" applyAlignment="1" applyProtection="1">
      <alignment horizontal="center" vertical="center" wrapText="1"/>
    </xf>
    <xf numFmtId="49" fontId="28" fillId="13" borderId="15" xfId="0" applyFont="1" applyFill="1" applyBorder="1" applyAlignment="1" applyProtection="1">
      <alignment horizontal="left" vertical="center"/>
    </xf>
    <xf numFmtId="49" fontId="40" fillId="13" borderId="15" xfId="0" applyFont="1" applyFill="1" applyBorder="1" applyAlignment="1" applyProtection="1">
      <alignment horizontal="left" vertical="center" indent="2"/>
    </xf>
    <xf numFmtId="49" fontId="40" fillId="13" borderId="15" xfId="0" applyFont="1" applyFill="1" applyBorder="1" applyAlignment="1" applyProtection="1">
      <alignment horizontal="left" vertical="center" indent="3"/>
    </xf>
    <xf numFmtId="49" fontId="40" fillId="13" borderId="15" xfId="0" applyFont="1" applyFill="1" applyBorder="1" applyAlignment="1" applyProtection="1">
      <alignment horizontal="left" vertical="center" indent="4"/>
    </xf>
    <xf numFmtId="0" fontId="6" fillId="0" borderId="0" xfId="47" applyFont="1" applyFill="1" applyBorder="1" applyAlignment="1" applyProtection="1">
      <alignment vertical="center" wrapText="1"/>
    </xf>
    <xf numFmtId="49" fontId="6" fillId="13" borderId="14" xfId="53" applyNumberFormat="1" applyFont="1" applyFill="1" applyBorder="1" applyAlignment="1" applyProtection="1">
      <alignment horizontal="center" vertical="center" wrapText="1"/>
    </xf>
    <xf numFmtId="4" fontId="6" fillId="0" borderId="5" xfId="30" applyNumberFormat="1" applyFont="1" applyFill="1" applyBorder="1" applyAlignment="1" applyProtection="1">
      <alignment horizontal="right" vertical="center" wrapText="1"/>
    </xf>
    <xf numFmtId="49" fontId="37" fillId="13" borderId="15" xfId="53" applyNumberFormat="1" applyFont="1" applyFill="1" applyBorder="1" applyAlignment="1" applyProtection="1">
      <alignment horizontal="center" vertical="center" wrapText="1"/>
    </xf>
    <xf numFmtId="49" fontId="6" fillId="13" borderId="15" xfId="53" applyNumberFormat="1" applyFont="1" applyFill="1" applyBorder="1" applyAlignment="1" applyProtection="1">
      <alignment horizontal="center" vertical="center" wrapText="1"/>
    </xf>
    <xf numFmtId="49" fontId="0" fillId="13" borderId="15" xfId="53" applyNumberFormat="1" applyFont="1" applyFill="1" applyBorder="1" applyAlignment="1" applyProtection="1">
      <alignment horizontal="center" vertical="center" wrapText="1"/>
    </xf>
    <xf numFmtId="0" fontId="6" fillId="0" borderId="0" xfId="53" applyNumberFormat="1" applyFont="1" applyFill="1" applyBorder="1" applyAlignment="1" applyProtection="1">
      <alignment vertical="center" wrapText="1"/>
    </xf>
    <xf numFmtId="0" fontId="6" fillId="0" borderId="0" xfId="54" applyNumberFormat="1" applyFont="1" applyFill="1" applyAlignment="1" applyProtection="1">
      <alignment vertical="center" wrapText="1"/>
    </xf>
    <xf numFmtId="4" fontId="74" fillId="0" borderId="5" xfId="30" applyNumberFormat="1" applyFont="1" applyFill="1" applyBorder="1" applyAlignment="1" applyProtection="1">
      <alignment horizontal="center" vertical="center" wrapText="1"/>
    </xf>
    <xf numFmtId="0" fontId="74" fillId="0" borderId="0" xfId="53" applyNumberFormat="1" applyFont="1" applyFill="1" applyBorder="1" applyAlignment="1" applyProtection="1">
      <alignment vertical="center" wrapText="1"/>
    </xf>
    <xf numFmtId="0" fontId="74" fillId="0" borderId="0" xfId="0" applyNumberFormat="1" applyFont="1" applyFill="1" applyBorder="1" applyAlignment="1">
      <alignment vertical="center"/>
    </xf>
    <xf numFmtId="0" fontId="0" fillId="0" borderId="0" xfId="0" applyNumberFormat="1" applyFill="1" applyBorder="1" applyAlignment="1" applyProtection="1">
      <alignment vertical="center"/>
    </xf>
    <xf numFmtId="0" fontId="74" fillId="0" borderId="0" xfId="0" applyNumberFormat="1" applyFont="1" applyFill="1" applyBorder="1" applyAlignment="1" applyProtection="1">
      <alignment vertical="center"/>
    </xf>
    <xf numFmtId="49" fontId="6" fillId="11" borderId="5" xfId="53" applyNumberFormat="1" applyFont="1" applyFill="1" applyBorder="1" applyAlignment="1" applyProtection="1">
      <alignment horizontal="center" vertical="center" wrapText="1"/>
    </xf>
    <xf numFmtId="49" fontId="6" fillId="0" borderId="0"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74" fillId="0" borderId="0" xfId="0" applyNumberFormat="1" applyFont="1" applyFill="1" applyBorder="1" applyAlignment="1">
      <alignment horizontal="center" vertical="center"/>
    </xf>
    <xf numFmtId="0" fontId="29" fillId="7" borderId="23" xfId="33" applyNumberFormat="1" applyFont="1" applyFill="1" applyBorder="1" applyAlignment="1" applyProtection="1">
      <alignment horizontal="center" vertical="center" wrapText="1"/>
    </xf>
    <xf numFmtId="0" fontId="6" fillId="0" borderId="0" xfId="47" applyFont="1" applyFill="1" applyBorder="1" applyAlignment="1" applyProtection="1">
      <alignment horizontal="right" vertical="center" wrapText="1"/>
    </xf>
    <xf numFmtId="0" fontId="0" fillId="12" borderId="5" xfId="47" applyFont="1" applyFill="1" applyBorder="1" applyAlignment="1" applyProtection="1">
      <alignment horizontal="center" vertical="center" wrapText="1"/>
    </xf>
    <xf numFmtId="0" fontId="6" fillId="7" borderId="5" xfId="54" applyNumberFormat="1" applyFont="1" applyFill="1" applyBorder="1" applyAlignment="1" applyProtection="1">
      <alignment horizontal="left" vertical="center" wrapText="1"/>
    </xf>
    <xf numFmtId="0" fontId="0" fillId="0" borderId="0" xfId="0" applyNumberFormat="1" applyAlignment="1">
      <alignment horizontal="left" vertical="top" wrapText="1"/>
    </xf>
    <xf numFmtId="0" fontId="102" fillId="0" borderId="0" xfId="0" applyNumberFormat="1" applyFont="1" applyFill="1" applyBorder="1" applyAlignment="1" applyProtection="1">
      <alignment vertical="center"/>
    </xf>
    <xf numFmtId="49" fontId="56" fillId="0" borderId="0" xfId="54" applyNumberFormat="1" applyFont="1" applyFill="1" applyAlignment="1" applyProtection="1">
      <alignment vertical="center" wrapText="1"/>
    </xf>
    <xf numFmtId="0" fontId="105" fillId="7" borderId="0" xfId="54" applyFont="1" applyFill="1" applyBorder="1" applyAlignment="1" applyProtection="1">
      <alignment vertical="center" wrapText="1"/>
    </xf>
    <xf numFmtId="0" fontId="56" fillId="7" borderId="0" xfId="54" applyFont="1" applyFill="1" applyBorder="1" applyAlignment="1" applyProtection="1">
      <alignment vertical="center" wrapText="1"/>
    </xf>
    <xf numFmtId="0" fontId="6" fillId="7" borderId="0" xfId="52" applyFont="1" applyFill="1" applyBorder="1" applyAlignment="1" applyProtection="1">
      <alignment horizontal="right" vertical="center" wrapText="1" indent="1"/>
    </xf>
    <xf numFmtId="0" fontId="6" fillId="0" borderId="0" xfId="54" applyFont="1" applyFill="1" applyAlignment="1" applyProtection="1">
      <alignment vertical="center" wrapText="1"/>
    </xf>
    <xf numFmtId="49" fontId="6" fillId="0" borderId="5" xfId="54"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0" fontId="6" fillId="0" borderId="5" xfId="53" applyFont="1" applyBorder="1" applyAlignment="1" applyProtection="1">
      <alignment horizontal="left" vertical="center"/>
    </xf>
    <xf numFmtId="0" fontId="6" fillId="0" borderId="0" xfId="54" applyFont="1" applyFill="1" applyBorder="1" applyAlignment="1" applyProtection="1">
      <alignment vertical="center" wrapText="1"/>
    </xf>
    <xf numFmtId="0" fontId="6" fillId="8" borderId="5" xfId="53" applyNumberFormat="1" applyFont="1" applyFill="1" applyBorder="1" applyAlignment="1" applyProtection="1">
      <alignment horizontal="left" vertical="center" wrapText="1"/>
    </xf>
    <xf numFmtId="0" fontId="66" fillId="0" borderId="0" xfId="54" applyFont="1" applyFill="1" applyAlignment="1" applyProtection="1">
      <alignment vertical="center" wrapText="1"/>
    </xf>
    <xf numFmtId="49" fontId="74" fillId="0" borderId="0" xfId="54" applyNumberFormat="1" applyFont="1" applyFill="1" applyAlignment="1" applyProtection="1">
      <alignment vertical="center" wrapText="1"/>
    </xf>
    <xf numFmtId="0" fontId="74" fillId="0" borderId="0" xfId="54" applyFont="1" applyFill="1" applyAlignment="1" applyProtection="1">
      <alignment vertical="center" wrapText="1"/>
    </xf>
    <xf numFmtId="0" fontId="32" fillId="0" borderId="0" xfId="54" applyFont="1" applyFill="1" applyAlignment="1" applyProtection="1">
      <alignment vertical="center" wrapText="1"/>
    </xf>
    <xf numFmtId="0" fontId="6" fillId="0" borderId="5" xfId="47" applyNumberFormat="1" applyFont="1" applyFill="1" applyBorder="1" applyAlignment="1" applyProtection="1">
      <alignment horizontal="center" vertical="center" wrapText="1"/>
    </xf>
    <xf numFmtId="49" fontId="80" fillId="7" borderId="0" xfId="33" applyNumberFormat="1" applyFont="1" applyFill="1" applyBorder="1" applyAlignment="1" applyProtection="1">
      <alignment horizontal="center" vertical="center" wrapText="1"/>
    </xf>
    <xf numFmtId="0" fontId="80" fillId="0" borderId="0" xfId="47" applyNumberFormat="1" applyFont="1" applyFill="1" applyBorder="1" applyAlignment="1" applyProtection="1">
      <alignment horizontal="center" vertical="center" wrapText="1"/>
    </xf>
    <xf numFmtId="0" fontId="80" fillId="0" borderId="0" xfId="53" applyNumberFormat="1" applyFont="1" applyFill="1" applyBorder="1" applyAlignment="1" applyProtection="1">
      <alignment horizontal="center" vertical="center" wrapText="1"/>
    </xf>
    <xf numFmtId="0" fontId="6" fillId="0" borderId="5" xfId="54" applyNumberFormat="1" applyFont="1" applyFill="1" applyBorder="1" applyAlignment="1" applyProtection="1">
      <alignment horizontal="center" vertical="center" wrapText="1"/>
    </xf>
    <xf numFmtId="0" fontId="6" fillId="0" borderId="5" xfId="47" applyFont="1" applyFill="1" applyBorder="1" applyAlignment="1" applyProtection="1">
      <alignment horizontal="left" vertical="center" wrapText="1" indent="1"/>
    </xf>
    <xf numFmtId="0" fontId="6" fillId="0" borderId="5" xfId="54" applyNumberFormat="1" applyFont="1" applyFill="1" applyBorder="1" applyAlignment="1" applyProtection="1">
      <alignment vertical="center" wrapText="1"/>
    </xf>
    <xf numFmtId="0" fontId="6" fillId="0" borderId="5" xfId="47" applyFont="1" applyFill="1" applyBorder="1" applyAlignment="1" applyProtection="1">
      <alignment horizontal="left" vertical="center" wrapText="1" indent="3"/>
    </xf>
    <xf numFmtId="0" fontId="6" fillId="0" borderId="5" xfId="47" applyFont="1" applyFill="1" applyBorder="1" applyAlignment="1" applyProtection="1">
      <alignment horizontal="left" vertical="center" wrapText="1" indent="4"/>
    </xf>
    <xf numFmtId="49" fontId="6" fillId="13" borderId="13" xfId="54" applyNumberFormat="1" applyFont="1" applyFill="1" applyBorder="1" applyAlignment="1" applyProtection="1">
      <alignment horizontal="center" vertical="center" wrapText="1"/>
    </xf>
    <xf numFmtId="0" fontId="6" fillId="13" borderId="15" xfId="53" applyNumberFormat="1" applyFont="1" applyFill="1" applyBorder="1" applyAlignment="1" applyProtection="1">
      <alignment horizontal="left" vertical="center" wrapText="1"/>
    </xf>
    <xf numFmtId="49" fontId="6" fillId="13" borderId="14" xfId="54" applyNumberFormat="1" applyFont="1" applyFill="1" applyBorder="1" applyAlignment="1" applyProtection="1">
      <alignment vertical="center" wrapText="1"/>
    </xf>
    <xf numFmtId="49" fontId="6" fillId="0" borderId="0" xfId="54" applyNumberFormat="1"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49" fontId="6" fillId="10" borderId="5" xfId="35" applyNumberFormat="1" applyFont="1" applyFill="1" applyBorder="1" applyAlignment="1" applyProtection="1">
      <alignment horizontal="center" vertical="top" wrapText="1"/>
    </xf>
    <xf numFmtId="0" fontId="56" fillId="0" borderId="0" xfId="54" applyFont="1" applyFill="1" applyAlignment="1" applyProtection="1">
      <alignment vertical="center" wrapText="1"/>
    </xf>
    <xf numFmtId="0" fontId="74" fillId="0" borderId="0" xfId="54" applyFont="1" applyFill="1" applyAlignment="1" applyProtection="1">
      <alignment vertical="center"/>
    </xf>
    <xf numFmtId="0" fontId="6" fillId="0" borderId="5" xfId="47" applyFont="1" applyFill="1" applyBorder="1" applyAlignment="1" applyProtection="1">
      <alignment horizontal="left" vertical="center" wrapText="1" indent="2"/>
    </xf>
    <xf numFmtId="0" fontId="106" fillId="7" borderId="0" xfId="54" applyFont="1" applyFill="1" applyBorder="1" applyAlignment="1" applyProtection="1">
      <alignment horizontal="center" vertical="center" wrapText="1"/>
    </xf>
    <xf numFmtId="0" fontId="56" fillId="0" borderId="0" xfId="53" applyNumberFormat="1" applyFont="1" applyFill="1" applyBorder="1" applyAlignment="1" applyProtection="1">
      <alignment vertical="center" wrapText="1"/>
    </xf>
    <xf numFmtId="0" fontId="56" fillId="0" borderId="0" xfId="54" applyFont="1" applyFill="1" applyBorder="1" applyAlignment="1" applyProtection="1">
      <alignment vertical="center" wrapText="1"/>
    </xf>
    <xf numFmtId="49" fontId="40" fillId="13" borderId="17" xfId="0" applyFont="1" applyFill="1" applyBorder="1" applyAlignment="1" applyProtection="1">
      <alignment vertical="center" wrapText="1"/>
    </xf>
    <xf numFmtId="49" fontId="40" fillId="13" borderId="17" xfId="0" applyFont="1" applyFill="1" applyBorder="1" applyAlignment="1" applyProtection="1">
      <alignment vertical="center"/>
    </xf>
    <xf numFmtId="49" fontId="6" fillId="13" borderId="17" xfId="54" applyNumberFormat="1" applyFont="1" applyFill="1" applyBorder="1" applyAlignment="1" applyProtection="1">
      <alignment horizontal="left" vertical="center" wrapText="1" indent="4"/>
    </xf>
    <xf numFmtId="0" fontId="6" fillId="0" borderId="14" xfId="54" applyNumberFormat="1" applyFont="1" applyFill="1" applyBorder="1" applyAlignment="1" applyProtection="1">
      <alignment horizontal="left" vertical="center" wrapText="1" indent="4"/>
    </xf>
    <xf numFmtId="0" fontId="6" fillId="0" borderId="13" xfId="54" applyNumberFormat="1" applyFont="1" applyFill="1" applyBorder="1" applyAlignment="1" applyProtection="1">
      <alignment horizontal="left" vertical="center" wrapText="1" indent="6"/>
    </xf>
    <xf numFmtId="4" fontId="0" fillId="7" borderId="13" xfId="0" applyNumberFormat="1" applyFill="1" applyBorder="1" applyAlignment="1" applyProtection="1">
      <alignment horizontal="right" vertical="center"/>
    </xf>
    <xf numFmtId="49" fontId="56" fillId="0" borderId="46" xfId="53" applyNumberFormat="1" applyFont="1" applyFill="1" applyBorder="1" applyAlignment="1" applyProtection="1">
      <alignment horizontal="center" vertical="center" wrapText="1"/>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33" fillId="0" borderId="20" xfId="54" applyFont="1" applyFill="1" applyBorder="1" applyAlignment="1" applyProtection="1">
      <alignment horizontal="center"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0" fontId="6" fillId="0" borderId="0" xfId="54" applyFont="1" applyFill="1" applyAlignment="1" applyProtection="1">
      <alignment vertical="center" wrapText="1"/>
    </xf>
    <xf numFmtId="49" fontId="32" fillId="0" borderId="0" xfId="0" applyFont="1" applyBorder="1">
      <alignment vertical="top"/>
    </xf>
    <xf numFmtId="0" fontId="33" fillId="0" borderId="0" xfId="54" applyFont="1" applyFill="1" applyAlignment="1" applyProtection="1">
      <alignment horizontal="center" vertical="center" wrapText="1"/>
    </xf>
    <xf numFmtId="49" fontId="6" fillId="0" borderId="0" xfId="0" applyFont="1" applyBorder="1">
      <alignment vertical="top"/>
    </xf>
    <xf numFmtId="49" fontId="6" fillId="0" borderId="0" xfId="0" applyFont="1" applyBorder="1" applyAlignment="1">
      <alignment vertical="top"/>
    </xf>
    <xf numFmtId="0" fontId="74" fillId="0" borderId="0" xfId="54" applyFont="1" applyFill="1" applyBorder="1" applyAlignment="1" applyProtection="1">
      <alignment vertical="center" wrapText="1"/>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0" fontId="6" fillId="0" borderId="0" xfId="54" applyFont="1" applyFill="1" applyAlignment="1" applyProtection="1">
      <alignment vertical="center" wrapText="1"/>
    </xf>
    <xf numFmtId="0" fontId="33" fillId="7" borderId="0" xfId="54" applyFont="1" applyFill="1" applyBorder="1" applyAlignment="1" applyProtection="1">
      <alignment horizontal="center" vertical="center" wrapText="1"/>
    </xf>
    <xf numFmtId="49" fontId="11" fillId="0" borderId="0" xfId="0" applyFont="1">
      <alignment vertical="top"/>
    </xf>
    <xf numFmtId="49" fontId="32" fillId="0" borderId="0" xfId="0" applyFont="1" applyBorder="1">
      <alignment vertical="top"/>
    </xf>
    <xf numFmtId="0" fontId="32" fillId="7" borderId="0" xfId="54" applyFont="1" applyFill="1" applyBorder="1" applyAlignment="1" applyProtection="1">
      <alignment vertical="center" wrapText="1"/>
    </xf>
    <xf numFmtId="0" fontId="33" fillId="0" borderId="0" xfId="54" applyFont="1" applyFill="1" applyAlignment="1" applyProtection="1">
      <alignment horizontal="center" vertical="center" wrapText="1"/>
    </xf>
    <xf numFmtId="49" fontId="6" fillId="0" borderId="0" xfId="0" applyNumberFormat="1" applyFont="1" applyAlignment="1">
      <alignment vertical="center"/>
    </xf>
    <xf numFmtId="49" fontId="6" fillId="0" borderId="0" xfId="0" applyFont="1">
      <alignment vertical="top"/>
    </xf>
    <xf numFmtId="49" fontId="6" fillId="0" borderId="0" xfId="0" applyFont="1" applyBorder="1">
      <alignment vertical="top"/>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49" fontId="74" fillId="0" borderId="0" xfId="0" applyFont="1" applyBorder="1">
      <alignment vertical="top"/>
    </xf>
    <xf numFmtId="49" fontId="74" fillId="0" borderId="0" xfId="0" applyNumberFormat="1" applyFont="1" applyBorder="1" applyAlignment="1">
      <alignment vertical="center"/>
    </xf>
    <xf numFmtId="0" fontId="33" fillId="7" borderId="0" xfId="54" applyFont="1" applyFill="1" applyBorder="1" applyAlignment="1" applyProtection="1">
      <alignment vertical="center" wrapText="1"/>
    </xf>
    <xf numFmtId="0" fontId="11" fillId="0" borderId="0" xfId="54" applyFont="1" applyFill="1" applyBorder="1" applyAlignment="1" applyProtection="1">
      <alignment horizontal="center" vertical="center" wrapText="1"/>
    </xf>
    <xf numFmtId="0" fontId="11" fillId="0" borderId="0" xfId="54" applyFont="1" applyFill="1" applyBorder="1" applyAlignment="1" applyProtection="1">
      <alignment vertical="center" wrapText="1"/>
    </xf>
    <xf numFmtId="49" fontId="0" fillId="0" borderId="0" xfId="0">
      <alignment vertical="top"/>
    </xf>
    <xf numFmtId="0" fontId="6" fillId="0" borderId="0" xfId="54" applyFont="1" applyFill="1" applyAlignment="1" applyProtection="1">
      <alignment vertical="center" wrapText="1"/>
    </xf>
    <xf numFmtId="0" fontId="6" fillId="7" borderId="0" xfId="54" applyFont="1" applyFill="1" applyBorder="1" applyAlignment="1" applyProtection="1">
      <alignment vertical="center" wrapText="1"/>
    </xf>
    <xf numFmtId="0" fontId="33" fillId="7" borderId="0" xfId="54" applyFont="1" applyFill="1" applyBorder="1" applyAlignment="1" applyProtection="1">
      <alignment horizontal="center" vertical="center" wrapText="1"/>
    </xf>
    <xf numFmtId="49" fontId="11" fillId="0" borderId="0" xfId="0" applyFont="1">
      <alignment vertical="top"/>
    </xf>
    <xf numFmtId="49" fontId="32" fillId="0" borderId="0" xfId="0" applyFont="1" applyBorder="1">
      <alignment vertical="top"/>
    </xf>
    <xf numFmtId="0" fontId="32" fillId="7" borderId="0" xfId="54" applyFont="1" applyFill="1" applyBorder="1" applyAlignment="1" applyProtection="1">
      <alignment vertical="center" wrapText="1"/>
    </xf>
    <xf numFmtId="49" fontId="6" fillId="0" borderId="0" xfId="54" applyNumberFormat="1" applyFont="1" applyFill="1" applyAlignment="1" applyProtection="1">
      <alignment vertical="center" wrapText="1"/>
    </xf>
    <xf numFmtId="0" fontId="11" fillId="0" borderId="0" xfId="54" applyFont="1" applyFill="1" applyAlignment="1" applyProtection="1">
      <alignment horizontal="center" vertical="center" wrapText="1"/>
    </xf>
    <xf numFmtId="0" fontId="6" fillId="0" borderId="0" xfId="54" applyFont="1" applyFill="1" applyBorder="1" applyAlignment="1" applyProtection="1">
      <alignment vertical="center" wrapText="1"/>
    </xf>
    <xf numFmtId="49" fontId="40" fillId="13" borderId="15" xfId="0" applyFont="1" applyFill="1" applyBorder="1" applyAlignment="1" applyProtection="1">
      <alignment horizontal="left" vertical="center" indent="2"/>
    </xf>
    <xf numFmtId="49" fontId="40" fillId="13" borderId="15" xfId="0" applyFont="1" applyFill="1" applyBorder="1" applyAlignment="1" applyProtection="1">
      <alignment horizontal="left" vertical="center" indent="3"/>
    </xf>
    <xf numFmtId="49" fontId="40" fillId="13" borderId="15" xfId="0" applyFont="1" applyFill="1" applyBorder="1" applyAlignment="1" applyProtection="1">
      <alignment horizontal="left" vertical="center" indent="4"/>
    </xf>
    <xf numFmtId="49" fontId="6" fillId="0" borderId="0" xfId="0" applyNumberFormat="1" applyFont="1" applyAlignment="1">
      <alignment vertical="center"/>
    </xf>
    <xf numFmtId="49" fontId="6" fillId="0" borderId="0" xfId="0" applyFont="1">
      <alignment vertical="top"/>
    </xf>
    <xf numFmtId="49" fontId="6" fillId="13" borderId="18" xfId="53" applyNumberFormat="1" applyFont="1" applyFill="1" applyBorder="1" applyAlignment="1" applyProtection="1">
      <alignment horizontal="center" vertical="center" wrapText="1"/>
    </xf>
    <xf numFmtId="49" fontId="37" fillId="13" borderId="15" xfId="53" applyNumberFormat="1" applyFont="1" applyFill="1" applyBorder="1" applyAlignment="1" applyProtection="1">
      <alignment horizontal="center" vertical="center" wrapText="1"/>
    </xf>
    <xf numFmtId="49" fontId="6" fillId="13" borderId="15" xfId="53" applyNumberFormat="1" applyFont="1" applyFill="1" applyBorder="1" applyAlignment="1" applyProtection="1">
      <alignment horizontal="center" vertical="center" wrapText="1"/>
    </xf>
    <xf numFmtId="0" fontId="0" fillId="0" borderId="0" xfId="0" applyNumberFormat="1" applyFill="1" applyBorder="1" applyAlignment="1">
      <alignment vertical="center"/>
    </xf>
    <xf numFmtId="0" fontId="74" fillId="0" borderId="0" xfId="54" applyFont="1" applyFill="1" applyAlignment="1" applyProtection="1">
      <alignment vertical="center" wrapText="1"/>
    </xf>
    <xf numFmtId="0" fontId="41" fillId="7" borderId="0" xfId="54" applyFont="1" applyFill="1" applyBorder="1" applyAlignment="1" applyProtection="1">
      <alignment vertical="top" wrapText="1"/>
    </xf>
    <xf numFmtId="49" fontId="74" fillId="0" borderId="0" xfId="0" applyFont="1">
      <alignment vertical="top"/>
    </xf>
    <xf numFmtId="0" fontId="74" fillId="0" borderId="0" xfId="53" applyNumberFormat="1" applyFont="1" applyFill="1" applyBorder="1" applyAlignment="1" applyProtection="1">
      <alignment vertical="center" wrapText="1"/>
    </xf>
    <xf numFmtId="49" fontId="74" fillId="0" borderId="0" xfId="0" applyFont="1" applyAlignment="1">
      <alignment vertical="top"/>
    </xf>
    <xf numFmtId="0" fontId="74" fillId="0" borderId="0" xfId="0" applyNumberFormat="1" applyFont="1" applyFill="1" applyBorder="1" applyAlignment="1">
      <alignment vertical="center"/>
    </xf>
    <xf numFmtId="49" fontId="74" fillId="0" borderId="0" xfId="54" applyNumberFormat="1" applyFont="1" applyFill="1" applyAlignment="1" applyProtection="1">
      <alignment vertical="center" wrapText="1"/>
    </xf>
    <xf numFmtId="0" fontId="74" fillId="0" borderId="0" xfId="54" applyFont="1" applyFill="1" applyBorder="1" applyAlignment="1" applyProtection="1">
      <alignment vertical="center" wrapText="1"/>
    </xf>
    <xf numFmtId="49" fontId="74" fillId="0" borderId="0" xfId="0" applyFont="1" applyBorder="1">
      <alignment vertical="top"/>
    </xf>
    <xf numFmtId="49" fontId="74" fillId="0" borderId="0" xfId="0" applyNumberFormat="1" applyFont="1" applyAlignment="1">
      <alignment vertical="center"/>
    </xf>
    <xf numFmtId="0" fontId="74" fillId="0" borderId="0" xfId="54" applyFont="1" applyFill="1" applyAlignment="1" applyProtection="1">
      <alignment horizontal="center" vertical="center" wrapText="1"/>
    </xf>
    <xf numFmtId="0" fontId="6" fillId="0" borderId="0" xfId="54" applyFont="1" applyFill="1" applyAlignment="1" applyProtection="1">
      <alignment vertical="top" wrapText="1"/>
    </xf>
    <xf numFmtId="0" fontId="6" fillId="0" borderId="16" xfId="54" applyNumberFormat="1" applyFont="1" applyFill="1" applyBorder="1" applyAlignment="1" applyProtection="1">
      <alignment vertical="center" wrapText="1"/>
    </xf>
    <xf numFmtId="0" fontId="6" fillId="0" borderId="0" xfId="54"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74" fillId="0" borderId="0" xfId="0" applyNumberFormat="1" applyFont="1" applyFill="1" applyBorder="1" applyAlignment="1">
      <alignment horizontal="center" vertical="center"/>
    </xf>
    <xf numFmtId="0" fontId="6" fillId="0" borderId="0" xfId="47" applyFont="1" applyFill="1" applyBorder="1" applyAlignment="1" applyProtection="1">
      <alignment horizontal="right" vertical="center" wrapText="1"/>
    </xf>
    <xf numFmtId="0" fontId="29" fillId="7" borderId="23" xfId="33" applyNumberFormat="1" applyFont="1" applyFill="1" applyBorder="1" applyAlignment="1" applyProtection="1">
      <alignment horizontal="center" vertical="center" wrapText="1"/>
    </xf>
    <xf numFmtId="0" fontId="74" fillId="0" borderId="0" xfId="54" applyFont="1" applyFill="1" applyBorder="1" applyAlignment="1" applyProtection="1">
      <alignment horizontal="center" vertical="center" wrapText="1"/>
    </xf>
    <xf numFmtId="0" fontId="6" fillId="8" borderId="5" xfId="53" applyNumberFormat="1" applyFont="1" applyFill="1" applyBorder="1" applyAlignment="1" applyProtection="1">
      <alignment horizontal="left" vertical="center" wrapText="1"/>
    </xf>
    <xf numFmtId="0" fontId="0" fillId="12" borderId="5" xfId="47" applyFont="1" applyFill="1" applyBorder="1" applyAlignment="1" applyProtection="1">
      <alignment horizontal="center" vertical="center" wrapText="1"/>
    </xf>
    <xf numFmtId="0" fontId="6" fillId="0" borderId="5" xfId="54" applyNumberFormat="1" applyFont="1" applyFill="1" applyBorder="1" applyAlignment="1" applyProtection="1">
      <alignment horizontal="center" vertical="center" wrapText="1"/>
    </xf>
    <xf numFmtId="0" fontId="6" fillId="7" borderId="5" xfId="54"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0" fontId="6" fillId="0" borderId="5" xfId="51" applyFont="1" applyFill="1" applyBorder="1" applyAlignment="1" applyProtection="1">
      <alignment vertical="top" wrapText="1"/>
    </xf>
    <xf numFmtId="0" fontId="0" fillId="0" borderId="16" xfId="0" applyNumberFormat="1" applyBorder="1" applyAlignment="1">
      <alignment vertical="top" wrapText="1"/>
    </xf>
    <xf numFmtId="0" fontId="6" fillId="0" borderId="16" xfId="51" applyFont="1" applyFill="1" applyBorder="1" applyAlignment="1" applyProtection="1">
      <alignment vertical="center" wrapText="1"/>
    </xf>
    <xf numFmtId="0" fontId="0" fillId="0" borderId="16" xfId="0" applyNumberFormat="1" applyBorder="1">
      <alignment vertical="top"/>
    </xf>
    <xf numFmtId="0" fontId="0" fillId="0" borderId="5" xfId="51" applyFont="1" applyFill="1" applyBorder="1" applyAlignment="1" applyProtection="1">
      <alignment horizontal="right" vertical="top" wrapText="1"/>
    </xf>
    <xf numFmtId="49" fontId="6" fillId="0" borderId="5" xfId="0" applyNumberFormat="1" applyFont="1" applyBorder="1" applyAlignment="1" applyProtection="1">
      <alignment horizontal="right" vertical="top"/>
    </xf>
    <xf numFmtId="49" fontId="6" fillId="0" borderId="16" xfId="0" applyNumberFormat="1" applyFont="1" applyBorder="1" applyAlignment="1" applyProtection="1">
      <alignment horizontal="right" vertical="top"/>
    </xf>
    <xf numFmtId="49" fontId="40" fillId="13" borderId="15" xfId="0" applyFont="1" applyFill="1" applyBorder="1" applyAlignment="1" applyProtection="1">
      <alignment horizontal="left" vertical="center" indent="3"/>
    </xf>
    <xf numFmtId="49" fontId="0" fillId="0" borderId="0" xfId="0">
      <alignment vertical="top"/>
    </xf>
    <xf numFmtId="0" fontId="6" fillId="0" borderId="0" xfId="54" applyFont="1" applyFill="1" applyAlignment="1" applyProtection="1">
      <alignment vertical="center" wrapText="1"/>
    </xf>
    <xf numFmtId="0" fontId="33" fillId="7" borderId="0" xfId="54" applyFont="1" applyFill="1" applyBorder="1" applyAlignment="1" applyProtection="1">
      <alignment horizontal="center" vertical="center" wrapText="1"/>
    </xf>
    <xf numFmtId="49" fontId="11" fillId="0" borderId="0" xfId="0" applyFont="1">
      <alignment vertical="top"/>
    </xf>
    <xf numFmtId="49" fontId="32" fillId="0" borderId="0" xfId="0" applyFont="1" applyBorder="1">
      <alignment vertical="top"/>
    </xf>
    <xf numFmtId="0" fontId="32" fillId="7" borderId="0" xfId="54" applyFont="1" applyFill="1" applyBorder="1" applyAlignment="1" applyProtection="1">
      <alignment vertical="center" wrapText="1"/>
    </xf>
    <xf numFmtId="0" fontId="11" fillId="0" borderId="0" xfId="54" applyFont="1" applyFill="1" applyAlignment="1" applyProtection="1">
      <alignment vertical="center" wrapText="1"/>
    </xf>
    <xf numFmtId="0" fontId="11" fillId="0" borderId="0" xfId="54" applyFont="1" applyFill="1" applyAlignment="1" applyProtection="1">
      <alignment horizontal="center" vertical="center" wrapText="1"/>
    </xf>
    <xf numFmtId="0" fontId="33" fillId="0" borderId="0" xfId="54" applyFont="1" applyFill="1" applyAlignment="1" applyProtection="1">
      <alignment horizontal="center" vertical="center" wrapText="1"/>
    </xf>
    <xf numFmtId="49" fontId="6" fillId="0" borderId="0" xfId="0" applyFont="1">
      <alignment vertical="top"/>
    </xf>
    <xf numFmtId="0" fontId="41" fillId="7" borderId="0" xfId="54" applyFont="1" applyFill="1" applyBorder="1" applyAlignment="1" applyProtection="1">
      <alignment vertical="top" wrapText="1"/>
    </xf>
    <xf numFmtId="49" fontId="74" fillId="0" borderId="0" xfId="0" applyFont="1">
      <alignment vertical="top"/>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74" fillId="0" borderId="0" xfId="0" applyFont="1" applyFill="1" applyBorder="1" applyProtection="1">
      <alignment vertical="top"/>
    </xf>
    <xf numFmtId="49" fontId="74" fillId="0" borderId="0" xfId="0" applyFont="1" applyBorder="1">
      <alignment vertical="top"/>
    </xf>
    <xf numFmtId="49" fontId="74" fillId="0" borderId="0" xfId="0" applyNumberFormat="1" applyFont="1" applyBorder="1" applyAlignment="1">
      <alignment vertical="center"/>
    </xf>
    <xf numFmtId="49" fontId="74" fillId="0" borderId="0" xfId="0" applyNumberFormat="1" applyFont="1" applyAlignment="1">
      <alignment vertical="center"/>
    </xf>
    <xf numFmtId="49" fontId="0" fillId="0" borderId="0" xfId="0">
      <alignment vertical="top"/>
    </xf>
    <xf numFmtId="0" fontId="6" fillId="0" borderId="0" xfId="54" applyFont="1" applyFill="1" applyAlignment="1" applyProtection="1">
      <alignment vertical="center" wrapText="1"/>
    </xf>
    <xf numFmtId="0" fontId="33" fillId="7" borderId="0" xfId="54" applyFont="1" applyFill="1" applyBorder="1" applyAlignment="1" applyProtection="1">
      <alignment horizontal="center" vertical="center" wrapText="1"/>
    </xf>
    <xf numFmtId="49" fontId="11" fillId="0" borderId="0" xfId="0" applyFont="1">
      <alignment vertical="top"/>
    </xf>
    <xf numFmtId="49" fontId="32" fillId="0" borderId="0" xfId="0" applyFont="1" applyBorder="1">
      <alignment vertical="top"/>
    </xf>
    <xf numFmtId="0" fontId="32" fillId="7" borderId="0" xfId="54" applyFont="1" applyFill="1" applyBorder="1" applyAlignment="1" applyProtection="1">
      <alignment vertical="center" wrapText="1"/>
    </xf>
    <xf numFmtId="0" fontId="11" fillId="0" borderId="0" xfId="54" applyFont="1" applyFill="1" applyAlignment="1" applyProtection="1">
      <alignment vertical="center" wrapText="1"/>
    </xf>
    <xf numFmtId="0" fontId="11" fillId="0" borderId="0" xfId="54" applyFont="1" applyFill="1" applyAlignment="1" applyProtection="1">
      <alignment horizontal="center" vertical="center" wrapText="1"/>
    </xf>
    <xf numFmtId="0" fontId="33" fillId="0" borderId="0" xfId="54" applyFont="1" applyFill="1" applyAlignment="1" applyProtection="1">
      <alignment horizontal="center" vertical="center" wrapText="1"/>
    </xf>
    <xf numFmtId="0" fontId="6" fillId="9" borderId="5" xfId="54" applyNumberFormat="1" applyFont="1" applyFill="1" applyBorder="1" applyAlignment="1" applyProtection="1">
      <alignment horizontal="left" vertical="center" wrapText="1" indent="6"/>
      <protection locked="0"/>
    </xf>
    <xf numFmtId="49" fontId="6" fillId="0" borderId="0" xfId="0" applyFont="1">
      <alignment vertical="top"/>
    </xf>
    <xf numFmtId="49" fontId="6" fillId="9" borderId="5" xfId="54" applyNumberFormat="1" applyFont="1" applyFill="1" applyBorder="1" applyAlignment="1" applyProtection="1">
      <alignment horizontal="left" vertical="center" wrapText="1" indent="7"/>
      <protection locked="0"/>
    </xf>
    <xf numFmtId="49" fontId="6" fillId="9" borderId="5" xfId="54" applyNumberFormat="1" applyFont="1" applyFill="1" applyBorder="1" applyAlignment="1" applyProtection="1">
      <alignment horizontal="left" vertical="center" wrapText="1" indent="4"/>
      <protection locked="0"/>
    </xf>
    <xf numFmtId="49" fontId="6" fillId="9" borderId="5" xfId="49" applyNumberFormat="1" applyFont="1" applyFill="1" applyBorder="1" applyAlignment="1" applyProtection="1">
      <alignment horizontal="left" vertical="center" wrapText="1"/>
      <protection locked="0"/>
    </xf>
    <xf numFmtId="49" fontId="6" fillId="2" borderId="5" xfId="30" applyNumberFormat="1" applyFont="1" applyFill="1" applyBorder="1" applyAlignment="1" applyProtection="1">
      <alignment horizontal="left" vertical="center" wrapText="1"/>
      <protection locked="0"/>
    </xf>
    <xf numFmtId="4" fontId="0" fillId="9" borderId="5" xfId="0" applyNumberFormat="1" applyFill="1" applyBorder="1" applyAlignment="1" applyProtection="1">
      <alignment horizontal="right" vertical="center" wrapText="1"/>
      <protection locked="0"/>
    </xf>
    <xf numFmtId="0" fontId="41" fillId="7" borderId="0" xfId="54" applyFont="1" applyFill="1" applyBorder="1" applyAlignment="1" applyProtection="1">
      <alignment vertical="top" wrapText="1"/>
    </xf>
    <xf numFmtId="49" fontId="74" fillId="0" borderId="0" xfId="0" applyFont="1">
      <alignment vertical="top"/>
    </xf>
    <xf numFmtId="169" fontId="6" fillId="9" borderId="5" xfId="30" applyNumberFormat="1" applyFont="1" applyFill="1" applyBorder="1" applyAlignment="1" applyProtection="1">
      <alignment horizontal="right" vertical="center" wrapText="1"/>
      <protection locked="0"/>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74" fillId="0" borderId="0" xfId="0" applyFont="1" applyFill="1" applyBorder="1" applyProtection="1">
      <alignment vertical="top"/>
    </xf>
    <xf numFmtId="49" fontId="74" fillId="0" borderId="0" xfId="0" applyFont="1" applyBorder="1">
      <alignment vertical="top"/>
    </xf>
    <xf numFmtId="49" fontId="74" fillId="0" borderId="0" xfId="0" applyNumberFormat="1" applyFont="1" applyBorder="1" applyAlignment="1">
      <alignment vertical="center"/>
    </xf>
    <xf numFmtId="49" fontId="74" fillId="0" borderId="0" xfId="0" applyNumberFormat="1" applyFont="1" applyAlignment="1">
      <alignment vertical="center"/>
    </xf>
    <xf numFmtId="49" fontId="6" fillId="9" borderId="5" xfId="53" applyNumberFormat="1" applyFont="1" applyFill="1" applyBorder="1" applyAlignment="1" applyProtection="1">
      <alignment horizontal="left" vertical="center" wrapText="1"/>
      <protection locked="0"/>
    </xf>
    <xf numFmtId="49" fontId="6" fillId="0" borderId="5" xfId="53" applyNumberFormat="1" applyFont="1" applyFill="1" applyBorder="1" applyAlignment="1" applyProtection="1">
      <alignment horizontal="center" vertical="center" wrapText="1"/>
    </xf>
    <xf numFmtId="49" fontId="6" fillId="0" borderId="5" xfId="33" applyNumberFormat="1" applyFont="1" applyFill="1" applyBorder="1" applyAlignment="1" applyProtection="1">
      <alignment horizontal="center" vertical="center" wrapText="1"/>
    </xf>
    <xf numFmtId="0" fontId="40" fillId="0" borderId="5" xfId="0" applyNumberFormat="1" applyFont="1" applyFill="1" applyBorder="1" applyAlignment="1" applyProtection="1">
      <alignment horizontal="left" vertical="center"/>
    </xf>
    <xf numFmtId="49" fontId="69" fillId="9" borderId="5" xfId="30" applyNumberFormat="1" applyFont="1" applyFill="1" applyBorder="1" applyAlignment="1" applyProtection="1">
      <alignment horizontal="left" vertical="center" wrapText="1"/>
      <protection locked="0"/>
    </xf>
    <xf numFmtId="49" fontId="0" fillId="9" borderId="5" xfId="53" applyNumberFormat="1" applyFont="1" applyFill="1" applyBorder="1" applyAlignment="1" applyProtection="1">
      <alignment horizontal="center" vertical="center" wrapText="1"/>
      <protection locked="0"/>
    </xf>
    <xf numFmtId="0" fontId="6" fillId="9" borderId="5" xfId="54" applyNumberFormat="1" applyFont="1" applyFill="1" applyBorder="1" applyAlignment="1" applyProtection="1">
      <alignment horizontal="left" vertical="center" wrapText="1"/>
      <protection locked="0"/>
    </xf>
    <xf numFmtId="169" fontId="6" fillId="0" borderId="5" xfId="30" applyNumberFormat="1" applyFont="1" applyFill="1" applyBorder="1" applyAlignment="1" applyProtection="1">
      <alignment horizontal="right" vertical="center" wrapText="1"/>
    </xf>
    <xf numFmtId="169" fontId="6" fillId="0" borderId="5" xfId="30" applyNumberFormat="1" applyFont="1" applyFill="1" applyBorder="1" applyAlignment="1" applyProtection="1">
      <alignment vertical="center" wrapText="1"/>
    </xf>
    <xf numFmtId="4" fontId="6" fillId="0" borderId="5" xfId="54" applyNumberFormat="1" applyFont="1" applyFill="1" applyBorder="1" applyAlignment="1" applyProtection="1">
      <alignment horizontal="left" vertical="center" wrapText="1"/>
    </xf>
    <xf numFmtId="0" fontId="0" fillId="0" borderId="0" xfId="0" applyNumberFormat="1">
      <alignment vertical="top"/>
    </xf>
    <xf numFmtId="0" fontId="74" fillId="0" borderId="0" xfId="54" applyFont="1" applyFill="1" applyAlignment="1" applyProtection="1">
      <alignment vertical="top" wrapText="1"/>
    </xf>
    <xf numFmtId="49" fontId="56" fillId="0" borderId="0" xfId="52" applyNumberFormat="1" applyFont="1" applyFill="1" applyBorder="1" applyAlignment="1" applyProtection="1">
      <alignment horizontal="left" vertical="center" wrapText="1" indent="1"/>
    </xf>
    <xf numFmtId="0" fontId="102" fillId="0" borderId="0" xfId="52" applyFont="1" applyFill="1" applyBorder="1" applyAlignment="1" applyProtection="1">
      <alignment horizontal="right" vertical="center" wrapText="1" indent="1"/>
    </xf>
    <xf numFmtId="0" fontId="0" fillId="7" borderId="0" xfId="52" applyFont="1" applyFill="1" applyBorder="1" applyAlignment="1" applyProtection="1">
      <alignment horizontal="right" vertical="center" wrapText="1" indent="1"/>
    </xf>
    <xf numFmtId="0" fontId="55" fillId="0" borderId="0" xfId="52" applyFont="1" applyFill="1" applyAlignment="1" applyProtection="1">
      <alignment horizontal="left" vertical="center" wrapText="1"/>
    </xf>
    <xf numFmtId="0" fontId="55" fillId="0" borderId="0" xfId="52" applyFont="1" applyAlignment="1" applyProtection="1">
      <alignment horizontal="center" vertical="center" wrapText="1"/>
    </xf>
    <xf numFmtId="0" fontId="56" fillId="0" borderId="0" xfId="52" applyFont="1" applyFill="1" applyAlignment="1" applyProtection="1">
      <alignment horizontal="left" vertical="center" wrapText="1"/>
    </xf>
    <xf numFmtId="0" fontId="107" fillId="0" borderId="0" xfId="52" applyFont="1" applyAlignment="1" applyProtection="1">
      <alignment vertical="center" wrapText="1"/>
    </xf>
    <xf numFmtId="0" fontId="56" fillId="7" borderId="0" xfId="52" applyFont="1" applyFill="1" applyBorder="1" applyAlignment="1" applyProtection="1">
      <alignment vertical="center" wrapText="1"/>
    </xf>
    <xf numFmtId="0" fontId="56" fillId="0" borderId="0" xfId="52" applyFont="1" applyAlignment="1" applyProtection="1">
      <alignment vertical="center" wrapText="1"/>
    </xf>
    <xf numFmtId="0" fontId="6" fillId="7" borderId="0" xfId="52" applyNumberFormat="1" applyFont="1" applyFill="1" applyBorder="1" applyAlignment="1" applyProtection="1">
      <alignment horizontal="center" vertical="center" wrapText="1"/>
    </xf>
    <xf numFmtId="0" fontId="0" fillId="7" borderId="0" xfId="52" applyFont="1" applyFill="1" applyBorder="1" applyAlignment="1" applyProtection="1">
      <alignment horizontal="right" vertical="center" wrapText="1" indent="1"/>
    </xf>
    <xf numFmtId="0" fontId="58" fillId="0" borderId="0" xfId="52" applyFont="1" applyFill="1" applyAlignment="1" applyProtection="1">
      <alignment horizontal="left" vertical="center" wrapText="1"/>
    </xf>
    <xf numFmtId="0" fontId="59" fillId="0" borderId="0" xfId="52" applyFont="1" applyAlignment="1" applyProtection="1">
      <alignment vertical="center" wrapText="1"/>
    </xf>
    <xf numFmtId="0" fontId="57" fillId="0" borderId="0" xfId="52" applyFont="1" applyAlignment="1" applyProtection="1">
      <alignment vertical="center" wrapText="1"/>
    </xf>
    <xf numFmtId="0" fontId="58" fillId="0" borderId="0" xfId="52" applyFont="1" applyAlignment="1" applyProtection="1">
      <alignment horizontal="center" vertical="center" wrapText="1"/>
    </xf>
    <xf numFmtId="0" fontId="57" fillId="7" borderId="0" xfId="52" applyFont="1" applyFill="1" applyBorder="1" applyAlignment="1" applyProtection="1">
      <alignment horizontal="right" vertical="center" wrapText="1" indent="1"/>
    </xf>
    <xf numFmtId="14" fontId="57" fillId="7" borderId="0" xfId="52" applyNumberFormat="1" applyFont="1" applyFill="1" applyBorder="1" applyAlignment="1" applyProtection="1">
      <alignment horizontal="left" vertical="center" wrapText="1"/>
    </xf>
    <xf numFmtId="0" fontId="58" fillId="7" borderId="0" xfId="52" applyNumberFormat="1" applyFont="1" applyFill="1" applyBorder="1" applyAlignment="1" applyProtection="1">
      <alignment horizontal="center" vertical="center" wrapText="1"/>
    </xf>
    <xf numFmtId="0" fontId="57" fillId="7" borderId="0" xfId="52" applyNumberFormat="1" applyFont="1" applyFill="1" applyBorder="1" applyAlignment="1" applyProtection="1">
      <alignment horizontal="left" vertical="center" wrapText="1" indent="1"/>
    </xf>
    <xf numFmtId="0" fontId="57" fillId="7" borderId="0" xfId="52" applyFont="1" applyFill="1" applyBorder="1" applyAlignment="1" applyProtection="1">
      <alignment horizontal="center" vertical="center" wrapText="1"/>
    </xf>
    <xf numFmtId="0" fontId="55" fillId="0" borderId="0" xfId="52" applyFont="1" applyFill="1" applyAlignment="1" applyProtection="1">
      <alignment horizontal="left" vertical="center" wrapText="1"/>
    </xf>
    <xf numFmtId="0" fontId="55" fillId="0" borderId="0" xfId="52" applyFont="1" applyAlignment="1" applyProtection="1">
      <alignment horizontal="center" vertical="center" wrapText="1"/>
    </xf>
    <xf numFmtId="0" fontId="56" fillId="0" borderId="0" xfId="52" applyFont="1" applyFill="1" applyAlignment="1" applyProtection="1">
      <alignment horizontal="left" vertical="center" wrapText="1"/>
    </xf>
    <xf numFmtId="0" fontId="107" fillId="0" borderId="0" xfId="52" applyFont="1" applyAlignment="1" applyProtection="1">
      <alignment vertical="center" wrapText="1"/>
    </xf>
    <xf numFmtId="0" fontId="56" fillId="7" borderId="0" xfId="52" applyFont="1" applyFill="1" applyBorder="1" applyAlignment="1" applyProtection="1">
      <alignment vertical="center" wrapText="1"/>
    </xf>
    <xf numFmtId="0" fontId="56" fillId="0" borderId="0" xfId="52" applyFont="1" applyAlignment="1" applyProtection="1">
      <alignment vertical="center" wrapText="1"/>
    </xf>
    <xf numFmtId="49" fontId="0" fillId="0" borderId="0" xfId="0">
      <alignment vertical="top"/>
    </xf>
    <xf numFmtId="49" fontId="0" fillId="0" borderId="0" xfId="0" applyProtection="1">
      <alignment vertical="top"/>
    </xf>
    <xf numFmtId="49" fontId="0" fillId="10" borderId="0" xfId="0" applyFill="1" applyProtection="1">
      <alignment vertical="top"/>
    </xf>
    <xf numFmtId="0" fontId="6" fillId="0" borderId="0" xfId="54" applyFont="1" applyFill="1" applyAlignment="1" applyProtection="1">
      <alignment vertical="center" wrapText="1"/>
    </xf>
    <xf numFmtId="0" fontId="6" fillId="7" borderId="0" xfId="54" applyFont="1" applyFill="1" applyBorder="1" applyAlignment="1" applyProtection="1">
      <alignment vertical="center" wrapText="1"/>
    </xf>
    <xf numFmtId="49" fontId="29" fillId="7" borderId="0" xfId="33" applyNumberFormat="1" applyFont="1" applyFill="1" applyBorder="1" applyAlignment="1" applyProtection="1">
      <alignment horizontal="center" vertical="center" wrapText="1"/>
    </xf>
    <xf numFmtId="0" fontId="6" fillId="0" borderId="5" xfId="51" applyFont="1" applyFill="1" applyBorder="1" applyAlignment="1" applyProtection="1">
      <alignment vertical="center" wrapText="1"/>
    </xf>
    <xf numFmtId="0" fontId="33" fillId="7" borderId="0" xfId="54" applyFont="1" applyFill="1" applyBorder="1" applyAlignment="1" applyProtection="1">
      <alignment horizontal="center" vertical="center" wrapText="1"/>
    </xf>
    <xf numFmtId="0" fontId="8" fillId="7" borderId="0" xfId="54" applyFont="1" applyFill="1" applyBorder="1" applyAlignment="1" applyProtection="1">
      <alignment horizontal="center" vertical="center" wrapText="1"/>
    </xf>
    <xf numFmtId="0" fontId="32" fillId="7" borderId="0" xfId="54" applyFont="1" applyFill="1" applyBorder="1" applyAlignment="1" applyProtection="1">
      <alignment vertical="center" wrapText="1"/>
    </xf>
    <xf numFmtId="0" fontId="32" fillId="0" borderId="0" xfId="54" applyFont="1" applyFill="1" applyAlignment="1" applyProtection="1">
      <alignment vertical="center" wrapText="1"/>
    </xf>
    <xf numFmtId="49" fontId="6" fillId="0" borderId="0" xfId="54" applyNumberFormat="1" applyFont="1" applyFill="1" applyAlignment="1" applyProtection="1">
      <alignment vertical="center" wrapText="1"/>
    </xf>
    <xf numFmtId="49" fontId="6" fillId="0" borderId="0" xfId="0" applyNumberFormat="1" applyFont="1">
      <alignment vertical="top"/>
    </xf>
    <xf numFmtId="0" fontId="6" fillId="7" borderId="5" xfId="54" applyFont="1" applyFill="1" applyBorder="1" applyAlignment="1" applyProtection="1">
      <alignment horizontal="center" vertical="center" wrapText="1"/>
    </xf>
    <xf numFmtId="0" fontId="0" fillId="0" borderId="5" xfId="33" applyFont="1" applyFill="1" applyBorder="1" applyAlignment="1" applyProtection="1">
      <alignment horizontal="center" vertical="center" wrapText="1"/>
    </xf>
    <xf numFmtId="0" fontId="6" fillId="13" borderId="13" xfId="54" applyFont="1" applyFill="1" applyBorder="1" applyAlignment="1" applyProtection="1">
      <alignment vertical="center" wrapText="1"/>
    </xf>
    <xf numFmtId="49" fontId="6" fillId="0" borderId="5" xfId="0" applyNumberFormat="1" applyFont="1" applyBorder="1" applyProtection="1">
      <alignment vertical="top"/>
    </xf>
    <xf numFmtId="49" fontId="40" fillId="13" borderId="15" xfId="0" applyFont="1" applyFill="1" applyBorder="1" applyAlignment="1" applyProtection="1">
      <alignment horizontal="left" vertical="center" indent="2"/>
    </xf>
    <xf numFmtId="0" fontId="6" fillId="9" borderId="5" xfId="54" applyNumberFormat="1" applyFont="1" applyFill="1" applyBorder="1" applyAlignment="1" applyProtection="1">
      <alignment horizontal="left" vertical="center" wrapText="1" indent="6"/>
      <protection locked="0"/>
    </xf>
    <xf numFmtId="49" fontId="40" fillId="13" borderId="15" xfId="0" applyFont="1" applyFill="1" applyBorder="1" applyAlignment="1" applyProtection="1">
      <alignment horizontal="left" vertical="center" indent="1"/>
    </xf>
    <xf numFmtId="0" fontId="6" fillId="0" borderId="5" xfId="54" applyFont="1" applyFill="1" applyBorder="1" applyAlignment="1" applyProtection="1">
      <alignment vertical="center" wrapText="1"/>
    </xf>
    <xf numFmtId="49" fontId="6" fillId="9" borderId="5" xfId="49" applyNumberFormat="1" applyFont="1" applyFill="1" applyBorder="1" applyAlignment="1" applyProtection="1">
      <alignment horizontal="left" vertical="center" wrapText="1"/>
      <protection locked="0"/>
    </xf>
    <xf numFmtId="49" fontId="6" fillId="0" borderId="0" xfId="35">
      <alignment vertical="top"/>
    </xf>
    <xf numFmtId="49" fontId="6" fillId="0" borderId="29" xfId="0" applyNumberFormat="1" applyFont="1" applyBorder="1" applyAlignment="1" applyProtection="1">
      <alignment vertical="top" wrapText="1"/>
    </xf>
    <xf numFmtId="0" fontId="72" fillId="0" borderId="0" xfId="54" applyFont="1" applyFill="1" applyAlignment="1" applyProtection="1">
      <alignment vertical="center" wrapText="1"/>
    </xf>
    <xf numFmtId="49" fontId="0" fillId="7" borderId="5" xfId="54" applyNumberFormat="1" applyFont="1" applyFill="1" applyBorder="1" applyAlignment="1" applyProtection="1">
      <alignment horizontal="center" vertical="center" wrapText="1"/>
    </xf>
    <xf numFmtId="0" fontId="0" fillId="0" borderId="0" xfId="0" applyNumberFormat="1" applyFill="1" applyBorder="1" applyAlignment="1">
      <alignment vertical="center"/>
    </xf>
    <xf numFmtId="0" fontId="6" fillId="0" borderId="5" xfId="54" applyNumberFormat="1" applyFont="1" applyFill="1" applyBorder="1" applyAlignment="1" applyProtection="1">
      <alignment vertical="center" wrapText="1"/>
    </xf>
    <xf numFmtId="0" fontId="6" fillId="0" borderId="0" xfId="53" applyNumberFormat="1" applyFont="1" applyFill="1" applyBorder="1" applyAlignment="1" applyProtection="1">
      <alignment vertical="center" wrapText="1"/>
    </xf>
    <xf numFmtId="0" fontId="74" fillId="0" borderId="0" xfId="54" applyFont="1" applyFill="1" applyAlignment="1" applyProtection="1">
      <alignment vertical="center" wrapText="1"/>
    </xf>
    <xf numFmtId="0" fontId="74" fillId="0" borderId="0" xfId="54" applyFont="1" applyFill="1" applyAlignment="1" applyProtection="1">
      <alignment vertical="center"/>
    </xf>
    <xf numFmtId="0" fontId="74" fillId="0" borderId="0" xfId="0" applyNumberFormat="1" applyFont="1" applyFill="1" applyBorder="1" applyAlignment="1">
      <alignment vertical="center"/>
    </xf>
    <xf numFmtId="49" fontId="74" fillId="0" borderId="0" xfId="54" applyNumberFormat="1" applyFont="1" applyFill="1" applyAlignment="1" applyProtection="1">
      <alignment vertical="center" wrapText="1"/>
    </xf>
    <xf numFmtId="169" fontId="6" fillId="9" borderId="5" xfId="30" applyNumberFormat="1" applyFont="1" applyFill="1" applyBorder="1" applyAlignment="1" applyProtection="1">
      <alignment horizontal="right" vertical="center" wrapText="1"/>
      <protection locked="0"/>
    </xf>
    <xf numFmtId="49" fontId="6" fillId="0" borderId="0" xfId="54" applyNumberFormat="1" applyFont="1" applyFill="1" applyBorder="1" applyAlignment="1" applyProtection="1">
      <alignment vertical="center" wrapText="1"/>
    </xf>
    <xf numFmtId="49" fontId="6" fillId="0" borderId="0" xfId="35" applyNumberFormat="1" applyFont="1">
      <alignment vertical="top"/>
    </xf>
    <xf numFmtId="49" fontId="0" fillId="9" borderId="5" xfId="30" applyNumberFormat="1" applyFont="1" applyFill="1" applyBorder="1" applyAlignment="1" applyProtection="1">
      <alignment horizontal="left" vertical="center" wrapText="1" indent="2"/>
      <protection locked="0"/>
    </xf>
    <xf numFmtId="49" fontId="6" fillId="0" borderId="5" xfId="54" applyNumberFormat="1" applyFont="1" applyFill="1" applyBorder="1" applyAlignment="1" applyProtection="1">
      <alignment horizontal="left" vertical="center" wrapText="1"/>
    </xf>
    <xf numFmtId="0" fontId="0" fillId="0" borderId="5" xfId="54" applyFont="1" applyFill="1" applyBorder="1" applyAlignment="1" applyProtection="1">
      <alignment horizontal="center" vertical="center" wrapText="1"/>
    </xf>
    <xf numFmtId="49" fontId="6" fillId="9" borderId="5" xfId="53" applyNumberFormat="1" applyFont="1" applyFill="1" applyBorder="1" applyAlignment="1" applyProtection="1">
      <alignment horizontal="left" vertical="center" wrapText="1"/>
      <protection locked="0"/>
    </xf>
    <xf numFmtId="49" fontId="69" fillId="9" borderId="5" xfId="30" applyNumberFormat="1" applyFill="1" applyBorder="1" applyAlignment="1" applyProtection="1">
      <alignment horizontal="left" vertical="center" wrapText="1"/>
      <protection locked="0"/>
    </xf>
    <xf numFmtId="0" fontId="6" fillId="8" borderId="5" xfId="53"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49" fontId="80" fillId="7" borderId="0" xfId="33"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80" fillId="0" borderId="0" xfId="47" applyNumberFormat="1" applyFont="1" applyFill="1" applyBorder="1" applyAlignment="1" applyProtection="1">
      <alignment horizontal="center" vertical="center" wrapText="1"/>
    </xf>
    <xf numFmtId="0" fontId="80" fillId="0" borderId="0" xfId="53" applyNumberFormat="1" applyFont="1" applyFill="1" applyBorder="1" applyAlignment="1" applyProtection="1">
      <alignment horizontal="center" vertical="center" wrapText="1"/>
    </xf>
    <xf numFmtId="0" fontId="6" fillId="0" borderId="5" xfId="47" applyFont="1" applyFill="1" applyBorder="1" applyAlignment="1" applyProtection="1">
      <alignment horizontal="left" vertical="center" wrapText="1" indent="2"/>
    </xf>
    <xf numFmtId="49" fontId="6" fillId="0" borderId="0" xfId="54" applyNumberFormat="1" applyFont="1" applyFill="1" applyBorder="1" applyAlignment="1" applyProtection="1">
      <alignment horizontal="center" vertical="center" wrapText="1"/>
    </xf>
    <xf numFmtId="0" fontId="0" fillId="0" borderId="0" xfId="0" applyNumberFormat="1" applyFill="1" applyBorder="1" applyAlignment="1" applyProtection="1">
      <alignment vertical="center"/>
    </xf>
    <xf numFmtId="0" fontId="74" fillId="0" borderId="0" xfId="0" applyNumberFormat="1" applyFont="1" applyFill="1" applyBorder="1" applyAlignment="1" applyProtection="1">
      <alignment vertical="center"/>
    </xf>
    <xf numFmtId="0" fontId="81" fillId="0" borderId="0" xfId="0" applyNumberFormat="1" applyFont="1" applyFill="1" applyBorder="1" applyAlignment="1">
      <alignment vertical="center"/>
    </xf>
    <xf numFmtId="0" fontId="6" fillId="0" borderId="5" xfId="54" applyNumberFormat="1" applyFont="1" applyFill="1" applyBorder="1" applyAlignment="1" applyProtection="1">
      <alignment horizontal="center" vertical="center" wrapText="1"/>
    </xf>
    <xf numFmtId="0" fontId="18" fillId="0" borderId="0" xfId="55" applyFont="1" applyBorder="1" applyAlignment="1">
      <alignment vertical="center" wrapText="1"/>
    </xf>
    <xf numFmtId="0" fontId="0" fillId="0" borderId="5" xfId="0" applyNumberFormat="1" applyFill="1" applyBorder="1" applyAlignment="1" applyProtection="1">
      <alignment vertical="center"/>
    </xf>
    <xf numFmtId="0" fontId="6" fillId="0" borderId="5" xfId="47" applyNumberFormat="1" applyFont="1" applyFill="1" applyBorder="1" applyAlignment="1" applyProtection="1">
      <alignment horizontal="center" vertical="center" wrapText="1"/>
    </xf>
    <xf numFmtId="0" fontId="6" fillId="0" borderId="5" xfId="47" applyFont="1" applyFill="1" applyBorder="1" applyAlignment="1" applyProtection="1">
      <alignment horizontal="left" vertical="center" wrapText="1" indent="3"/>
    </xf>
    <xf numFmtId="0" fontId="74" fillId="0" borderId="0" xfId="0" applyNumberFormat="1" applyFont="1" applyFill="1" applyBorder="1" applyAlignment="1">
      <alignment horizontal="center" vertical="center"/>
    </xf>
    <xf numFmtId="0" fontId="6" fillId="0" borderId="5" xfId="54" applyNumberFormat="1" applyFont="1" applyFill="1" applyBorder="1" applyAlignment="1" applyProtection="1">
      <alignment vertical="top" wrapText="1"/>
    </xf>
    <xf numFmtId="0" fontId="0" fillId="9" borderId="5" xfId="30" applyNumberFormat="1" applyFont="1" applyFill="1" applyBorder="1" applyAlignment="1" applyProtection="1">
      <alignment horizontal="left" vertical="center" wrapText="1"/>
      <protection locked="0"/>
    </xf>
    <xf numFmtId="0" fontId="6" fillId="0" borderId="5" xfId="54" applyNumberFormat="1" applyFont="1" applyFill="1" applyBorder="1" applyAlignment="1" applyProtection="1">
      <alignment horizontal="left" vertical="top" wrapText="1"/>
    </xf>
    <xf numFmtId="0" fontId="6" fillId="0" borderId="5" xfId="47" applyFont="1" applyFill="1" applyBorder="1" applyAlignment="1" applyProtection="1">
      <alignment horizontal="left" vertical="center" wrapText="1" indent="1"/>
    </xf>
    <xf numFmtId="0" fontId="6" fillId="0" borderId="0" xfId="47" applyFont="1" applyFill="1" applyBorder="1" applyAlignment="1" applyProtection="1">
      <alignment horizontal="left" vertical="center" wrapText="1" indent="2"/>
    </xf>
    <xf numFmtId="0" fontId="6" fillId="0" borderId="0" xfId="53" applyNumberFormat="1" applyFont="1" applyFill="1" applyBorder="1" applyAlignment="1" applyProtection="1">
      <alignment horizontal="left" vertical="center" wrapText="1"/>
    </xf>
    <xf numFmtId="0" fontId="6" fillId="0" borderId="5" xfId="47" applyFont="1" applyFill="1" applyBorder="1" applyAlignment="1" applyProtection="1">
      <alignment horizontal="left" vertical="center" wrapText="1" indent="4"/>
    </xf>
    <xf numFmtId="0" fontId="66" fillId="0" borderId="0" xfId="54" applyFont="1" applyFill="1" applyAlignment="1" applyProtection="1">
      <alignment vertical="center" wrapText="1"/>
    </xf>
    <xf numFmtId="0" fontId="66" fillId="0" borderId="0" xfId="55" applyFont="1" applyBorder="1" applyAlignment="1">
      <alignment vertical="center" wrapText="1"/>
    </xf>
    <xf numFmtId="0" fontId="6" fillId="9" borderId="5" xfId="53" applyNumberFormat="1" applyFont="1" applyFill="1" applyBorder="1" applyAlignment="1" applyProtection="1">
      <alignment horizontal="left" vertical="center" wrapText="1"/>
      <protection locked="0"/>
    </xf>
    <xf numFmtId="0" fontId="56" fillId="0" borderId="0" xfId="47" applyFont="1" applyFill="1" applyBorder="1" applyAlignment="1" applyProtection="1">
      <alignment vertical="center" wrapText="1"/>
    </xf>
    <xf numFmtId="0" fontId="6" fillId="7" borderId="0" xfId="54" applyFont="1" applyFill="1" applyBorder="1" applyAlignment="1" applyProtection="1">
      <alignment horizontal="right" vertical="center" wrapText="1"/>
    </xf>
    <xf numFmtId="0" fontId="6" fillId="7" borderId="0" xfId="54" applyFont="1" applyFill="1" applyBorder="1" applyAlignment="1" applyProtection="1">
      <alignment horizontal="center" vertical="center" wrapText="1"/>
    </xf>
    <xf numFmtId="0" fontId="6" fillId="7" borderId="0" xfId="54" applyFont="1" applyFill="1" applyBorder="1" applyAlignment="1" applyProtection="1">
      <alignment horizontal="right" vertical="center"/>
    </xf>
    <xf numFmtId="49" fontId="74" fillId="0" borderId="0" xfId="35" applyFont="1" applyAlignment="1">
      <alignment vertical="top"/>
    </xf>
    <xf numFmtId="49" fontId="40" fillId="13" borderId="15" xfId="35" applyFont="1" applyFill="1" applyBorder="1" applyAlignment="1" applyProtection="1">
      <alignment horizontal="left" vertical="center" indent="3"/>
    </xf>
    <xf numFmtId="49" fontId="43" fillId="13" borderId="14" xfId="35" applyFont="1" applyFill="1" applyBorder="1" applyAlignment="1" applyProtection="1">
      <alignment horizontal="center" vertical="top"/>
    </xf>
    <xf numFmtId="0" fontId="53" fillId="0" borderId="0" xfId="54" applyFont="1" applyFill="1" applyAlignment="1" applyProtection="1">
      <alignment horizontal="right" vertical="top" wrapText="1"/>
    </xf>
    <xf numFmtId="49" fontId="40" fillId="13" borderId="15" xfId="35" applyFont="1" applyFill="1" applyBorder="1" applyAlignment="1" applyProtection="1">
      <alignment horizontal="left" vertical="center" indent="2"/>
    </xf>
    <xf numFmtId="0" fontId="6" fillId="0" borderId="0" xfId="54" applyFont="1" applyFill="1" applyAlignment="1" applyProtection="1">
      <alignment horizontal="left" vertical="center" wrapText="1" indent="1"/>
    </xf>
    <xf numFmtId="0" fontId="6" fillId="0" borderId="0" xfId="54" applyFont="1" applyFill="1" applyAlignment="1" applyProtection="1">
      <alignment horizontal="left" vertical="center" wrapText="1" indent="2"/>
    </xf>
    <xf numFmtId="0" fontId="0" fillId="0" borderId="5" xfId="54" applyFont="1" applyFill="1" applyBorder="1" applyAlignment="1" applyProtection="1">
      <alignment horizontal="left" vertical="center" wrapText="1"/>
    </xf>
    <xf numFmtId="0" fontId="6" fillId="0" borderId="26" xfId="54" applyNumberFormat="1" applyFont="1" applyFill="1" applyBorder="1" applyAlignment="1" applyProtection="1">
      <alignment horizontal="left" vertical="center" wrapText="1"/>
    </xf>
    <xf numFmtId="49" fontId="40" fillId="13" borderId="15" xfId="35" applyFont="1" applyFill="1" applyBorder="1" applyAlignment="1" applyProtection="1">
      <alignment horizontal="left" vertical="center"/>
    </xf>
    <xf numFmtId="49" fontId="0" fillId="7" borderId="13" xfId="54" applyNumberFormat="1" applyFont="1" applyFill="1" applyBorder="1" applyAlignment="1" applyProtection="1">
      <alignment horizontal="center" vertical="center" wrapText="1"/>
    </xf>
    <xf numFmtId="0" fontId="6" fillId="0" borderId="23" xfId="54" applyFont="1" applyFill="1" applyBorder="1" applyAlignment="1" applyProtection="1">
      <alignment vertical="center" wrapText="1"/>
    </xf>
    <xf numFmtId="0" fontId="103" fillId="0" borderId="0" xfId="54" applyFont="1" applyFill="1" applyAlignment="1" applyProtection="1">
      <alignment vertical="center" wrapText="1"/>
    </xf>
    <xf numFmtId="49" fontId="0" fillId="7" borderId="16" xfId="54" applyNumberFormat="1" applyFont="1" applyFill="1" applyBorder="1" applyAlignment="1" applyProtection="1">
      <alignment horizontal="center" vertical="center" wrapText="1"/>
    </xf>
    <xf numFmtId="0" fontId="6" fillId="13" borderId="25" xfId="54" applyFont="1" applyFill="1" applyBorder="1" applyAlignment="1" applyProtection="1">
      <alignment vertical="center" wrapText="1"/>
    </xf>
    <xf numFmtId="0" fontId="0" fillId="7" borderId="13" xfId="52" applyFont="1" applyFill="1" applyBorder="1" applyAlignment="1" applyProtection="1">
      <alignment horizontal="right" vertical="center" wrapText="1" indent="1"/>
    </xf>
    <xf numFmtId="49" fontId="6" fillId="0" borderId="23" xfId="35" applyBorder="1">
      <alignment vertical="top"/>
    </xf>
    <xf numFmtId="0" fontId="0" fillId="8" borderId="5" xfId="30" applyNumberFormat="1" applyFont="1" applyFill="1" applyBorder="1" applyAlignment="1" applyProtection="1">
      <alignment horizontal="left" vertical="center" wrapText="1" indent="1"/>
    </xf>
    <xf numFmtId="0" fontId="0" fillId="8" borderId="5" xfId="54" applyFont="1" applyFill="1" applyBorder="1" applyAlignment="1" applyProtection="1">
      <alignment horizontal="left" vertical="center" wrapText="1" indent="1"/>
    </xf>
    <xf numFmtId="49" fontId="6" fillId="9" borderId="5" xfId="52" applyNumberFormat="1" applyFont="1" applyFill="1" applyBorder="1" applyAlignment="1" applyProtection="1">
      <alignment horizontal="left" vertical="center" wrapText="1" indent="1"/>
      <protection locked="0"/>
    </xf>
    <xf numFmtId="49" fontId="0" fillId="9" borderId="5" xfId="53" applyNumberFormat="1" applyFont="1" applyFill="1" applyBorder="1" applyAlignment="1" applyProtection="1">
      <alignment horizontal="left" vertical="center" wrapText="1" indent="1"/>
      <protection locked="0"/>
    </xf>
    <xf numFmtId="0" fontId="6" fillId="9" borderId="5" xfId="52" applyNumberFormat="1" applyFont="1" applyFill="1" applyBorder="1" applyAlignment="1" applyProtection="1">
      <alignment horizontal="left" vertical="center" wrapText="1" indent="1"/>
      <protection locked="0"/>
    </xf>
    <xf numFmtId="49" fontId="0" fillId="9" borderId="5" xfId="53" applyNumberFormat="1" applyFont="1" applyFill="1" applyBorder="1" applyAlignment="1" applyProtection="1">
      <alignment horizontal="left" vertical="center" wrapText="1"/>
      <protection locked="0"/>
    </xf>
    <xf numFmtId="49" fontId="6" fillId="9" borderId="5" xfId="0" applyNumberFormat="1" applyFont="1" applyFill="1" applyBorder="1" applyAlignment="1" applyProtection="1">
      <alignment horizontal="left" vertical="center" wrapText="1" indent="1"/>
      <protection locked="0"/>
    </xf>
    <xf numFmtId="49" fontId="0" fillId="9" borderId="14" xfId="53" applyNumberFormat="1" applyFont="1" applyFill="1" applyBorder="1" applyAlignment="1" applyProtection="1">
      <alignment horizontal="left" vertical="center" wrapText="1"/>
      <protection locked="0"/>
    </xf>
    <xf numFmtId="49" fontId="69" fillId="2" borderId="5" xfId="30" applyNumberFormat="1" applyFill="1" applyBorder="1" applyAlignment="1" applyProtection="1">
      <alignment horizontal="left" vertical="center" wrapText="1"/>
      <protection locked="0"/>
    </xf>
    <xf numFmtId="0" fontId="102" fillId="7" borderId="0" xfId="52" applyFont="1" applyFill="1" applyBorder="1" applyAlignment="1" applyProtection="1">
      <alignment horizontal="right" vertical="center" wrapText="1" indent="1"/>
    </xf>
    <xf numFmtId="0" fontId="103" fillId="0" borderId="0" xfId="53" applyNumberFormat="1" applyFont="1" applyFill="1" applyBorder="1" applyAlignment="1" applyProtection="1">
      <alignment vertical="center" wrapText="1"/>
    </xf>
    <xf numFmtId="4" fontId="0" fillId="9" borderId="5" xfId="30" applyNumberFormat="1" applyFont="1" applyFill="1" applyBorder="1" applyAlignment="1" applyProtection="1">
      <alignment horizontal="right" vertical="center" wrapText="1"/>
      <protection locked="0"/>
    </xf>
    <xf numFmtId="0" fontId="102" fillId="0" borderId="0" xfId="0" applyNumberFormat="1" applyFont="1" applyFill="1" applyBorder="1" applyAlignment="1" applyProtection="1">
      <alignment horizontal="center" vertical="center"/>
    </xf>
    <xf numFmtId="0" fontId="0" fillId="0" borderId="0" xfId="0" applyNumberFormat="1">
      <alignment vertical="top"/>
    </xf>
    <xf numFmtId="0" fontId="0" fillId="0" borderId="0" xfId="0" applyNumberFormat="1">
      <alignment vertical="top"/>
    </xf>
    <xf numFmtId="0" fontId="0" fillId="0" borderId="0" xfId="0" applyNumberFormat="1">
      <alignment vertical="top"/>
    </xf>
    <xf numFmtId="49" fontId="6" fillId="7" borderId="0" xfId="52" applyNumberFormat="1" applyFont="1" applyFill="1" applyBorder="1" applyAlignment="1" applyProtection="1">
      <alignment horizontal="right" vertical="top" wrapText="1"/>
    </xf>
    <xf numFmtId="169" fontId="0" fillId="2" borderId="5" xfId="0" applyNumberFormat="1" applyFill="1" applyBorder="1" applyAlignment="1" applyProtection="1">
      <alignment horizontal="right" vertical="center"/>
      <protection locked="0"/>
    </xf>
    <xf numFmtId="49" fontId="0" fillId="9" borderId="5" xfId="53" applyNumberFormat="1" applyFont="1" applyFill="1" applyBorder="1" applyAlignment="1" applyProtection="1">
      <alignment horizontal="center" vertical="center" wrapText="1"/>
      <protection locked="0"/>
    </xf>
    <xf numFmtId="0" fontId="0" fillId="0" borderId="0" xfId="0" applyNumberFormat="1">
      <alignment vertical="top"/>
    </xf>
    <xf numFmtId="0" fontId="0" fillId="0" borderId="0" xfId="0" applyNumberFormat="1" applyAlignment="1">
      <alignment vertical="center"/>
    </xf>
    <xf numFmtId="0" fontId="6" fillId="0" borderId="5" xfId="54"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74" fillId="0" borderId="0" xfId="0" applyNumberFormat="1" applyFont="1" applyFill="1" applyBorder="1" applyAlignment="1">
      <alignment horizontal="center" vertical="center"/>
    </xf>
    <xf numFmtId="0" fontId="6" fillId="0" borderId="5" xfId="54" applyNumberFormat="1" applyFont="1" applyFill="1" applyBorder="1" applyAlignment="1" applyProtection="1">
      <alignment horizontal="left" vertical="top" wrapText="1"/>
    </xf>
    <xf numFmtId="0" fontId="29" fillId="7" borderId="23" xfId="33" applyNumberFormat="1" applyFont="1" applyFill="1" applyBorder="1" applyAlignment="1" applyProtection="1">
      <alignment horizontal="center" vertical="center" wrapText="1"/>
    </xf>
    <xf numFmtId="0" fontId="6" fillId="8" borderId="5" xfId="53" applyNumberFormat="1" applyFont="1" applyFill="1" applyBorder="1" applyAlignment="1" applyProtection="1">
      <alignment horizontal="left" vertical="center" wrapText="1"/>
    </xf>
    <xf numFmtId="0" fontId="0" fillId="12" borderId="5" xfId="47" applyFont="1" applyFill="1" applyBorder="1" applyAlignment="1" applyProtection="1">
      <alignment horizontal="center" vertical="center" wrapText="1"/>
    </xf>
    <xf numFmtId="0" fontId="33" fillId="0" borderId="20" xfId="54" applyFont="1" applyFill="1" applyBorder="1" applyAlignment="1" applyProtection="1">
      <alignment horizontal="center" vertical="center" wrapText="1"/>
    </xf>
    <xf numFmtId="0" fontId="6" fillId="7" borderId="5" xfId="54" applyNumberFormat="1" applyFont="1" applyFill="1" applyBorder="1" applyAlignment="1" applyProtection="1">
      <alignment horizontal="left" vertical="center" wrapText="1"/>
    </xf>
    <xf numFmtId="0" fontId="33" fillId="0" borderId="5" xfId="54" applyFont="1" applyFill="1" applyBorder="1" applyAlignment="1" applyProtection="1">
      <alignment horizontal="center" vertical="center" wrapText="1"/>
    </xf>
    <xf numFmtId="14" fontId="6" fillId="8" borderId="5" xfId="53" applyNumberFormat="1" applyFont="1" applyFill="1" applyBorder="1" applyAlignment="1" applyProtection="1">
      <alignment horizontal="left" vertical="center" wrapText="1" indent="1"/>
    </xf>
    <xf numFmtId="14" fontId="49" fillId="0" borderId="5" xfId="53" applyNumberFormat="1" applyFont="1" applyFill="1" applyBorder="1" applyAlignment="1" applyProtection="1">
      <alignment horizontal="center" vertical="center" wrapText="1"/>
    </xf>
    <xf numFmtId="49" fontId="6" fillId="0" borderId="5" xfId="33" applyNumberFormat="1" applyFont="1" applyFill="1" applyBorder="1" applyAlignment="1" applyProtection="1">
      <alignment horizontal="center" vertical="center" wrapText="1"/>
    </xf>
    <xf numFmtId="0" fontId="6" fillId="0" borderId="5" xfId="53" applyNumberFormat="1" applyFont="1" applyFill="1" applyBorder="1" applyAlignment="1" applyProtection="1">
      <alignment horizontal="center" vertical="center" wrapText="1"/>
    </xf>
    <xf numFmtId="49" fontId="0" fillId="9" borderId="5" xfId="0" applyNumberFormat="1" applyFill="1" applyBorder="1" applyAlignment="1" applyProtection="1">
      <alignment horizontal="left" vertical="center" wrapText="1"/>
      <protection locked="0"/>
    </xf>
    <xf numFmtId="0" fontId="6" fillId="0" borderId="5" xfId="54" applyNumberFormat="1" applyFont="1" applyFill="1" applyBorder="1" applyAlignment="1" applyProtection="1">
      <alignment horizontal="left" vertical="center" wrapText="1"/>
    </xf>
    <xf numFmtId="22" fontId="6" fillId="0" borderId="0" xfId="49" applyNumberFormat="1" applyFont="1" applyAlignment="1" applyProtection="1">
      <alignment horizontal="left" vertical="center" wrapText="1"/>
    </xf>
    <xf numFmtId="49" fontId="0" fillId="8" borderId="5" xfId="53" applyNumberFormat="1" applyFont="1" applyFill="1" applyBorder="1" applyAlignment="1" applyProtection="1">
      <alignment horizontal="left" vertical="center" wrapText="1" indent="1"/>
    </xf>
    <xf numFmtId="49" fontId="0" fillId="12" borderId="47" xfId="0" applyFont="1" applyFill="1" applyBorder="1" applyAlignment="1">
      <alignment horizontal="center" vertical="center"/>
    </xf>
    <xf numFmtId="49" fontId="33" fillId="0" borderId="5" xfId="33" applyNumberFormat="1" applyFont="1" applyFill="1" applyBorder="1" applyAlignment="1" applyProtection="1">
      <alignment horizontal="center" vertical="center" wrapText="1"/>
    </xf>
    <xf numFmtId="49" fontId="6" fillId="8" borderId="29" xfId="53" applyNumberFormat="1" applyFont="1" applyFill="1" applyBorder="1" applyAlignment="1" applyProtection="1">
      <alignment horizontal="center" vertical="center" wrapText="1"/>
    </xf>
    <xf numFmtId="49" fontId="0" fillId="8" borderId="5" xfId="0" applyNumberFormat="1" applyFill="1" applyBorder="1" applyAlignment="1" applyProtection="1">
      <alignment horizontal="left" vertical="center" wrapText="1"/>
    </xf>
    <xf numFmtId="0" fontId="0" fillId="0" borderId="0" xfId="0" applyNumberFormat="1">
      <alignment vertical="top"/>
    </xf>
    <xf numFmtId="0" fontId="0" fillId="0" borderId="0" xfId="0" applyNumberFormat="1">
      <alignment vertical="top"/>
    </xf>
    <xf numFmtId="0" fontId="0" fillId="0" borderId="0" xfId="0" applyNumberFormat="1" applyAlignment="1">
      <alignment vertical="center"/>
    </xf>
    <xf numFmtId="0" fontId="14" fillId="7" borderId="0" xfId="43" applyNumberFormat="1" applyFont="1" applyFill="1" applyBorder="1" applyAlignment="1" applyProtection="1">
      <alignment horizontal="justify" vertical="top" wrapText="1"/>
    </xf>
    <xf numFmtId="49" fontId="14" fillId="7" borderId="0" xfId="43" applyFont="1" applyFill="1" applyBorder="1" applyAlignment="1">
      <alignment horizontal="left" vertical="top" wrapText="1" indent="1"/>
    </xf>
    <xf numFmtId="49" fontId="69" fillId="0" borderId="0" xfId="30" applyNumberFormat="1" applyBorder="1" applyAlignment="1" applyProtection="1">
      <alignment vertical="center"/>
    </xf>
    <xf numFmtId="0" fontId="18" fillId="14" borderId="34" xfId="28" applyNumberFormat="1" applyFont="1" applyFill="1" applyBorder="1" applyAlignment="1" applyProtection="1">
      <alignment horizontal="left" vertical="center" wrapText="1" indent="1"/>
    </xf>
    <xf numFmtId="0" fontId="18" fillId="14" borderId="35" xfId="28" applyNumberFormat="1" applyFont="1" applyFill="1" applyBorder="1" applyAlignment="1" applyProtection="1">
      <alignment horizontal="left" vertical="center" wrapText="1" indent="1"/>
    </xf>
    <xf numFmtId="0" fontId="14" fillId="7" borderId="0" xfId="43" applyNumberFormat="1" applyFont="1" applyFill="1" applyBorder="1" applyAlignment="1">
      <alignment horizontal="justify" vertical="center" wrapText="1"/>
    </xf>
    <xf numFmtId="49" fontId="14" fillId="7" borderId="27" xfId="43" applyFont="1" applyFill="1" applyBorder="1" applyAlignment="1">
      <alignment vertical="center" wrapText="1"/>
    </xf>
    <xf numFmtId="49" fontId="14" fillId="7" borderId="0" xfId="43" applyFont="1" applyFill="1" applyBorder="1" applyAlignment="1">
      <alignment vertical="center" wrapText="1"/>
    </xf>
    <xf numFmtId="49" fontId="14" fillId="7" borderId="27" xfId="43" applyFont="1" applyFill="1" applyBorder="1" applyAlignment="1">
      <alignment horizontal="left" vertical="center" wrapText="1"/>
    </xf>
    <xf numFmtId="49" fontId="14" fillId="7" borderId="0" xfId="43" applyFont="1" applyFill="1" applyBorder="1" applyAlignment="1">
      <alignment horizontal="left" vertical="center" wrapText="1"/>
    </xf>
    <xf numFmtId="49" fontId="69" fillId="0" borderId="0" xfId="30" applyNumberFormat="1" applyFont="1" applyBorder="1" applyProtection="1">
      <alignment vertical="top"/>
    </xf>
    <xf numFmtId="49" fontId="0" fillId="0" borderId="0" xfId="0" applyBorder="1">
      <alignment vertical="top"/>
    </xf>
    <xf numFmtId="49" fontId="14" fillId="7" borderId="0" xfId="43" applyFont="1" applyFill="1" applyBorder="1" applyAlignment="1">
      <alignment horizontal="left" wrapText="1"/>
    </xf>
    <xf numFmtId="0" fontId="18" fillId="0" borderId="0" xfId="22" applyFont="1" applyFill="1" applyBorder="1" applyAlignment="1" applyProtection="1">
      <alignment horizontal="right" vertical="top" wrapText="1" indent="1"/>
    </xf>
    <xf numFmtId="49" fontId="14" fillId="7" borderId="0" xfId="43" applyFont="1" applyFill="1" applyBorder="1" applyAlignment="1">
      <alignment horizontal="justify" vertical="justify" wrapText="1"/>
    </xf>
    <xf numFmtId="0" fontId="18" fillId="0" borderId="0" xfId="22" applyFont="1" applyFill="1" applyBorder="1" applyAlignment="1" applyProtection="1">
      <alignment horizontal="left" vertical="top" wrapText="1"/>
    </xf>
    <xf numFmtId="0" fontId="14" fillId="7" borderId="0" xfId="43" applyNumberFormat="1" applyFont="1" applyFill="1" applyBorder="1" applyAlignment="1">
      <alignment horizontal="justify" vertical="top" wrapText="1"/>
    </xf>
    <xf numFmtId="0" fontId="18" fillId="0" borderId="0" xfId="22" applyFont="1" applyFill="1" applyBorder="1" applyAlignment="1" applyProtection="1">
      <alignment horizontal="right" vertical="top" wrapText="1"/>
    </xf>
    <xf numFmtId="0" fontId="18" fillId="0" borderId="14" xfId="55" applyFont="1" applyBorder="1" applyAlignment="1">
      <alignment horizontal="center" vertical="center" wrapText="1"/>
    </xf>
    <xf numFmtId="0" fontId="18" fillId="0" borderId="13" xfId="55" applyFont="1" applyBorder="1" applyAlignment="1">
      <alignment horizontal="center" vertical="center" wrapText="1"/>
    </xf>
    <xf numFmtId="0" fontId="8" fillId="0" borderId="0" xfId="52" applyFont="1" applyAlignment="1" applyProtection="1">
      <alignment horizontal="left" vertical="top" wrapText="1"/>
    </xf>
    <xf numFmtId="0" fontId="6" fillId="7" borderId="0" xfId="52" applyNumberFormat="1" applyFont="1" applyFill="1" applyBorder="1" applyAlignment="1" applyProtection="1">
      <alignment horizontal="left" vertical="top" wrapText="1"/>
    </xf>
    <xf numFmtId="171" fontId="6" fillId="0" borderId="13" xfId="54" applyNumberFormat="1" applyFont="1" applyFill="1" applyBorder="1" applyAlignment="1" applyProtection="1">
      <alignment horizontal="center" vertical="center" wrapText="1"/>
    </xf>
    <xf numFmtId="171" fontId="6" fillId="0" borderId="14" xfId="54" applyNumberFormat="1" applyFont="1" applyFill="1" applyBorder="1" applyAlignment="1" applyProtection="1">
      <alignment horizontal="center" vertical="center" wrapText="1"/>
    </xf>
    <xf numFmtId="171" fontId="6" fillId="0" borderId="5" xfId="54" applyNumberFormat="1" applyFont="1" applyFill="1" applyBorder="1" applyAlignment="1" applyProtection="1">
      <alignment horizontal="center" vertical="center" wrapText="1"/>
    </xf>
    <xf numFmtId="49" fontId="29" fillId="0" borderId="15" xfId="33" applyNumberFormat="1" applyFont="1" applyFill="1" applyBorder="1" applyAlignment="1" applyProtection="1">
      <alignment horizontal="center" vertical="center" wrapText="1"/>
    </xf>
    <xf numFmtId="0" fontId="18" fillId="0" borderId="14" xfId="32" applyFont="1" applyFill="1" applyBorder="1" applyAlignment="1" applyProtection="1">
      <alignment horizontal="left" vertical="center" wrapText="1" indent="1"/>
    </xf>
    <xf numFmtId="0" fontId="18" fillId="0" borderId="5" xfId="32" applyFont="1" applyFill="1" applyBorder="1" applyAlignment="1" applyProtection="1">
      <alignment horizontal="left" vertical="center" wrapText="1" indent="1"/>
    </xf>
    <xf numFmtId="0" fontId="18" fillId="0" borderId="13" xfId="32" applyFont="1" applyFill="1" applyBorder="1" applyAlignment="1" applyProtection="1">
      <alignment horizontal="left" vertical="center" wrapText="1" indent="1"/>
    </xf>
    <xf numFmtId="0" fontId="6" fillId="0" borderId="0" xfId="54" applyFont="1" applyFill="1" applyBorder="1" applyAlignment="1" applyProtection="1">
      <alignment horizontal="center" vertical="center" wrapText="1"/>
    </xf>
    <xf numFmtId="49" fontId="6" fillId="0" borderId="0" xfId="53" applyNumberFormat="1" applyFont="1" applyFill="1" applyBorder="1" applyAlignment="1" applyProtection="1">
      <alignment horizontal="center" vertical="center" wrapText="1"/>
    </xf>
    <xf numFmtId="0" fontId="6" fillId="0" borderId="5" xfId="54" applyFont="1" applyFill="1" applyBorder="1" applyAlignment="1" applyProtection="1">
      <alignment horizontal="center" vertical="center" wrapText="1"/>
    </xf>
    <xf numFmtId="4" fontId="6" fillId="0" borderId="5" xfId="34" applyFont="1" applyFill="1" applyBorder="1" applyAlignment="1" applyProtection="1">
      <alignment horizontal="center" vertical="center" wrapText="1"/>
    </xf>
    <xf numFmtId="14" fontId="6" fillId="8" borderId="16" xfId="53" applyNumberFormat="1" applyFont="1" applyFill="1" applyBorder="1" applyAlignment="1" applyProtection="1">
      <alignment horizontal="left" vertical="center" wrapText="1" indent="1"/>
    </xf>
    <xf numFmtId="14" fontId="6" fillId="8" borderId="28" xfId="53" applyNumberFormat="1" applyFont="1" applyFill="1" applyBorder="1" applyAlignment="1" applyProtection="1">
      <alignment horizontal="left" vertical="center" wrapText="1" indent="1"/>
    </xf>
    <xf numFmtId="0" fontId="33" fillId="0" borderId="20" xfId="54" applyFont="1" applyFill="1" applyBorder="1" applyAlignment="1" applyProtection="1">
      <alignment horizontal="center" vertical="center" wrapText="1"/>
    </xf>
    <xf numFmtId="0" fontId="6" fillId="8" borderId="16" xfId="54" applyNumberFormat="1" applyFont="1" applyFill="1" applyBorder="1" applyAlignment="1" applyProtection="1">
      <alignment horizontal="left" vertical="center" wrapText="1" indent="1"/>
    </xf>
    <xf numFmtId="0" fontId="6" fillId="8" borderId="28" xfId="54" applyNumberFormat="1" applyFont="1" applyFill="1" applyBorder="1" applyAlignment="1" applyProtection="1">
      <alignment horizontal="left" vertical="center" wrapText="1" indent="1"/>
    </xf>
    <xf numFmtId="14" fontId="33" fillId="0" borderId="16" xfId="53" applyNumberFormat="1" applyFont="1" applyFill="1" applyBorder="1" applyAlignment="1" applyProtection="1">
      <alignment horizontal="center" vertical="center" wrapText="1"/>
    </xf>
    <xf numFmtId="14" fontId="33" fillId="0" borderId="28" xfId="53" applyNumberFormat="1" applyFont="1" applyFill="1" applyBorder="1" applyAlignment="1" applyProtection="1">
      <alignment horizontal="center" vertical="center" wrapText="1"/>
    </xf>
    <xf numFmtId="0" fontId="0" fillId="0" borderId="0" xfId="0" applyNumberFormat="1" applyAlignment="1">
      <alignment horizontal="left"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102" fillId="0" borderId="0" xfId="0" applyNumberFormat="1" applyFont="1" applyFill="1" applyBorder="1" applyAlignment="1" applyProtection="1">
      <alignment horizontal="center" vertical="center"/>
    </xf>
    <xf numFmtId="0" fontId="6" fillId="0" borderId="5" xfId="47" applyFont="1" applyFill="1" applyBorder="1" applyAlignment="1" applyProtection="1">
      <alignment horizontal="center" vertical="center" wrapText="1"/>
    </xf>
    <xf numFmtId="49" fontId="29" fillId="7" borderId="17" xfId="33" applyNumberFormat="1" applyFont="1" applyFill="1" applyBorder="1" applyAlignment="1" applyProtection="1">
      <alignment horizontal="center" vertical="center" wrapText="1"/>
    </xf>
    <xf numFmtId="0" fontId="0" fillId="0" borderId="5" xfId="0" applyNumberFormat="1" applyBorder="1" applyAlignment="1">
      <alignment horizontal="center" vertical="center" wrapText="1"/>
    </xf>
    <xf numFmtId="0" fontId="0" fillId="0" borderId="5" xfId="0" applyNumberFormat="1" applyBorder="1" applyAlignment="1">
      <alignment horizontal="center" vertical="center"/>
    </xf>
    <xf numFmtId="49" fontId="0" fillId="0" borderId="5" xfId="0" applyBorder="1">
      <alignment vertical="top"/>
    </xf>
    <xf numFmtId="49" fontId="6" fillId="8" borderId="16" xfId="33" applyNumberFormat="1" applyFont="1" applyFill="1" applyBorder="1" applyAlignment="1" applyProtection="1">
      <alignment horizontal="left" vertical="center" wrapText="1"/>
    </xf>
    <xf numFmtId="49" fontId="6" fillId="8" borderId="28" xfId="33" applyNumberFormat="1" applyFont="1" applyFill="1" applyBorder="1" applyAlignment="1" applyProtection="1">
      <alignment horizontal="left" vertical="center" wrapText="1"/>
    </xf>
    <xf numFmtId="49" fontId="6" fillId="8" borderId="26" xfId="33" applyNumberFormat="1" applyFont="1" applyFill="1" applyBorder="1" applyAlignment="1" applyProtection="1">
      <alignment horizontal="left" vertical="center" wrapText="1"/>
    </xf>
    <xf numFmtId="0" fontId="102" fillId="0" borderId="0" xfId="0" applyNumberFormat="1" applyFont="1" applyFill="1" applyBorder="1" applyAlignment="1">
      <alignment horizontal="right" vertical="center"/>
    </xf>
    <xf numFmtId="0" fontId="56" fillId="0" borderId="20" xfId="32" applyFont="1" applyFill="1" applyBorder="1" applyAlignment="1" applyProtection="1">
      <alignment horizontal="left" vertical="center" wrapText="1" indent="1"/>
    </xf>
    <xf numFmtId="0" fontId="56" fillId="0" borderId="28" xfId="32" applyFont="1" applyFill="1" applyBorder="1" applyAlignment="1" applyProtection="1">
      <alignment horizontal="left" vertical="center" wrapText="1" indent="1"/>
    </xf>
    <xf numFmtId="0" fontId="56" fillId="0" borderId="24" xfId="32" applyFont="1" applyFill="1" applyBorder="1" applyAlignment="1" applyProtection="1">
      <alignment horizontal="left" vertical="center" wrapText="1" indent="1"/>
    </xf>
    <xf numFmtId="0" fontId="56" fillId="0" borderId="0" xfId="47" applyFont="1" applyFill="1" applyBorder="1" applyAlignment="1" applyProtection="1">
      <alignment horizontal="right" vertical="center" wrapText="1"/>
    </xf>
    <xf numFmtId="0" fontId="56" fillId="0" borderId="17" xfId="47" applyFont="1" applyFill="1" applyBorder="1" applyAlignment="1" applyProtection="1">
      <alignment horizontal="right" vertical="center" wrapText="1"/>
    </xf>
    <xf numFmtId="0" fontId="6" fillId="0" borderId="5" xfId="47" applyFont="1" applyFill="1" applyBorder="1" applyAlignment="1" applyProtection="1">
      <alignment horizontal="right" vertical="center" wrapText="1"/>
    </xf>
    <xf numFmtId="0" fontId="6" fillId="8" borderId="16" xfId="33" applyNumberFormat="1" applyFont="1" applyFill="1" applyBorder="1" applyAlignment="1" applyProtection="1">
      <alignment horizontal="left" vertical="center" wrapText="1"/>
    </xf>
    <xf numFmtId="0" fontId="6" fillId="8" borderId="28" xfId="33" applyNumberFormat="1" applyFont="1" applyFill="1" applyBorder="1" applyAlignment="1" applyProtection="1">
      <alignment horizontal="left" vertical="center" wrapText="1"/>
    </xf>
    <xf numFmtId="49" fontId="0" fillId="8" borderId="28" xfId="0" applyFill="1" applyBorder="1" applyAlignment="1" applyProtection="1">
      <alignment horizontal="left" vertical="top"/>
    </xf>
    <xf numFmtId="49" fontId="0" fillId="8" borderId="26" xfId="0" applyFill="1" applyBorder="1" applyAlignment="1" applyProtection="1">
      <alignment horizontal="left" vertical="top"/>
    </xf>
    <xf numFmtId="0" fontId="6" fillId="8" borderId="16" xfId="53" applyNumberFormat="1" applyFont="1" applyFill="1" applyBorder="1" applyAlignment="1" applyProtection="1">
      <alignment horizontal="left" vertical="center" wrapText="1"/>
    </xf>
    <xf numFmtId="0" fontId="6" fillId="8" borderId="28" xfId="53" applyNumberFormat="1" applyFont="1" applyFill="1" applyBorder="1" applyAlignment="1" applyProtection="1">
      <alignment horizontal="left" vertical="center" wrapText="1"/>
    </xf>
    <xf numFmtId="0" fontId="6" fillId="8" borderId="26" xfId="53" applyNumberFormat="1" applyFont="1" applyFill="1" applyBorder="1" applyAlignment="1" applyProtection="1">
      <alignment horizontal="left" vertical="center" wrapText="1"/>
    </xf>
    <xf numFmtId="0" fontId="6" fillId="8" borderId="5" xfId="53" applyNumberFormat="1" applyFont="1" applyFill="1" applyBorder="1" applyAlignment="1" applyProtection="1">
      <alignment horizontal="center" vertical="center" wrapText="1"/>
    </xf>
    <xf numFmtId="49" fontId="0" fillId="8" borderId="5" xfId="0" applyFill="1" applyBorder="1" applyProtection="1">
      <alignment vertical="top"/>
    </xf>
    <xf numFmtId="49" fontId="6" fillId="0" borderId="5" xfId="33" applyNumberFormat="1" applyFont="1" applyFill="1" applyBorder="1" applyAlignment="1" applyProtection="1">
      <alignment horizontal="center" vertical="center" wrapText="1"/>
    </xf>
    <xf numFmtId="49" fontId="0" fillId="8" borderId="5" xfId="0" applyNumberFormat="1" applyFill="1" applyBorder="1" applyAlignment="1" applyProtection="1">
      <alignment horizontal="left" vertical="center" wrapText="1"/>
    </xf>
    <xf numFmtId="49" fontId="6" fillId="8" borderId="5" xfId="53" applyNumberFormat="1" applyFont="1" applyFill="1" applyBorder="1" applyAlignment="1" applyProtection="1">
      <alignment horizontal="center" vertical="center" wrapText="1"/>
    </xf>
    <xf numFmtId="0" fontId="0" fillId="8" borderId="5" xfId="0" applyNumberFormat="1" applyFill="1" applyBorder="1" applyAlignment="1" applyProtection="1">
      <alignment horizontal="left" vertical="center" wrapText="1"/>
    </xf>
    <xf numFmtId="0" fontId="6" fillId="0" borderId="0" xfId="54" applyFont="1" applyFill="1" applyAlignment="1" applyProtection="1">
      <alignment horizontal="left" vertical="top" wrapText="1"/>
    </xf>
    <xf numFmtId="0" fontId="18" fillId="0" borderId="14" xfId="55" applyFont="1" applyFill="1" applyBorder="1" applyAlignment="1">
      <alignment horizontal="left" vertical="center" wrapText="1" indent="1"/>
    </xf>
    <xf numFmtId="0" fontId="18" fillId="0" borderId="5" xfId="55" applyFont="1" applyFill="1" applyBorder="1" applyAlignment="1">
      <alignment horizontal="left" vertical="center" wrapText="1" indent="1"/>
    </xf>
    <xf numFmtId="0" fontId="18" fillId="0" borderId="13" xfId="55" applyFont="1" applyFill="1" applyBorder="1" applyAlignment="1">
      <alignment horizontal="left" vertical="center" wrapText="1" indent="1"/>
    </xf>
    <xf numFmtId="0" fontId="0" fillId="0" borderId="5" xfId="0" applyNumberFormat="1" applyFill="1" applyBorder="1" applyAlignment="1">
      <alignment horizontal="center" vertical="center"/>
    </xf>
    <xf numFmtId="0" fontId="74" fillId="0" borderId="0" xfId="0" applyNumberFormat="1" applyFont="1" applyFill="1" applyBorder="1" applyAlignment="1">
      <alignment horizontal="center" vertical="center"/>
    </xf>
    <xf numFmtId="0" fontId="6" fillId="0" borderId="5" xfId="54" applyNumberFormat="1" applyFont="1" applyFill="1" applyBorder="1" applyAlignment="1" applyProtection="1">
      <alignment horizontal="left" vertical="top" wrapText="1"/>
    </xf>
    <xf numFmtId="0" fontId="6" fillId="0" borderId="16" xfId="54" applyNumberFormat="1" applyFont="1" applyFill="1" applyBorder="1" applyAlignment="1" applyProtection="1">
      <alignment horizontal="left" vertical="top" wrapText="1"/>
    </xf>
    <xf numFmtId="0" fontId="6" fillId="0" borderId="28" xfId="54" applyNumberFormat="1" applyFont="1" applyFill="1" applyBorder="1" applyAlignment="1" applyProtection="1">
      <alignment horizontal="left" vertical="top" wrapText="1"/>
    </xf>
    <xf numFmtId="0" fontId="6" fillId="0" borderId="26" xfId="54" applyNumberFormat="1" applyFont="1" applyFill="1" applyBorder="1" applyAlignment="1" applyProtection="1">
      <alignment horizontal="left" vertical="top" wrapText="1"/>
    </xf>
    <xf numFmtId="0" fontId="56" fillId="0" borderId="0" xfId="53" applyNumberFormat="1" applyFont="1" applyFill="1" applyBorder="1" applyAlignment="1" applyProtection="1">
      <alignment horizontal="left" vertical="center" wrapText="1" indent="1"/>
    </xf>
    <xf numFmtId="0" fontId="6" fillId="8" borderId="5" xfId="53" applyNumberFormat="1" applyFont="1" applyFill="1" applyBorder="1" applyAlignment="1" applyProtection="1">
      <alignment horizontal="left" vertical="center" wrapText="1" indent="1"/>
    </xf>
    <xf numFmtId="0" fontId="33" fillId="0" borderId="17" xfId="54" applyFont="1" applyFill="1" applyBorder="1" applyAlignment="1" applyProtection="1">
      <alignment horizontal="center" vertical="center" wrapText="1"/>
    </xf>
    <xf numFmtId="0" fontId="0" fillId="12" borderId="13" xfId="47" applyFont="1" applyFill="1" applyBorder="1" applyAlignment="1" applyProtection="1">
      <alignment horizontal="center" vertical="center" wrapText="1"/>
    </xf>
    <xf numFmtId="0" fontId="0" fillId="12" borderId="14" xfId="47" applyFont="1" applyFill="1" applyBorder="1" applyAlignment="1" applyProtection="1">
      <alignment horizontal="center" vertical="center" wrapText="1"/>
    </xf>
    <xf numFmtId="49" fontId="40" fillId="13" borderId="16" xfId="0" applyFont="1" applyFill="1" applyBorder="1" applyAlignment="1" applyProtection="1">
      <alignment horizontal="center" vertical="center" textRotation="90" wrapText="1"/>
    </xf>
    <xf numFmtId="49" fontId="40" fillId="13" borderId="28" xfId="0" applyFont="1" applyFill="1" applyBorder="1" applyAlignment="1" applyProtection="1">
      <alignment horizontal="center" vertical="center" textRotation="90" wrapText="1"/>
    </xf>
    <xf numFmtId="49" fontId="40" fillId="13" borderId="26" xfId="0" applyFont="1" applyFill="1" applyBorder="1" applyAlignment="1" applyProtection="1">
      <alignment horizontal="center" vertical="center" textRotation="90" wrapText="1"/>
    </xf>
    <xf numFmtId="0" fontId="6" fillId="7" borderId="5" xfId="54" applyFont="1" applyFill="1" applyBorder="1" applyAlignment="1" applyProtection="1">
      <alignment horizontal="center" vertical="center" wrapText="1"/>
    </xf>
    <xf numFmtId="0" fontId="0" fillId="7" borderId="13" xfId="101" applyNumberFormat="1" applyFont="1" applyFill="1" applyBorder="1" applyAlignment="1" applyProtection="1">
      <alignment horizontal="center" vertical="center" wrapText="1"/>
    </xf>
    <xf numFmtId="0" fontId="0" fillId="7" borderId="15" xfId="101" applyNumberFormat="1" applyFont="1" applyFill="1" applyBorder="1" applyAlignment="1" applyProtection="1">
      <alignment horizontal="center" vertical="center" wrapText="1"/>
    </xf>
    <xf numFmtId="0" fontId="0" fillId="7" borderId="14" xfId="101" applyNumberFormat="1" applyFont="1" applyFill="1" applyBorder="1" applyAlignment="1" applyProtection="1">
      <alignment horizontal="center" vertical="center" wrapText="1"/>
    </xf>
    <xf numFmtId="0" fontId="6" fillId="12" borderId="13" xfId="45" applyFont="1" applyFill="1" applyBorder="1" applyAlignment="1" applyProtection="1">
      <alignment horizontal="center" vertical="center" wrapText="1"/>
    </xf>
    <xf numFmtId="0" fontId="6" fillId="12" borderId="14" xfId="45" applyFont="1" applyFill="1" applyBorder="1" applyAlignment="1" applyProtection="1">
      <alignment horizontal="center" vertical="center" wrapText="1"/>
    </xf>
    <xf numFmtId="0" fontId="6" fillId="12" borderId="16" xfId="45" applyFont="1" applyFill="1" applyBorder="1" applyAlignment="1" applyProtection="1">
      <alignment horizontal="center" vertical="center" wrapText="1"/>
    </xf>
    <xf numFmtId="0" fontId="6" fillId="12" borderId="26" xfId="45" applyFont="1" applyFill="1" applyBorder="1" applyAlignment="1" applyProtection="1">
      <alignment horizontal="center" vertical="center" wrapText="1"/>
    </xf>
    <xf numFmtId="0" fontId="6" fillId="12" borderId="13" xfId="47" applyFont="1" applyFill="1" applyBorder="1" applyAlignment="1" applyProtection="1">
      <alignment horizontal="center" vertical="center" wrapText="1"/>
    </xf>
    <xf numFmtId="0" fontId="6" fillId="12" borderId="15" xfId="47" applyFont="1" applyFill="1" applyBorder="1" applyAlignment="1" applyProtection="1">
      <alignment horizontal="center" vertical="center" wrapText="1"/>
    </xf>
    <xf numFmtId="0" fontId="6" fillId="12" borderId="14" xfId="47" applyFont="1" applyFill="1" applyBorder="1" applyAlignment="1" applyProtection="1">
      <alignment horizontal="center" vertical="center" wrapText="1"/>
    </xf>
    <xf numFmtId="0" fontId="6" fillId="7" borderId="16" xfId="54" applyFont="1" applyFill="1" applyBorder="1" applyAlignment="1" applyProtection="1">
      <alignment horizontal="center" vertical="center" wrapText="1"/>
    </xf>
    <xf numFmtId="0" fontId="6" fillId="7" borderId="28" xfId="54" applyFont="1" applyFill="1" applyBorder="1" applyAlignment="1" applyProtection="1">
      <alignment horizontal="center" vertical="center" wrapText="1"/>
    </xf>
    <xf numFmtId="0" fontId="6" fillId="7" borderId="26" xfId="54" applyFont="1" applyFill="1" applyBorder="1" applyAlignment="1" applyProtection="1">
      <alignment horizontal="center" vertical="center" wrapText="1"/>
    </xf>
    <xf numFmtId="49" fontId="37" fillId="9" borderId="5" xfId="53" applyNumberFormat="1" applyFont="1" applyFill="1" applyBorder="1" applyAlignment="1" applyProtection="1">
      <alignment horizontal="center" vertical="center" wrapText="1"/>
      <protection locked="0"/>
    </xf>
    <xf numFmtId="49" fontId="6" fillId="11" borderId="5" xfId="53" applyNumberFormat="1" applyFont="1" applyFill="1" applyBorder="1" applyAlignment="1" applyProtection="1">
      <alignment horizontal="center" vertical="center" wrapText="1"/>
    </xf>
    <xf numFmtId="0" fontId="18" fillId="0" borderId="15" xfId="55" applyFont="1" applyBorder="1" applyAlignment="1">
      <alignment horizontal="left" vertical="center" wrapText="1" indent="1"/>
    </xf>
    <xf numFmtId="0" fontId="6" fillId="0" borderId="0" xfId="47" applyFont="1" applyFill="1" applyBorder="1" applyAlignment="1" applyProtection="1">
      <alignment horizontal="right" vertical="center" wrapText="1"/>
    </xf>
    <xf numFmtId="0" fontId="29" fillId="7" borderId="23" xfId="33" applyNumberFormat="1" applyFont="1" applyFill="1" applyBorder="1" applyAlignment="1" applyProtection="1">
      <alignment horizontal="center" vertical="center" wrapText="1"/>
    </xf>
    <xf numFmtId="0" fontId="74" fillId="0" borderId="0" xfId="54" applyFont="1" applyFill="1" applyBorder="1" applyAlignment="1" applyProtection="1">
      <alignment horizontal="center" vertical="center" wrapText="1"/>
    </xf>
    <xf numFmtId="4" fontId="6" fillId="8" borderId="5" xfId="30" applyNumberFormat="1" applyFont="1" applyFill="1" applyBorder="1" applyAlignment="1" applyProtection="1">
      <alignment horizontal="left" vertical="center" wrapText="1"/>
    </xf>
    <xf numFmtId="0" fontId="6" fillId="9" borderId="5" xfId="54" applyNumberFormat="1" applyFont="1" applyFill="1" applyBorder="1" applyAlignment="1" applyProtection="1">
      <alignment horizontal="left" vertical="center" wrapText="1"/>
      <protection locked="0"/>
    </xf>
    <xf numFmtId="0" fontId="6" fillId="9" borderId="13" xfId="54" applyNumberFormat="1" applyFont="1" applyFill="1" applyBorder="1" applyAlignment="1" applyProtection="1">
      <alignment horizontal="left" vertical="center" wrapText="1"/>
      <protection locked="0"/>
    </xf>
    <xf numFmtId="0" fontId="6" fillId="9" borderId="15" xfId="54" applyNumberFormat="1" applyFont="1" applyFill="1" applyBorder="1" applyAlignment="1" applyProtection="1">
      <alignment horizontal="left" vertical="center" wrapText="1"/>
      <protection locked="0"/>
    </xf>
    <xf numFmtId="0" fontId="6" fillId="9" borderId="14" xfId="54" applyNumberFormat="1" applyFont="1" applyFill="1" applyBorder="1" applyAlignment="1" applyProtection="1">
      <alignment horizontal="left" vertical="center" wrapText="1"/>
      <protection locked="0"/>
    </xf>
    <xf numFmtId="49" fontId="0" fillId="9" borderId="5" xfId="53" applyNumberFormat="1" applyFont="1" applyFill="1" applyBorder="1" applyAlignment="1" applyProtection="1">
      <alignment horizontal="center" vertical="center" wrapText="1"/>
      <protection locked="0"/>
    </xf>
    <xf numFmtId="49" fontId="56" fillId="0" borderId="0" xfId="53" applyNumberFormat="1" applyFont="1" applyFill="1" applyBorder="1" applyAlignment="1" applyProtection="1">
      <alignment horizontal="left" vertical="center" wrapText="1" indent="1"/>
    </xf>
    <xf numFmtId="49" fontId="69" fillId="9" borderId="13" xfId="30" applyNumberFormat="1" applyFont="1" applyFill="1" applyBorder="1" applyAlignment="1" applyProtection="1">
      <alignment horizontal="left" vertical="center" wrapText="1" indent="1"/>
      <protection locked="0"/>
    </xf>
    <xf numFmtId="49" fontId="69" fillId="9" borderId="15" xfId="30" applyNumberFormat="1" applyFont="1" applyFill="1" applyBorder="1" applyAlignment="1" applyProtection="1">
      <alignment horizontal="left" vertical="center" wrapText="1" indent="1"/>
      <protection locked="0"/>
    </xf>
    <xf numFmtId="49" fontId="69" fillId="9" borderId="14" xfId="30" applyNumberFormat="1" applyFont="1" applyFill="1" applyBorder="1" applyAlignment="1" applyProtection="1">
      <alignment horizontal="left" vertical="center" wrapText="1" indent="1"/>
      <protection locked="0"/>
    </xf>
    <xf numFmtId="0" fontId="29" fillId="7" borderId="15" xfId="33" applyNumberFormat="1" applyFont="1" applyFill="1" applyBorder="1" applyAlignment="1" applyProtection="1">
      <alignment horizontal="center" vertical="center" wrapText="1"/>
    </xf>
    <xf numFmtId="0" fontId="6" fillId="8" borderId="5" xfId="53" applyNumberFormat="1" applyFont="1" applyFill="1" applyBorder="1" applyAlignment="1" applyProtection="1">
      <alignment horizontal="left" vertical="center" wrapText="1"/>
    </xf>
    <xf numFmtId="49" fontId="40" fillId="13" borderId="5" xfId="0" applyFont="1" applyFill="1" applyBorder="1" applyAlignment="1" applyProtection="1">
      <alignment horizontal="center" vertical="center" textRotation="90" wrapText="1"/>
    </xf>
    <xf numFmtId="0" fontId="47" fillId="0" borderId="0" xfId="47" applyFont="1" applyFill="1" applyBorder="1" applyAlignment="1" applyProtection="1">
      <alignment horizontal="center" vertical="center" wrapText="1"/>
    </xf>
    <xf numFmtId="0" fontId="47" fillId="0" borderId="17" xfId="47" applyFont="1" applyFill="1" applyBorder="1" applyAlignment="1" applyProtection="1">
      <alignment horizontal="center" vertical="center" wrapText="1"/>
    </xf>
    <xf numFmtId="0" fontId="6" fillId="0" borderId="23" xfId="53" applyNumberFormat="1" applyFont="1" applyFill="1" applyBorder="1" applyAlignment="1" applyProtection="1">
      <alignment horizontal="center" vertical="center" wrapText="1"/>
    </xf>
    <xf numFmtId="0" fontId="33" fillId="0" borderId="0" xfId="54" applyFont="1" applyFill="1" applyBorder="1" applyAlignment="1" applyProtection="1">
      <alignment horizontal="center" vertical="center" wrapText="1"/>
    </xf>
    <xf numFmtId="0" fontId="6" fillId="0" borderId="0" xfId="53" applyNumberFormat="1" applyFont="1" applyFill="1" applyBorder="1" applyAlignment="1" applyProtection="1">
      <alignment horizontal="center" vertical="center" wrapText="1"/>
    </xf>
    <xf numFmtId="0" fontId="11" fillId="0" borderId="0" xfId="54" applyFont="1" applyFill="1" applyAlignment="1" applyProtection="1">
      <alignment horizontal="center" vertical="center" wrapText="1"/>
    </xf>
    <xf numFmtId="0" fontId="33" fillId="7" borderId="0" xfId="54" applyFont="1" applyFill="1" applyBorder="1" applyAlignment="1" applyProtection="1">
      <alignment horizontal="center" vertical="center" wrapText="1"/>
    </xf>
    <xf numFmtId="0" fontId="6" fillId="12" borderId="5" xfId="47" applyFont="1" applyFill="1" applyBorder="1" applyAlignment="1" applyProtection="1">
      <alignment horizontal="center" vertical="center" wrapText="1"/>
    </xf>
    <xf numFmtId="0" fontId="6" fillId="12" borderId="5" xfId="45" applyFont="1" applyFill="1" applyBorder="1" applyAlignment="1" applyProtection="1">
      <alignment horizontal="center" vertical="center" wrapText="1"/>
    </xf>
    <xf numFmtId="0" fontId="0" fillId="12" borderId="5" xfId="47" applyFont="1" applyFill="1" applyBorder="1" applyAlignment="1" applyProtection="1">
      <alignment horizontal="center" vertical="center" wrapText="1"/>
    </xf>
    <xf numFmtId="0" fontId="6" fillId="0" borderId="21" xfId="54" applyNumberFormat="1" applyFont="1" applyFill="1" applyBorder="1" applyAlignment="1" applyProtection="1">
      <alignment horizontal="left" vertical="center" wrapText="1"/>
    </xf>
    <xf numFmtId="0" fontId="6" fillId="0" borderId="20" xfId="54" applyNumberFormat="1" applyFont="1" applyFill="1" applyBorder="1" applyAlignment="1" applyProtection="1">
      <alignment horizontal="left" vertical="center" wrapText="1"/>
    </xf>
    <xf numFmtId="0" fontId="6" fillId="0" borderId="18" xfId="54" applyNumberFormat="1" applyFont="1" applyFill="1" applyBorder="1" applyAlignment="1" applyProtection="1">
      <alignment horizontal="left" vertical="center" wrapText="1"/>
    </xf>
    <xf numFmtId="49" fontId="6" fillId="7" borderId="5" xfId="54" applyNumberFormat="1" applyFont="1" applyFill="1" applyBorder="1" applyAlignment="1" applyProtection="1">
      <alignment horizontal="center" vertical="center" wrapText="1"/>
    </xf>
    <xf numFmtId="0" fontId="6" fillId="0" borderId="16" xfId="54" applyNumberFormat="1" applyFont="1" applyFill="1" applyBorder="1" applyAlignment="1" applyProtection="1">
      <alignment horizontal="left" vertical="center" wrapText="1"/>
    </xf>
    <xf numFmtId="0" fontId="6" fillId="0" borderId="28" xfId="54" applyNumberFormat="1" applyFont="1" applyFill="1" applyBorder="1" applyAlignment="1" applyProtection="1">
      <alignment horizontal="left" vertical="center" wrapText="1"/>
    </xf>
    <xf numFmtId="0" fontId="6" fillId="0" borderId="26" xfId="54" applyNumberFormat="1" applyFont="1" applyFill="1" applyBorder="1" applyAlignment="1" applyProtection="1">
      <alignment horizontal="left" vertical="center" wrapText="1"/>
    </xf>
    <xf numFmtId="0" fontId="33" fillId="0" borderId="5" xfId="54" applyFont="1" applyFill="1" applyBorder="1" applyAlignment="1" applyProtection="1">
      <alignment horizontal="center" vertical="center" wrapText="1"/>
    </xf>
    <xf numFmtId="0" fontId="0" fillId="7" borderId="5" xfId="101" applyNumberFormat="1" applyFont="1" applyFill="1" applyBorder="1" applyAlignment="1" applyProtection="1">
      <alignment horizontal="center" vertical="center" wrapText="1"/>
    </xf>
    <xf numFmtId="0" fontId="29" fillId="7" borderId="0" xfId="33" applyNumberFormat="1" applyFont="1" applyFill="1" applyBorder="1" applyAlignment="1" applyProtection="1">
      <alignment horizontal="center" vertical="center" wrapText="1"/>
    </xf>
    <xf numFmtId="0" fontId="6" fillId="8" borderId="5" xfId="47" applyNumberFormat="1" applyFont="1" applyFill="1" applyBorder="1" applyAlignment="1" applyProtection="1">
      <alignment horizontal="left" vertical="center" wrapText="1"/>
    </xf>
    <xf numFmtId="0" fontId="6" fillId="8" borderId="5" xfId="54" applyNumberFormat="1" applyFont="1" applyFill="1" applyBorder="1" applyAlignment="1" applyProtection="1">
      <alignment horizontal="left" vertical="center" wrapText="1"/>
    </xf>
    <xf numFmtId="0" fontId="6" fillId="7" borderId="5" xfId="54" applyNumberFormat="1" applyFont="1" applyFill="1" applyBorder="1" applyAlignment="1" applyProtection="1">
      <alignment horizontal="left" vertical="center" wrapText="1"/>
    </xf>
    <xf numFmtId="49" fontId="6" fillId="2" borderId="5" xfId="54" applyNumberFormat="1" applyFont="1" applyFill="1" applyBorder="1" applyAlignment="1" applyProtection="1">
      <alignment horizontal="left" vertical="center" wrapText="1" indent="4"/>
      <protection locked="0"/>
    </xf>
    <xf numFmtId="0" fontId="6" fillId="7" borderId="5" xfId="54" applyFont="1" applyFill="1" applyBorder="1" applyAlignment="1" applyProtection="1">
      <alignment horizontal="center" vertical="center"/>
    </xf>
    <xf numFmtId="0" fontId="0" fillId="0" borderId="5" xfId="54" applyFont="1" applyFill="1" applyBorder="1" applyAlignment="1" applyProtection="1">
      <alignment horizontal="left" vertical="center" wrapText="1"/>
    </xf>
    <xf numFmtId="0" fontId="32" fillId="7" borderId="20" xfId="54" applyFont="1" applyFill="1" applyBorder="1" applyAlignment="1" applyProtection="1">
      <alignment horizontal="center" vertical="top" wrapText="1"/>
    </xf>
    <xf numFmtId="49" fontId="0" fillId="7" borderId="16" xfId="54" applyNumberFormat="1" applyFont="1" applyFill="1" applyBorder="1" applyAlignment="1" applyProtection="1">
      <alignment horizontal="center" vertical="center" wrapText="1"/>
    </xf>
    <xf numFmtId="49" fontId="0" fillId="7" borderId="26" xfId="54" applyNumberFormat="1" applyFont="1" applyFill="1" applyBorder="1" applyAlignment="1" applyProtection="1">
      <alignment horizontal="center" vertical="center" wrapText="1"/>
    </xf>
    <xf numFmtId="0" fontId="0" fillId="8" borderId="5" xfId="30" applyNumberFormat="1" applyFont="1" applyFill="1" applyBorder="1" applyAlignment="1" applyProtection="1">
      <alignment horizontal="left" vertical="center" wrapText="1" indent="1"/>
    </xf>
    <xf numFmtId="0" fontId="0" fillId="8" borderId="5" xfId="54" applyFont="1" applyFill="1" applyBorder="1" applyAlignment="1" applyProtection="1">
      <alignment horizontal="left" vertical="center" wrapText="1" indent="1"/>
    </xf>
    <xf numFmtId="49" fontId="0" fillId="7" borderId="28" xfId="54" applyNumberFormat="1" applyFont="1" applyFill="1" applyBorder="1" applyAlignment="1" applyProtection="1">
      <alignment horizontal="center" vertical="center" wrapText="1"/>
    </xf>
    <xf numFmtId="0" fontId="0" fillId="0" borderId="13" xfId="54" applyFont="1" applyFill="1" applyBorder="1" applyAlignment="1" applyProtection="1">
      <alignment horizontal="center" vertical="center" wrapText="1"/>
    </xf>
    <xf numFmtId="0" fontId="0" fillId="0" borderId="14" xfId="54" applyFont="1" applyFill="1" applyBorder="1" applyAlignment="1" applyProtection="1">
      <alignment horizontal="center" vertical="center" wrapText="1"/>
    </xf>
    <xf numFmtId="49" fontId="0" fillId="7" borderId="5" xfId="54" applyNumberFormat="1" applyFont="1" applyFill="1" applyBorder="1" applyAlignment="1" applyProtection="1">
      <alignment horizontal="center" vertical="center" wrapText="1"/>
    </xf>
    <xf numFmtId="0" fontId="0" fillId="0" borderId="16" xfId="33" applyFont="1" applyFill="1" applyBorder="1" applyAlignment="1" applyProtection="1">
      <alignment horizontal="center" vertical="center" wrapText="1"/>
    </xf>
    <xf numFmtId="0" fontId="0" fillId="0" borderId="26" xfId="33" applyFont="1" applyFill="1" applyBorder="1" applyAlignment="1" applyProtection="1">
      <alignment horizontal="center" vertical="center" wrapText="1"/>
    </xf>
    <xf numFmtId="0" fontId="0" fillId="0" borderId="13" xfId="33" applyFont="1" applyFill="1" applyBorder="1" applyAlignment="1" applyProtection="1">
      <alignment horizontal="center" vertical="center" wrapText="1"/>
    </xf>
    <xf numFmtId="0" fontId="0" fillId="0" borderId="14" xfId="33" applyFont="1" applyFill="1" applyBorder="1" applyAlignment="1" applyProtection="1">
      <alignment horizontal="center" vertical="center" wrapText="1"/>
    </xf>
    <xf numFmtId="49" fontId="29" fillId="7" borderId="15" xfId="33" applyNumberFormat="1" applyFont="1" applyFill="1" applyBorder="1" applyAlignment="1" applyProtection="1">
      <alignment horizontal="center" vertical="center" wrapText="1"/>
    </xf>
    <xf numFmtId="0" fontId="37" fillId="0" borderId="5" xfId="54" applyFont="1" applyFill="1" applyBorder="1" applyAlignment="1" applyProtection="1">
      <alignment horizontal="left" vertical="center" wrapText="1"/>
    </xf>
    <xf numFmtId="0" fontId="0" fillId="0" borderId="28" xfId="54" applyFont="1" applyFill="1" applyBorder="1" applyAlignment="1" applyProtection="1">
      <alignment horizontal="left" vertical="center" wrapText="1"/>
    </xf>
    <xf numFmtId="0" fontId="37" fillId="0" borderId="28" xfId="54" applyFont="1" applyFill="1" applyBorder="1" applyAlignment="1" applyProtection="1">
      <alignment horizontal="left" vertical="center" wrapText="1"/>
    </xf>
    <xf numFmtId="0" fontId="37" fillId="0" borderId="26" xfId="54" applyFont="1" applyFill="1" applyBorder="1" applyAlignment="1" applyProtection="1">
      <alignment horizontal="left" vertical="center" wrapText="1"/>
    </xf>
    <xf numFmtId="0" fontId="6" fillId="7" borderId="13" xfId="54" applyFont="1" applyFill="1" applyBorder="1" applyAlignment="1" applyProtection="1">
      <alignment horizontal="center" vertical="center" wrapText="1"/>
    </xf>
    <xf numFmtId="0" fontId="6" fillId="7" borderId="15" xfId="54" applyFont="1" applyFill="1" applyBorder="1" applyAlignment="1" applyProtection="1">
      <alignment horizontal="center" vertical="center" wrapText="1"/>
    </xf>
    <xf numFmtId="0" fontId="6" fillId="7" borderId="14" xfId="54" applyFont="1" applyFill="1" applyBorder="1" applyAlignment="1" applyProtection="1">
      <alignment horizontal="center" vertical="center" wrapText="1"/>
    </xf>
    <xf numFmtId="0" fontId="18" fillId="0" borderId="15" xfId="32" applyFont="1" applyFill="1" applyBorder="1" applyAlignment="1" applyProtection="1">
      <alignment horizontal="left" vertical="center" wrapText="1" indent="1"/>
    </xf>
    <xf numFmtId="49" fontId="6" fillId="0" borderId="0" xfId="41" applyBorder="1" applyAlignment="1" applyProtection="1">
      <alignment horizontal="left" vertical="top" wrapText="1"/>
    </xf>
    <xf numFmtId="0" fontId="6" fillId="7" borderId="5" xfId="48" applyNumberFormat="1" applyFont="1" applyFill="1" applyBorder="1" applyAlignment="1" applyProtection="1">
      <alignment horizontal="center" vertical="center" wrapText="1"/>
    </xf>
    <xf numFmtId="49" fontId="6" fillId="0" borderId="0" xfId="41" applyFont="1" applyAlignment="1">
      <alignment horizontal="left" vertical="top" wrapText="1"/>
    </xf>
    <xf numFmtId="49" fontId="0" fillId="12" borderId="15" xfId="0" applyFont="1" applyFill="1" applyBorder="1" applyAlignment="1">
      <alignment horizontal="left" vertical="center" indent="1"/>
    </xf>
    <xf numFmtId="4" fontId="6" fillId="8" borderId="13" xfId="30" applyNumberFormat="1" applyFont="1" applyFill="1" applyBorder="1" applyAlignment="1" applyProtection="1">
      <alignment horizontal="left" vertical="center" wrapText="1"/>
    </xf>
    <xf numFmtId="4" fontId="6" fillId="8" borderId="15" xfId="30" applyNumberFormat="1" applyFont="1" applyFill="1" applyBorder="1" applyAlignment="1" applyProtection="1">
      <alignment horizontal="left" vertical="center" wrapText="1"/>
    </xf>
    <xf numFmtId="4" fontId="6" fillId="8" borderId="14" xfId="30" applyNumberFormat="1" applyFont="1" applyFill="1" applyBorder="1" applyAlignment="1" applyProtection="1">
      <alignment horizontal="left" vertical="center" wrapText="1"/>
    </xf>
    <xf numFmtId="0" fontId="6" fillId="8" borderId="13" xfId="54" applyNumberFormat="1" applyFont="1" applyFill="1" applyBorder="1" applyAlignment="1" applyProtection="1">
      <alignment horizontal="left" vertical="center" wrapText="1"/>
    </xf>
    <xf numFmtId="0" fontId="6" fillId="8" borderId="15" xfId="54" applyNumberFormat="1" applyFont="1" applyFill="1" applyBorder="1" applyAlignment="1" applyProtection="1">
      <alignment horizontal="left" vertical="center" wrapText="1"/>
    </xf>
    <xf numFmtId="0" fontId="6" fillId="8" borderId="14" xfId="54" applyNumberFormat="1" applyFont="1" applyFill="1" applyBorder="1" applyAlignment="1" applyProtection="1">
      <alignment horizontal="left" vertical="center" wrapText="1"/>
    </xf>
    <xf numFmtId="0" fontId="6" fillId="8" borderId="13" xfId="53" applyNumberFormat="1" applyFont="1" applyFill="1" applyBorder="1" applyAlignment="1" applyProtection="1">
      <alignment horizontal="left" vertical="center" wrapText="1"/>
    </xf>
    <xf numFmtId="0" fontId="6" fillId="8" borderId="15" xfId="53" applyNumberFormat="1" applyFont="1" applyFill="1" applyBorder="1" applyAlignment="1" applyProtection="1">
      <alignment horizontal="left" vertical="center" wrapText="1"/>
    </xf>
    <xf numFmtId="0" fontId="6" fillId="8" borderId="14" xfId="53" applyNumberFormat="1" applyFont="1" applyFill="1" applyBorder="1" applyAlignment="1" applyProtection="1">
      <alignment horizontal="left" vertical="center" wrapText="1"/>
    </xf>
    <xf numFmtId="49" fontId="6" fillId="11" borderId="13" xfId="53" applyNumberFormat="1" applyFont="1" applyFill="1" applyBorder="1" applyAlignment="1" applyProtection="1">
      <alignment horizontal="center" vertical="center" wrapText="1"/>
    </xf>
    <xf numFmtId="0" fontId="6" fillId="0" borderId="13" xfId="54" applyNumberFormat="1" applyFont="1" applyFill="1" applyBorder="1" applyAlignment="1" applyProtection="1">
      <alignment horizontal="left" vertical="center" wrapText="1"/>
    </xf>
    <xf numFmtId="49" fontId="6" fillId="7" borderId="16" xfId="54" applyNumberFormat="1" applyFont="1" applyFill="1" applyBorder="1" applyAlignment="1" applyProtection="1">
      <alignment horizontal="center" vertical="center" wrapText="1"/>
    </xf>
    <xf numFmtId="49" fontId="6" fillId="7" borderId="26" xfId="54" applyNumberFormat="1" applyFont="1" applyFill="1" applyBorder="1" applyAlignment="1" applyProtection="1">
      <alignment horizontal="center" vertical="center" wrapText="1"/>
    </xf>
    <xf numFmtId="0" fontId="6" fillId="0" borderId="5" xfId="54" applyNumberFormat="1" applyFont="1" applyFill="1" applyBorder="1" applyAlignment="1" applyProtection="1">
      <alignment horizontal="left" vertical="center" wrapText="1"/>
    </xf>
    <xf numFmtId="0" fontId="6" fillId="0" borderId="15" xfId="54" applyNumberFormat="1" applyFont="1" applyFill="1" applyBorder="1" applyAlignment="1" applyProtection="1">
      <alignment horizontal="left" vertical="center" wrapText="1"/>
    </xf>
    <xf numFmtId="0" fontId="6" fillId="0" borderId="14" xfId="54" applyNumberFormat="1" applyFont="1" applyFill="1" applyBorder="1" applyAlignment="1" applyProtection="1">
      <alignment horizontal="left" vertical="center" wrapText="1"/>
    </xf>
    <xf numFmtId="0" fontId="0" fillId="0" borderId="5" xfId="0" applyNumberFormat="1" applyFill="1" applyBorder="1" applyAlignment="1" applyProtection="1">
      <alignment horizontal="center" vertical="center"/>
    </xf>
    <xf numFmtId="49" fontId="6" fillId="2" borderId="5" xfId="33" applyNumberFormat="1" applyFont="1" applyFill="1" applyBorder="1" applyAlignment="1" applyProtection="1">
      <alignment horizontal="left" vertical="center" wrapText="1"/>
      <protection locked="0"/>
    </xf>
    <xf numFmtId="49" fontId="0" fillId="2" borderId="5" xfId="0" applyFill="1" applyBorder="1" applyAlignment="1" applyProtection="1">
      <alignment horizontal="left" vertical="top"/>
      <protection locked="0"/>
    </xf>
    <xf numFmtId="0" fontId="0" fillId="7" borderId="5" xfId="37" applyNumberFormat="1" applyFont="1" applyFill="1" applyBorder="1" applyAlignment="1" applyProtection="1">
      <alignment horizontal="center" vertical="center" wrapText="1"/>
    </xf>
    <xf numFmtId="0" fontId="0" fillId="9" borderId="5" xfId="0" applyNumberFormat="1" applyFill="1" applyBorder="1" applyAlignment="1" applyProtection="1">
      <alignment horizontal="left" vertical="center" wrapText="1"/>
      <protection locked="0"/>
    </xf>
    <xf numFmtId="49" fontId="0" fillId="9" borderId="5" xfId="0" applyNumberFormat="1" applyFill="1" applyBorder="1" applyAlignment="1" applyProtection="1">
      <alignment horizontal="left" vertical="center" wrapText="1"/>
      <protection locked="0"/>
    </xf>
    <xf numFmtId="0" fontId="6" fillId="9" borderId="5" xfId="33" applyNumberFormat="1" applyFont="1" applyFill="1" applyBorder="1" applyAlignment="1" applyProtection="1">
      <alignment horizontal="left" vertical="center" wrapText="1"/>
      <protection locked="0"/>
    </xf>
    <xf numFmtId="49" fontId="0" fillId="0" borderId="5" xfId="0" applyBorder="1" applyAlignment="1">
      <alignment horizontal="left" vertical="top"/>
    </xf>
    <xf numFmtId="0" fontId="6" fillId="11" borderId="5" xfId="53" applyNumberFormat="1" applyFont="1" applyFill="1" applyBorder="1" applyAlignment="1" applyProtection="1">
      <alignment horizontal="left" vertical="center" wrapText="1"/>
    </xf>
    <xf numFmtId="49" fontId="0" fillId="11" borderId="5" xfId="0" applyFill="1" applyBorder="1" applyAlignment="1" applyProtection="1">
      <alignment horizontal="left" vertical="top"/>
    </xf>
    <xf numFmtId="0" fontId="6" fillId="0" borderId="5" xfId="33"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left" vertical="center" wrapText="1"/>
    </xf>
    <xf numFmtId="0" fontId="6" fillId="11" borderId="5" xfId="53" applyNumberFormat="1" applyFont="1" applyFill="1" applyBorder="1" applyAlignment="1" applyProtection="1">
      <alignment horizontal="center" vertical="center" wrapText="1"/>
    </xf>
    <xf numFmtId="0" fontId="6" fillId="0" borderId="5" xfId="53" applyNumberFormat="1" applyFont="1" applyFill="1" applyBorder="1" applyAlignment="1" applyProtection="1">
      <alignment horizontal="center" vertical="center" wrapText="1"/>
    </xf>
    <xf numFmtId="0" fontId="6" fillId="7" borderId="0" xfId="54" applyFont="1" applyFill="1" applyBorder="1" applyAlignment="1" applyProtection="1">
      <alignment horizontal="center" vertical="center" wrapText="1"/>
    </xf>
    <xf numFmtId="0" fontId="29" fillId="7" borderId="17" xfId="33" applyNumberFormat="1" applyFont="1" applyFill="1" applyBorder="1" applyAlignment="1" applyProtection="1">
      <alignment horizontal="center" vertical="center" wrapText="1"/>
    </xf>
    <xf numFmtId="14" fontId="6" fillId="8" borderId="5" xfId="53" applyNumberFormat="1" applyFont="1" applyFill="1" applyBorder="1" applyAlignment="1" applyProtection="1">
      <alignment horizontal="left" vertical="center" wrapText="1" indent="1"/>
    </xf>
    <xf numFmtId="0" fontId="29" fillId="0" borderId="20" xfId="54" applyFont="1" applyFill="1" applyBorder="1" applyAlignment="1" applyProtection="1">
      <alignment horizontal="center" vertical="top" wrapText="1"/>
    </xf>
    <xf numFmtId="0" fontId="29" fillId="0" borderId="0" xfId="54" applyFont="1" applyFill="1" applyBorder="1" applyAlignment="1" applyProtection="1">
      <alignment horizontal="center" vertical="top" wrapText="1"/>
    </xf>
    <xf numFmtId="14" fontId="49" fillId="0" borderId="5" xfId="53" applyNumberFormat="1" applyFont="1" applyFill="1" applyBorder="1" applyAlignment="1" applyProtection="1">
      <alignment horizontal="center" vertical="center" wrapText="1"/>
    </xf>
    <xf numFmtId="0" fontId="33" fillId="0" borderId="21" xfId="54" applyFont="1" applyFill="1" applyBorder="1" applyAlignment="1" applyProtection="1">
      <alignment horizontal="center" vertical="center" wrapText="1"/>
    </xf>
    <xf numFmtId="0" fontId="33" fillId="0" borderId="18" xfId="54" applyFont="1" applyFill="1" applyBorder="1" applyAlignment="1" applyProtection="1">
      <alignment horizontal="center" vertical="center" wrapText="1"/>
    </xf>
    <xf numFmtId="0" fontId="6" fillId="8" borderId="13" xfId="47" applyNumberFormat="1" applyFont="1" applyFill="1" applyBorder="1" applyAlignment="1" applyProtection="1">
      <alignment horizontal="left" vertical="center" wrapText="1"/>
    </xf>
    <xf numFmtId="0" fontId="6" fillId="8" borderId="15" xfId="47" applyNumberFormat="1" applyFont="1" applyFill="1" applyBorder="1" applyAlignment="1" applyProtection="1">
      <alignment horizontal="left" vertical="center" wrapText="1"/>
    </xf>
    <xf numFmtId="0" fontId="6" fillId="8" borderId="14" xfId="47" applyNumberFormat="1" applyFont="1" applyFill="1" applyBorder="1" applyAlignment="1" applyProtection="1">
      <alignment horizontal="left" vertical="center" wrapText="1"/>
    </xf>
    <xf numFmtId="0" fontId="8" fillId="10" borderId="5" xfId="0" applyNumberFormat="1" applyFont="1" applyFill="1" applyBorder="1" applyAlignment="1" applyProtection="1">
      <alignment horizontal="center" vertical="center" wrapText="1"/>
    </xf>
  </cellXfs>
  <cellStyles count="102">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73" builtinId="30" hidden="1"/>
    <cellStyle name="20% - Акцент2" xfId="77" builtinId="34" hidden="1"/>
    <cellStyle name="20% - Акцент3" xfId="81" builtinId="38" hidden="1"/>
    <cellStyle name="20% - Акцент4" xfId="85" builtinId="42" hidden="1"/>
    <cellStyle name="20% - Акцент5" xfId="89" builtinId="46" hidden="1"/>
    <cellStyle name="20% - Акцент6" xfId="93" builtinId="50" hidden="1"/>
    <cellStyle name="40% - Акцент1" xfId="74" builtinId="31" hidden="1"/>
    <cellStyle name="40% - Акцент2" xfId="78" builtinId="35" hidden="1"/>
    <cellStyle name="40% - Акцент3" xfId="82" builtinId="39" hidden="1"/>
    <cellStyle name="40% - Акцент4" xfId="86" builtinId="43" hidden="1"/>
    <cellStyle name="40% - Акцент5" xfId="90" builtinId="47" hidden="1"/>
    <cellStyle name="40% - Акцент6" xfId="94" builtinId="51" hidden="1"/>
    <cellStyle name="60% - Акцент1" xfId="75" builtinId="32" hidden="1"/>
    <cellStyle name="60% - Акцент2" xfId="79" builtinId="36" hidden="1"/>
    <cellStyle name="60% - Акцент3" xfId="83" builtinId="40" hidden="1"/>
    <cellStyle name="60% - Акцент4" xfId="87" builtinId="44" hidden="1"/>
    <cellStyle name="60% - Акцент5" xfId="91" builtinId="48" hidden="1"/>
    <cellStyle name="60% - Акцент6" xfId="95" builtinId="52" hidden="1"/>
    <cellStyle name="Currency [0]" xfId="16"/>
    <cellStyle name="currency1" xfId="17"/>
    <cellStyle name="Currency2" xfId="18"/>
    <cellStyle name="currency3" xfId="19"/>
    <cellStyle name="currency4" xfId="20"/>
    <cellStyle name="Followed Hyperlink" xfId="21"/>
    <cellStyle name="Header 3" xfId="22"/>
    <cellStyle name="Hyperlink" xfId="23"/>
    <cellStyle name="normal" xfId="24"/>
    <cellStyle name="Normal1" xfId="25"/>
    <cellStyle name="Normal2" xfId="26"/>
    <cellStyle name="Percent1" xfId="27"/>
    <cellStyle name="Title 4" xfId="28"/>
    <cellStyle name="Акцент1" xfId="72" builtinId="29" hidden="1"/>
    <cellStyle name="Акцент2" xfId="76" builtinId="33" hidden="1"/>
    <cellStyle name="Акцент3" xfId="80" builtinId="37" hidden="1"/>
    <cellStyle name="Акцент4" xfId="84" builtinId="41" hidden="1"/>
    <cellStyle name="Акцент5" xfId="88" builtinId="45" hidden="1"/>
    <cellStyle name="Акцент6" xfId="92" builtinId="49" hidden="1"/>
    <cellStyle name="Ввод " xfId="29" builtinId="20" customBuiltin="1"/>
    <cellStyle name="Вывод" xfId="64" builtinId="21" hidden="1"/>
    <cellStyle name="Вычисление" xfId="65" builtinId="22" hidden="1"/>
    <cellStyle name="Гиперссылка" xfId="30" builtinId="8" customBuiltin="1"/>
    <cellStyle name="Гиперссылка 2 2" xfId="31"/>
    <cellStyle name="Денежный" xfId="98" builtinId="4" hidden="1"/>
    <cellStyle name="Денежный [0]" xfId="99" builtinId="7" hidden="1"/>
    <cellStyle name="Заголовок" xfId="32"/>
    <cellStyle name="Заголовок 1" xfId="57" builtinId="16" hidden="1"/>
    <cellStyle name="Заголовок 2" xfId="58" builtinId="17" hidden="1"/>
    <cellStyle name="Заголовок 3" xfId="59" builtinId="18" hidden="1"/>
    <cellStyle name="Заголовок 4" xfId="60" builtinId="19" hidden="1"/>
    <cellStyle name="ЗаголовокСтолбца" xfId="33"/>
    <cellStyle name="Значение" xfId="34"/>
    <cellStyle name="Итог" xfId="71" builtinId="25" hidden="1"/>
    <cellStyle name="Контрольная ячейка" xfId="67" builtinId="23" hidden="1"/>
    <cellStyle name="Название" xfId="56" builtinId="15" hidden="1"/>
    <cellStyle name="Нейтральный" xfId="63" builtinId="28" hidden="1"/>
    <cellStyle name="Обычный" xfId="0" builtinId="0" customBuiltin="1"/>
    <cellStyle name="Обычный 10" xfId="35"/>
    <cellStyle name="Обычный 12 2" xfId="36"/>
    <cellStyle name="Обычный 14" xfId="37"/>
    <cellStyle name="Обычный 14 6" xfId="101"/>
    <cellStyle name="Обычный 15" xfId="38"/>
    <cellStyle name="Обычный 2" xfId="39"/>
    <cellStyle name="Обычный 2 2" xfId="40"/>
    <cellStyle name="Обычный 3" xfId="41"/>
    <cellStyle name="Обычный 3 2" xfId="42"/>
    <cellStyle name="Обычный 3 3" xfId="43"/>
    <cellStyle name="Обычный 4" xfId="44"/>
    <cellStyle name="Обычный_BALANCE.WARM.2007YEAR(FACT)" xfId="45"/>
    <cellStyle name="Обычный_INVEST.WARM.PLAN.4.78(v0.1)" xfId="46"/>
    <cellStyle name="Обычный_JKH.OPEN.INFO.HVS(v3.5)_цены161210" xfId="47"/>
    <cellStyle name="Обычный_JKH.OPEN.INFO.PRICE.VO_v4.0(10.02.11)" xfId="48"/>
    <cellStyle name="Обычный_MINENERGO.340.PRIL79(v0.1)" xfId="49"/>
    <cellStyle name="Обычный_PREDEL.JKH.2010(v1.3)" xfId="50"/>
    <cellStyle name="Обычный_razrabotka_sablonov_po_WKU" xfId="51"/>
    <cellStyle name="Обычный_SIMPLE_1_massive2" xfId="52"/>
    <cellStyle name="Обычный_ЖКУ_проект3" xfId="53"/>
    <cellStyle name="Обычный_Мониторинг инвестиций" xfId="54"/>
    <cellStyle name="Обычный_Шаблон по источникам для Модуля Реестр (2)" xfId="55"/>
    <cellStyle name="Плохой" xfId="62" builtinId="27" hidden="1"/>
    <cellStyle name="Пояснение" xfId="70" builtinId="53" hidden="1"/>
    <cellStyle name="Примечание" xfId="69" builtinId="10" hidden="1"/>
    <cellStyle name="Процентный" xfId="100" builtinId="5" hidden="1"/>
    <cellStyle name="Связанная ячейка" xfId="66" builtinId="24" hidden="1"/>
    <cellStyle name="Текст предупреждения" xfId="68" builtinId="11" hidden="1"/>
    <cellStyle name="Финансовый" xfId="96" builtinId="3" hidden="1"/>
    <cellStyle name="Финансовый [0]" xfId="97" builtinId="6" hidden="1"/>
    <cellStyle name="Хороший" xfId="61" builtinId="26" hidden="1"/>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CC0000"/>
      <rgbColor rgb="00000000"/>
      <rgbColor rgb="000000FF"/>
      <rgbColor rgb="00FFFF00"/>
      <rgbColor rgb="00FF00FF"/>
      <rgbColor rgb="0000FFFF"/>
      <rgbColor rgb="00800000"/>
      <rgbColor rgb="00008000"/>
      <rgbColor rgb="00000080"/>
      <rgbColor rgb="00808000"/>
      <rgbColor rgb="00800080"/>
      <rgbColor rgb="00008080"/>
      <rgbColor rgb="00C0C0C0"/>
      <rgbColor rgb="00BCBCBC"/>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000080"/>
      <rgbColor rgb="00333333"/>
    </indexedColors>
    <mruColors>
      <color rgb="FFEAEBEE"/>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6.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6.png"/><Relationship Id="rId1" Type="http://schemas.openxmlformats.org/officeDocument/2006/relationships/image" Target="../media/image18.png"/><Relationship Id="rId4" Type="http://schemas.openxmlformats.org/officeDocument/2006/relationships/image" Target="../media/image20.png"/></Relationships>
</file>

<file path=xl/drawings/_rels/drawing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7.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8.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7.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5.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3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8.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482600</xdr:rowOff>
    </xdr:from>
    <xdr:to>
      <xdr:col>3</xdr:col>
      <xdr:colOff>0</xdr:colOff>
      <xdr:row>113</xdr:row>
      <xdr:rowOff>3175</xdr:rowOff>
    </xdr:to>
    <xdr:sp macro="[0]!Instruction.BlockClick" textlink="">
      <xdr:nvSpPr>
        <xdr:cNvPr id="2" name="InstrBlock_8"/>
        <xdr:cNvSpPr txBox="1">
          <a:spLocks noChangeArrowheads="1"/>
        </xdr:cNvSpPr>
      </xdr:nvSpPr>
      <xdr:spPr bwMode="auto">
        <a:xfrm>
          <a:off x="219075" y="43021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18</xdr:row>
      <xdr:rowOff>19050</xdr:rowOff>
    </xdr:from>
    <xdr:to>
      <xdr:col>3</xdr:col>
      <xdr:colOff>0</xdr:colOff>
      <xdr:row>18</xdr:row>
      <xdr:rowOff>482600</xdr:rowOff>
    </xdr:to>
    <xdr:sp macro="[0]!Instruction.BlockClick" textlink="">
      <xdr:nvSpPr>
        <xdr:cNvPr id="3" name="InstrBlock_7"/>
        <xdr:cNvSpPr txBox="1">
          <a:spLocks noChangeArrowheads="1"/>
        </xdr:cNvSpPr>
      </xdr:nvSpPr>
      <xdr:spPr bwMode="auto">
        <a:xfrm>
          <a:off x="219075" y="383857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Консультации по работе с отчётом</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xdr:cNvSpPr txBox="1">
          <a:spLocks noChangeArrowheads="1"/>
        </xdr:cNvSpPr>
      </xdr:nvSpPr>
      <xdr:spPr bwMode="auto">
        <a:xfrm>
          <a:off x="219075" y="33750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xdr:cNvSpPr txBox="1">
          <a:spLocks noChangeArrowheads="1"/>
        </xdr:cNvSpPr>
      </xdr:nvSpPr>
      <xdr:spPr bwMode="auto">
        <a:xfrm>
          <a:off x="219075" y="2911475"/>
          <a:ext cx="2066925" cy="463550"/>
        </a:xfrm>
        <a:prstGeom prst="rect">
          <a:avLst/>
        </a:prstGeom>
        <a:solidFill>
          <a:srgbClr val="F0F0F0"/>
        </a:solidFill>
        <a:ln w="9525">
          <a:solidFill>
            <a:srgbClr val="A6A6A6"/>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xdr:cNvSpPr txBox="1">
          <a:spLocks noChangeArrowheads="1"/>
        </xdr:cNvSpPr>
      </xdr:nvSpPr>
      <xdr:spPr bwMode="auto">
        <a:xfrm>
          <a:off x="219075" y="24479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xdr:cNvSpPr txBox="1">
          <a:spLocks noChangeArrowheads="1"/>
        </xdr:cNvSpPr>
      </xdr:nvSpPr>
      <xdr:spPr bwMode="auto">
        <a:xfrm>
          <a:off x="219075" y="198437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xdr:cNvSpPr txBox="1">
          <a:spLocks noChangeArrowheads="1"/>
        </xdr:cNvSpPr>
      </xdr:nvSpPr>
      <xdr:spPr bwMode="auto">
        <a:xfrm>
          <a:off x="219075" y="15208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xdr:cNvSpPr txBox="1">
          <a:spLocks noChangeArrowheads="1"/>
        </xdr:cNvSpPr>
      </xdr:nvSpPr>
      <xdr:spPr bwMode="auto">
        <a:xfrm>
          <a:off x="219075" y="1057275"/>
          <a:ext cx="2066925" cy="463550"/>
        </a:xfrm>
        <a:prstGeom prst="rect">
          <a:avLst/>
        </a:prstGeom>
        <a:solidFill>
          <a:srgbClr val="FFC17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7206806" name="InstrImg_1" descr="icon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85750" y="11144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7206807" name="InstrImg_2" descr="icon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266700" y="1552575"/>
          <a:ext cx="381000" cy="3905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7206808" name="InstrImg_3" descr="icon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66700" y="201930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7206809" name="InstrImg_4" descr="icon4"/>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266700" y="249555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7206810" name="InstrImg_5" descr="icon5"/>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266700" y="296227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7206811" name="InstrImg_6" descr="icon6"/>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rcRect/>
        <a:stretch>
          <a:fillRect/>
        </a:stretch>
      </xdr:blipFill>
      <xdr:spPr bwMode="auto">
        <a:xfrm>
          <a:off x="285750" y="34385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76200</xdr:colOff>
      <xdr:row>18</xdr:row>
      <xdr:rowOff>95250</xdr:rowOff>
    </xdr:from>
    <xdr:to>
      <xdr:col>1</xdr:col>
      <xdr:colOff>457200</xdr:colOff>
      <xdr:row>18</xdr:row>
      <xdr:rowOff>457200</xdr:rowOff>
    </xdr:to>
    <xdr:pic macro="[0]!Instruction.BlockClick">
      <xdr:nvPicPr>
        <xdr:cNvPr id="7206812" name="InstrImg_7" descr="icon7"/>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rcRect/>
        <a:stretch>
          <a:fillRect/>
        </a:stretch>
      </xdr:blipFill>
      <xdr:spPr bwMode="auto">
        <a:xfrm>
          <a:off x="295275" y="3914775"/>
          <a:ext cx="381000" cy="3619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19050</xdr:colOff>
      <xdr:row>18</xdr:row>
      <xdr:rowOff>514350</xdr:rowOff>
    </xdr:from>
    <xdr:to>
      <xdr:col>1</xdr:col>
      <xdr:colOff>447675</xdr:colOff>
      <xdr:row>113</xdr:row>
      <xdr:rowOff>19050</xdr:rowOff>
    </xdr:to>
    <xdr:pic macro="[0]!Instruction.BlockClick">
      <xdr:nvPicPr>
        <xdr:cNvPr id="7206813" name="InstrImg_8" descr="icon8.png"/>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rcRect/>
        <a:stretch>
          <a:fillRect/>
        </a:stretch>
      </xdr:blipFill>
      <xdr:spPr bwMode="auto">
        <a:xfrm>
          <a:off x="238125" y="4333875"/>
          <a:ext cx="428625" cy="447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215570</xdr:colOff>
      <xdr:row>2</xdr:row>
      <xdr:rowOff>9392</xdr:rowOff>
    </xdr:from>
    <xdr:to>
      <xdr:col>2</xdr:col>
      <xdr:colOff>1303231</xdr:colOff>
      <xdr:row>2</xdr:row>
      <xdr:rowOff>223955</xdr:rowOff>
    </xdr:to>
    <xdr:sp macro="" textlink="">
      <xdr:nvSpPr>
        <xdr:cNvPr id="31" name="cmdAct_1"/>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7206815" name="cmdAct_2" descr="icon15.png"/>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xmlns="" val="0"/>
            </a:ext>
          </a:extLst>
        </a:blip>
        <a:srcRect/>
        <a:stretch>
          <a:fillRect/>
        </a:stretch>
      </xdr:blipFill>
      <xdr:spPr bwMode="auto">
        <a:xfrm>
          <a:off x="990600" y="152400"/>
          <a:ext cx="285750" cy="3619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215265</xdr:colOff>
      <xdr:row>2</xdr:row>
      <xdr:rowOff>9525</xdr:rowOff>
    </xdr:from>
    <xdr:to>
      <xdr:col>4</xdr:col>
      <xdr:colOff>83522</xdr:colOff>
      <xdr:row>2</xdr:row>
      <xdr:rowOff>219075</xdr:rowOff>
    </xdr:to>
    <xdr:sp macro="[0]!Instruction.cmdGetUpdate_Click" textlink="">
      <xdr:nvSpPr>
        <xdr:cNvPr id="33" name="cmdNoAct_1" hidden="1"/>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7206817" name="cmdNoAct_2" descr="icon16.png" hidden="1"/>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xmlns="" val="0"/>
            </a:ext>
          </a:extLst>
        </a:blip>
        <a:srcRect/>
        <a:stretch>
          <a:fillRect/>
        </a:stretch>
      </xdr:blipFill>
      <xdr:spPr bwMode="auto">
        <a:xfrm>
          <a:off x="1028700" y="2381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216626</xdr:colOff>
      <xdr:row>2</xdr:row>
      <xdr:rowOff>3612</xdr:rowOff>
    </xdr:from>
    <xdr:to>
      <xdr:col>4</xdr:col>
      <xdr:colOff>135812</xdr:colOff>
      <xdr:row>2</xdr:row>
      <xdr:rowOff>219612</xdr:rowOff>
    </xdr:to>
    <xdr:sp macro="" textlink="">
      <xdr:nvSpPr>
        <xdr:cNvPr id="35" name="cmdNoInet_1" hidden="1"/>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203835</xdr:colOff>
      <xdr:row>1</xdr:row>
      <xdr:rowOff>136963</xdr:rowOff>
    </xdr:from>
    <xdr:ext cx="246578" cy="374141"/>
    <xdr:sp macro="" textlink="">
      <xdr:nvSpPr>
        <xdr:cNvPr id="36" name="cmdNoInet_2" hidden="1"/>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4</xdr:col>
      <xdr:colOff>95250</xdr:colOff>
      <xdr:row>99</xdr:row>
      <xdr:rowOff>47625</xdr:rowOff>
    </xdr:from>
    <xdr:to>
      <xdr:col>4</xdr:col>
      <xdr:colOff>247650</xdr:colOff>
      <xdr:row>100</xdr:row>
      <xdr:rowOff>9525</xdr:rowOff>
    </xdr:to>
    <xdr:pic macro="[0]!Instruction.chkUpdates_Click">
      <xdr:nvPicPr>
        <xdr:cNvPr id="7206820" name="chkGetUpdatesTrue" descr="check_yes.jpg"/>
        <xdr:cNvPicPr>
          <a:picLocks noChangeAspect="1"/>
        </xdr:cNvPicPr>
      </xdr:nvPicPr>
      <xdr:blipFill>
        <a:blip xmlns:r="http://schemas.openxmlformats.org/officeDocument/2006/relationships" r:embed="rId11">
          <a:extLst>
            <a:ext uri="{28A0092B-C50C-407E-A947-70E740481C1C}">
              <a14:useLocalDpi xmlns:a14="http://schemas.microsoft.com/office/drawing/2010/main" xmlns="" val="0"/>
            </a:ext>
          </a:extLst>
        </a:blip>
        <a:srcRect/>
        <a:stretch>
          <a:fillRect/>
        </a:stretch>
      </xdr:blipFill>
      <xdr:spPr bwMode="auto">
        <a:xfrm>
          <a:off x="2667000" y="45720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95250</xdr:colOff>
      <xdr:row>101</xdr:row>
      <xdr:rowOff>38100</xdr:rowOff>
    </xdr:from>
    <xdr:to>
      <xdr:col>4</xdr:col>
      <xdr:colOff>247650</xdr:colOff>
      <xdr:row>102</xdr:row>
      <xdr:rowOff>0</xdr:rowOff>
    </xdr:to>
    <xdr:pic macro="[0]!Instruction.chkUpdates_Click">
      <xdr:nvPicPr>
        <xdr:cNvPr id="7206821" name="chkNoUpdatesFalse" descr="check_no.png"/>
        <xdr:cNvPicPr>
          <a:picLocks noChangeAspect="1"/>
        </xdr:cNvPicPr>
      </xdr:nvPicPr>
      <xdr:blipFill>
        <a:blip xmlns:r="http://schemas.openxmlformats.org/officeDocument/2006/relationships" r:embed="rId12">
          <a:extLst>
            <a:ext uri="{28A0092B-C50C-407E-A947-70E740481C1C}">
              <a14:useLocalDpi xmlns:a14="http://schemas.microsoft.com/office/drawing/2010/main" xmlns="" val="0"/>
            </a:ext>
          </a:extLst>
        </a:blip>
        <a:srcRect/>
        <a:stretch>
          <a:fillRect/>
        </a:stretch>
      </xdr:blipFill>
      <xdr:spPr bwMode="auto">
        <a:xfrm>
          <a:off x="2667000" y="45720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95250</xdr:colOff>
      <xdr:row>101</xdr:row>
      <xdr:rowOff>38100</xdr:rowOff>
    </xdr:from>
    <xdr:to>
      <xdr:col>4</xdr:col>
      <xdr:colOff>247650</xdr:colOff>
      <xdr:row>102</xdr:row>
      <xdr:rowOff>0</xdr:rowOff>
    </xdr:to>
    <xdr:pic macro="[0]!Instruction.chkUpdates_Click">
      <xdr:nvPicPr>
        <xdr:cNvPr id="7206822" name="chkNoUpdatesTrue" descr="check_yes.jpg" hidden="1"/>
        <xdr:cNvPicPr>
          <a:picLocks noChangeAspect="1"/>
        </xdr:cNvPicPr>
      </xdr:nvPicPr>
      <xdr:blipFill>
        <a:blip xmlns:r="http://schemas.openxmlformats.org/officeDocument/2006/relationships" r:embed="rId11">
          <a:extLst>
            <a:ext uri="{28A0092B-C50C-407E-A947-70E740481C1C}">
              <a14:useLocalDpi xmlns:a14="http://schemas.microsoft.com/office/drawing/2010/main" xmlns="" val="0"/>
            </a:ext>
          </a:extLst>
        </a:blip>
        <a:srcRect/>
        <a:stretch>
          <a:fillRect/>
        </a:stretch>
      </xdr:blipFill>
      <xdr:spPr bwMode="auto">
        <a:xfrm>
          <a:off x="2667000" y="45720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95250</xdr:colOff>
      <xdr:row>99</xdr:row>
      <xdr:rowOff>47625</xdr:rowOff>
    </xdr:from>
    <xdr:to>
      <xdr:col>4</xdr:col>
      <xdr:colOff>247650</xdr:colOff>
      <xdr:row>100</xdr:row>
      <xdr:rowOff>9525</xdr:rowOff>
    </xdr:to>
    <xdr:pic macro="[0]!Instruction.chkUpdates_Click">
      <xdr:nvPicPr>
        <xdr:cNvPr id="7206823" name="chkGetUpdatesFalse" descr="check_no.png" hidden="1"/>
        <xdr:cNvPicPr>
          <a:picLocks noChangeAspect="1"/>
        </xdr:cNvPicPr>
      </xdr:nvPicPr>
      <xdr:blipFill>
        <a:blip xmlns:r="http://schemas.openxmlformats.org/officeDocument/2006/relationships" r:embed="rId12">
          <a:extLst>
            <a:ext uri="{28A0092B-C50C-407E-A947-70E740481C1C}">
              <a14:useLocalDpi xmlns:a14="http://schemas.microsoft.com/office/drawing/2010/main" xmlns="" val="0"/>
            </a:ext>
          </a:extLst>
        </a:blip>
        <a:srcRect/>
        <a:stretch>
          <a:fillRect/>
        </a:stretch>
      </xdr:blipFill>
      <xdr:spPr bwMode="auto">
        <a:xfrm>
          <a:off x="2667000" y="45720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9525</xdr:colOff>
      <xdr:row>103</xdr:row>
      <xdr:rowOff>180974</xdr:rowOff>
    </xdr:from>
    <xdr:to>
      <xdr:col>9</xdr:col>
      <xdr:colOff>87599</xdr:colOff>
      <xdr:row>106</xdr:row>
      <xdr:rowOff>5474</xdr:rowOff>
    </xdr:to>
    <xdr:sp macro="[0]!Instruction.cmdGetUpdate_Click" textlink="">
      <xdr:nvSpPr>
        <xdr:cNvPr id="32" name="cmdGetUpdate"/>
        <xdr:cNvSpPr txBox="1">
          <a:spLocks noChangeArrowheads="1"/>
        </xdr:cNvSpPr>
      </xdr:nvSpPr>
      <xdr:spPr bwMode="auto">
        <a:xfrm>
          <a:off x="2581275" y="2638424"/>
          <a:ext cx="1563974" cy="39600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255271</xdr:colOff>
      <xdr:row>103</xdr:row>
      <xdr:rowOff>180974</xdr:rowOff>
    </xdr:from>
    <xdr:to>
      <xdr:col>15</xdr:col>
      <xdr:colOff>47626</xdr:colOff>
      <xdr:row>106</xdr:row>
      <xdr:rowOff>5474</xdr:rowOff>
    </xdr:to>
    <xdr:sp macro="[0]!Instruction.cmdShowHideUpdateLog_Click" textlink="">
      <xdr:nvSpPr>
        <xdr:cNvPr id="34" name="cmdShowHideUpdateLog"/>
        <xdr:cNvSpPr txBox="1">
          <a:spLocks noChangeArrowheads="1"/>
        </xdr:cNvSpPr>
      </xdr:nvSpPr>
      <xdr:spPr bwMode="auto">
        <a:xfrm>
          <a:off x="4312921" y="2638424"/>
          <a:ext cx="1564005" cy="39600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4</xdr:col>
      <xdr:colOff>19050</xdr:colOff>
      <xdr:row>103</xdr:row>
      <xdr:rowOff>161925</xdr:rowOff>
    </xdr:from>
    <xdr:to>
      <xdr:col>5</xdr:col>
      <xdr:colOff>142875</xdr:colOff>
      <xdr:row>106</xdr:row>
      <xdr:rowOff>9525</xdr:rowOff>
    </xdr:to>
    <xdr:pic macro="[0]!Instruction.cmdGetUpdate_Click">
      <xdr:nvPicPr>
        <xdr:cNvPr id="7206826" name="cmdGetUpdateImg" descr="icon11.png"/>
        <xdr:cNvPicPr>
          <a:picLocks noChangeAspect="1"/>
        </xdr:cNvPicPr>
      </xdr:nvPicPr>
      <xdr:blipFill>
        <a:blip xmlns:r="http://schemas.openxmlformats.org/officeDocument/2006/relationships" r:embed="rId13">
          <a:extLst>
            <a:ext uri="{28A0092B-C50C-407E-A947-70E740481C1C}">
              <a14:useLocalDpi xmlns:a14="http://schemas.microsoft.com/office/drawing/2010/main" xmlns="" val="0"/>
            </a:ext>
          </a:extLst>
        </a:blip>
        <a:srcRect/>
        <a:stretch>
          <a:fillRect/>
        </a:stretch>
      </xdr:blipFill>
      <xdr:spPr bwMode="auto">
        <a:xfrm>
          <a:off x="2590800" y="45720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9</xdr:col>
      <xdr:colOff>238125</xdr:colOff>
      <xdr:row>103</xdr:row>
      <xdr:rowOff>161925</xdr:rowOff>
    </xdr:from>
    <xdr:to>
      <xdr:col>11</xdr:col>
      <xdr:colOff>66675</xdr:colOff>
      <xdr:row>106</xdr:row>
      <xdr:rowOff>9525</xdr:rowOff>
    </xdr:to>
    <xdr:pic macro="[0]!Instruction.cmdShowHideUpdateLog_Click">
      <xdr:nvPicPr>
        <xdr:cNvPr id="7206827" name="cmdShowHideUpdateLogImg" descr="icon13.png"/>
        <xdr:cNvPicPr>
          <a:picLocks noChangeAspect="1"/>
        </xdr:cNvPicPr>
      </xdr:nvPicPr>
      <xdr:blipFill>
        <a:blip xmlns:r="http://schemas.openxmlformats.org/officeDocument/2006/relationships" r:embed="rId14">
          <a:extLst>
            <a:ext uri="{28A0092B-C50C-407E-A947-70E740481C1C}">
              <a14:useLocalDpi xmlns:a14="http://schemas.microsoft.com/office/drawing/2010/main" xmlns="" val="0"/>
            </a:ext>
          </a:extLst>
        </a:blip>
        <a:srcRect/>
        <a:stretch>
          <a:fillRect/>
        </a:stretch>
      </xdr:blipFill>
      <xdr:spPr bwMode="auto">
        <a:xfrm>
          <a:off x="4295775" y="45720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18</xdr:col>
      <xdr:colOff>219075</xdr:colOff>
      <xdr:row>1</xdr:row>
      <xdr:rowOff>85725</xdr:rowOff>
    </xdr:from>
    <xdr:to>
      <xdr:col>24</xdr:col>
      <xdr:colOff>279237</xdr:colOff>
      <xdr:row>2</xdr:row>
      <xdr:rowOff>161925</xdr:rowOff>
    </xdr:to>
    <xdr:sp macro="[0]!Instruction.cmdStart_Click" textlink="">
      <xdr:nvSpPr>
        <xdr:cNvPr id="37" name="cmdStart" hidden="1"/>
        <xdr:cNvSpPr>
          <a:spLocks noChangeArrowheads="1"/>
        </xdr:cNvSpPr>
      </xdr:nvSpPr>
      <xdr:spPr bwMode="auto">
        <a:xfrm>
          <a:off x="6934200" y="123825"/>
          <a:ext cx="1831812" cy="285750"/>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68580</xdr:colOff>
      <xdr:row>0</xdr:row>
      <xdr:rowOff>47625</xdr:rowOff>
    </xdr:from>
    <xdr:to>
      <xdr:col>6</xdr:col>
      <xdr:colOff>80506</xdr:colOff>
      <xdr:row>0</xdr:row>
      <xdr:rowOff>301503</xdr:rowOff>
    </xdr:to>
    <xdr:sp macro="[0]!modUpdTemplLogger.Clear" textlink="">
      <xdr:nvSpPr>
        <xdr:cNvPr id="194761" name="cmdStart"/>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228600</xdr:colOff>
      <xdr:row>10</xdr:row>
      <xdr:rowOff>28575</xdr:rowOff>
    </xdr:from>
    <xdr:to>
      <xdr:col>7</xdr:col>
      <xdr:colOff>200025</xdr:colOff>
      <xdr:row>10</xdr:row>
      <xdr:rowOff>247650</xdr:rowOff>
    </xdr:to>
    <xdr:pic macro="[0]!modInfo.MainSheetHelp">
      <xdr:nvPicPr>
        <xdr:cNvPr id="7207129" name="ExcludeHelp_3" descr="Справка по листу"/>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410450" y="17049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6</xdr:col>
      <xdr:colOff>228600</xdr:colOff>
      <xdr:row>8</xdr:row>
      <xdr:rowOff>95250</xdr:rowOff>
    </xdr:from>
    <xdr:to>
      <xdr:col>7</xdr:col>
      <xdr:colOff>200025</xdr:colOff>
      <xdr:row>8</xdr:row>
      <xdr:rowOff>314325</xdr:rowOff>
    </xdr:to>
    <xdr:pic macro="[0]!modInfo.MainSheetHelp">
      <xdr:nvPicPr>
        <xdr:cNvPr id="7207130" name="ExcludeHelp_6" descr="Справка по листу"/>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410450" y="1352550"/>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6</xdr:col>
      <xdr:colOff>228600</xdr:colOff>
      <xdr:row>13</xdr:row>
      <xdr:rowOff>38100</xdr:rowOff>
    </xdr:from>
    <xdr:to>
      <xdr:col>7</xdr:col>
      <xdr:colOff>200025</xdr:colOff>
      <xdr:row>13</xdr:row>
      <xdr:rowOff>257175</xdr:rowOff>
    </xdr:to>
    <xdr:pic macro="[0]!modInfo.MainSheetHelp">
      <xdr:nvPicPr>
        <xdr:cNvPr id="7207131" name="ExcludeHelp_7" descr="Справка по листу"/>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410450" y="3924300"/>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6</xdr:col>
      <xdr:colOff>228600</xdr:colOff>
      <xdr:row>27</xdr:row>
      <xdr:rowOff>85725</xdr:rowOff>
    </xdr:from>
    <xdr:to>
      <xdr:col>7</xdr:col>
      <xdr:colOff>200025</xdr:colOff>
      <xdr:row>27</xdr:row>
      <xdr:rowOff>304800</xdr:rowOff>
    </xdr:to>
    <xdr:pic macro="[0]!modInfo.MainSheetHelp">
      <xdr:nvPicPr>
        <xdr:cNvPr id="7207132" name="ExcludeHelp_8" descr="Справка по листу"/>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410450" y="47529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219075</xdr:colOff>
      <xdr:row>4</xdr:row>
      <xdr:rowOff>219075</xdr:rowOff>
    </xdr:to>
    <xdr:pic macro="[0]!modList00.CreatePrintedForm">
      <xdr:nvPicPr>
        <xdr:cNvPr id="720713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7429500" y="476250"/>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5</xdr:col>
      <xdr:colOff>0</xdr:colOff>
      <xdr:row>26</xdr:row>
      <xdr:rowOff>76200</xdr:rowOff>
    </xdr:from>
    <xdr:to>
      <xdr:col>6</xdr:col>
      <xdr:colOff>0</xdr:colOff>
      <xdr:row>26</xdr:row>
      <xdr:rowOff>369673</xdr:rowOff>
    </xdr:to>
    <xdr:sp macro="[0]!modList00.cmdOrganizationChoice_Click_Handler" textlink="">
      <xdr:nvSpPr>
        <xdr:cNvPr id="17" name="cmdOrgChoice"/>
        <xdr:cNvSpPr>
          <a:spLocks noChangeArrowheads="1"/>
        </xdr:cNvSpPr>
      </xdr:nvSpPr>
      <xdr:spPr bwMode="auto">
        <a:xfrm>
          <a:off x="3800475" y="4762500"/>
          <a:ext cx="3381375" cy="293473"/>
        </a:xfrm>
        <a:prstGeom prst="roundRect">
          <a:avLst>
            <a:gd name="adj" fmla="val 0"/>
          </a:avLst>
        </a:prstGeom>
        <a:solidFill>
          <a:srgbClr val="DDDDDD"/>
        </a:solidFill>
        <a:ln w="6350" cap="sq" algn="ctr">
          <a:solidFill>
            <a:srgbClr val="969696"/>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6</xdr:col>
      <xdr:colOff>38100</xdr:colOff>
      <xdr:row>22</xdr:row>
      <xdr:rowOff>0</xdr:rowOff>
    </xdr:from>
    <xdr:to>
      <xdr:col>6</xdr:col>
      <xdr:colOff>228600</xdr:colOff>
      <xdr:row>23</xdr:row>
      <xdr:rowOff>190500</xdr:rowOff>
    </xdr:to>
    <xdr:grpSp>
      <xdr:nvGrpSpPr>
        <xdr:cNvPr id="14" name="shCalendar" hidden="1"/>
        <xdr:cNvGrpSpPr>
          <a:grpSpLocks/>
        </xdr:cNvGrpSpPr>
      </xdr:nvGrpSpPr>
      <xdr:grpSpPr bwMode="auto">
        <a:xfrm>
          <a:off x="7219950" y="4857750"/>
          <a:ext cx="190500" cy="190500"/>
          <a:chOff x="13896191" y="1813753"/>
          <a:chExt cx="211023" cy="178845"/>
        </a:xfrm>
      </xdr:grpSpPr>
      <xdr:sp macro="[0]!modfrmDateChoose.CalendarShow" textlink="">
        <xdr:nvSpPr>
          <xdr:cNvPr id="1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7208055" name="ExcludeHelp_1"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666750"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7208056" name="ExcludeHelp_2"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3910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7208057" name="ExcludeHelp_2"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7819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ThisWorkbook.Freeze_Panes">
      <xdr:nvPicPr>
        <xdr:cNvPr id="7208058" name="FREEZE_PANES" descr="update_org.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7208059" name="UNFREEZE_PANES"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38100</xdr:colOff>
      <xdr:row>17</xdr:row>
      <xdr:rowOff>0</xdr:rowOff>
    </xdr:from>
    <xdr:to>
      <xdr:col>14</xdr:col>
      <xdr:colOff>228600</xdr:colOff>
      <xdr:row>17</xdr:row>
      <xdr:rowOff>190500</xdr:rowOff>
    </xdr:to>
    <xdr:grpSp>
      <xdr:nvGrpSpPr>
        <xdr:cNvPr id="7201434" name="shCalendar" hidden="1"/>
        <xdr:cNvGrpSpPr>
          <a:grpSpLocks/>
        </xdr:cNvGrpSpPr>
      </xdr:nvGrpSpPr>
      <xdr:grpSpPr bwMode="auto">
        <a:xfrm>
          <a:off x="16621125" y="819150"/>
          <a:ext cx="190500" cy="190500"/>
          <a:chOff x="13896191" y="1813753"/>
          <a:chExt cx="211023" cy="178845"/>
        </a:xfrm>
      </xdr:grpSpPr>
      <xdr:sp macro="[0]!modfrmDateChoose.CalendarShow" textlink="">
        <xdr:nvSpPr>
          <xdr:cNvPr id="720144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7201442"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editAs="oneCell">
    <xdr:from>
      <xdr:col>9</xdr:col>
      <xdr:colOff>0</xdr:colOff>
      <xdr:row>16</xdr:row>
      <xdr:rowOff>0</xdr:rowOff>
    </xdr:from>
    <xdr:to>
      <xdr:col>9</xdr:col>
      <xdr:colOff>219075</xdr:colOff>
      <xdr:row>16</xdr:row>
      <xdr:rowOff>219075</xdr:rowOff>
    </xdr:to>
    <xdr:pic macro="[0]!modInfo.MainSheetHelp">
      <xdr:nvPicPr>
        <xdr:cNvPr id="7201435" name="ExcludeHelp_1" descr="Справка по листу"/>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7477125" y="3905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10</xdr:col>
      <xdr:colOff>0</xdr:colOff>
      <xdr:row>16</xdr:row>
      <xdr:rowOff>0</xdr:rowOff>
    </xdr:from>
    <xdr:to>
      <xdr:col>10</xdr:col>
      <xdr:colOff>219075</xdr:colOff>
      <xdr:row>16</xdr:row>
      <xdr:rowOff>219075</xdr:rowOff>
    </xdr:to>
    <xdr:pic macro="[0]!modInfo.MainSheetHelp">
      <xdr:nvPicPr>
        <xdr:cNvPr id="7201436" name="ExcludeHelp_2" descr="Справка по листу"/>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10668000" y="3905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14</xdr:col>
      <xdr:colOff>0</xdr:colOff>
      <xdr:row>16</xdr:row>
      <xdr:rowOff>0</xdr:rowOff>
    </xdr:from>
    <xdr:to>
      <xdr:col>14</xdr:col>
      <xdr:colOff>219075</xdr:colOff>
      <xdr:row>16</xdr:row>
      <xdr:rowOff>219075</xdr:rowOff>
    </xdr:to>
    <xdr:pic macro="[0]!modInfo.MainSheetHelp">
      <xdr:nvPicPr>
        <xdr:cNvPr id="7201437" name="ExcludeHelp_3" descr="Справка по листу"/>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13420725" y="3905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xdr:from>
      <xdr:col>4</xdr:col>
      <xdr:colOff>28576</xdr:colOff>
      <xdr:row>29</xdr:row>
      <xdr:rowOff>2</xdr:rowOff>
    </xdr:from>
    <xdr:to>
      <xdr:col>4</xdr:col>
      <xdr:colOff>3343276</xdr:colOff>
      <xdr:row>30</xdr:row>
      <xdr:rowOff>1</xdr:rowOff>
    </xdr:to>
    <xdr:sp macro="[0]!modList02.cmdDoIt_Click_Handler" textlink="">
      <xdr:nvSpPr>
        <xdr:cNvPr id="24" name="cmdCreateSheets" hidden="1"/>
        <xdr:cNvSpPr>
          <a:spLocks noChangeArrowheads="1"/>
        </xdr:cNvSpPr>
      </xdr:nvSpPr>
      <xdr:spPr bwMode="auto">
        <a:xfrm>
          <a:off x="685801" y="2371727"/>
          <a:ext cx="3314700" cy="295274"/>
        </a:xfrm>
        <a:prstGeom prst="roundRect">
          <a:avLst>
            <a:gd name="adj" fmla="val 0"/>
          </a:avLst>
        </a:prstGeom>
        <a:solidFill>
          <a:srgbClr val="DDDDDD"/>
        </a:solidFill>
        <a:ln w="6350" cap="sq" algn="ctr">
          <a:solidFill>
            <a:srgbClr val="969696"/>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список листов</a:t>
          </a:r>
        </a:p>
      </xdr:txBody>
    </xdr:sp>
    <xdr:clientData/>
  </xdr:twoCellAnchor>
  <xdr:twoCellAnchor>
    <xdr:from>
      <xdr:col>0</xdr:col>
      <xdr:colOff>0</xdr:colOff>
      <xdr:row>4</xdr:row>
      <xdr:rowOff>0</xdr:rowOff>
    </xdr:from>
    <xdr:to>
      <xdr:col>2</xdr:col>
      <xdr:colOff>238125</xdr:colOff>
      <xdr:row>4</xdr:row>
      <xdr:rowOff>247650</xdr:rowOff>
    </xdr:to>
    <xdr:pic macro="[0]!modThisWorkbook.Freeze_Panes">
      <xdr:nvPicPr>
        <xdr:cNvPr id="7201439" name="FREEZE_PANES" descr="update_org.pn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4</xdr:row>
      <xdr:rowOff>0</xdr:rowOff>
    </xdr:from>
    <xdr:to>
      <xdr:col>3</xdr:col>
      <xdr:colOff>0</xdr:colOff>
      <xdr:row>4</xdr:row>
      <xdr:rowOff>247650</xdr:rowOff>
    </xdr:to>
    <xdr:pic macro="[0]!modThisWorkbook.Freeze_Panes">
      <xdr:nvPicPr>
        <xdr:cNvPr id="7201440" name="UNFREEZE_PANES"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6"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7"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18</xdr:col>
      <xdr:colOff>38100</xdr:colOff>
      <xdr:row>23</xdr:row>
      <xdr:rowOff>0</xdr:rowOff>
    </xdr:from>
    <xdr:to>
      <xdr:col>18</xdr:col>
      <xdr:colOff>228600</xdr:colOff>
      <xdr:row>23</xdr:row>
      <xdr:rowOff>190500</xdr:rowOff>
    </xdr:to>
    <xdr:grpSp>
      <xdr:nvGrpSpPr>
        <xdr:cNvPr id="8" name="shCalendar" hidden="1"/>
        <xdr:cNvGrpSpPr>
          <a:grpSpLocks/>
        </xdr:cNvGrpSpPr>
      </xdr:nvGrpSpPr>
      <xdr:grpSpPr bwMode="auto">
        <a:xfrm>
          <a:off x="5391150" y="4829175"/>
          <a:ext cx="190500" cy="190500"/>
          <a:chOff x="13896191" y="1813753"/>
          <a:chExt cx="211023" cy="178845"/>
        </a:xfrm>
      </xdr:grpSpPr>
      <xdr:sp macro="[0]!modfrmDateChoose.CalendarShow" textlink="">
        <xdr:nvSpPr>
          <xdr:cNvPr id="9"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0"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51561"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51562"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44"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45"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21</xdr:col>
      <xdr:colOff>38100</xdr:colOff>
      <xdr:row>23</xdr:row>
      <xdr:rowOff>0</xdr:rowOff>
    </xdr:from>
    <xdr:to>
      <xdr:col>21</xdr:col>
      <xdr:colOff>228600</xdr:colOff>
      <xdr:row>23</xdr:row>
      <xdr:rowOff>190500</xdr:rowOff>
    </xdr:to>
    <xdr:grpSp>
      <xdr:nvGrpSpPr>
        <xdr:cNvPr id="4" name="shCalendar" hidden="1"/>
        <xdr:cNvGrpSpPr>
          <a:grpSpLocks/>
        </xdr:cNvGrpSpPr>
      </xdr:nvGrpSpPr>
      <xdr:grpSpPr bwMode="auto">
        <a:xfrm>
          <a:off x="6419850" y="48291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21</xdr:col>
      <xdr:colOff>38100</xdr:colOff>
      <xdr:row>23</xdr:row>
      <xdr:rowOff>0</xdr:rowOff>
    </xdr:from>
    <xdr:to>
      <xdr:col>21</xdr:col>
      <xdr:colOff>228600</xdr:colOff>
      <xdr:row>23</xdr:row>
      <xdr:rowOff>190500</xdr:rowOff>
    </xdr:to>
    <xdr:grpSp>
      <xdr:nvGrpSpPr>
        <xdr:cNvPr id="4" name="shCalendar" hidden="1"/>
        <xdr:cNvGrpSpPr>
          <a:grpSpLocks/>
        </xdr:cNvGrpSpPr>
      </xdr:nvGrpSpPr>
      <xdr:grpSpPr bwMode="auto">
        <a:xfrm>
          <a:off x="6419850" y="48291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11"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12"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21</xdr:col>
      <xdr:colOff>38100</xdr:colOff>
      <xdr:row>25</xdr:row>
      <xdr:rowOff>0</xdr:rowOff>
    </xdr:from>
    <xdr:to>
      <xdr:col>21</xdr:col>
      <xdr:colOff>228600</xdr:colOff>
      <xdr:row>25</xdr:row>
      <xdr:rowOff>190500</xdr:rowOff>
    </xdr:to>
    <xdr:grpSp>
      <xdr:nvGrpSpPr>
        <xdr:cNvPr id="4" name="shCalendar" hidden="1"/>
        <xdr:cNvGrpSpPr>
          <a:grpSpLocks/>
        </xdr:cNvGrpSpPr>
      </xdr:nvGrpSpPr>
      <xdr:grpSpPr bwMode="auto">
        <a:xfrm>
          <a:off x="6419850" y="48291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21</xdr:col>
      <xdr:colOff>38100</xdr:colOff>
      <xdr:row>25</xdr:row>
      <xdr:rowOff>0</xdr:rowOff>
    </xdr:from>
    <xdr:to>
      <xdr:col>21</xdr:col>
      <xdr:colOff>228600</xdr:colOff>
      <xdr:row>25</xdr:row>
      <xdr:rowOff>190500</xdr:rowOff>
    </xdr:to>
    <xdr:grpSp>
      <xdr:nvGrpSpPr>
        <xdr:cNvPr id="4" name="shCalendar" hidden="1"/>
        <xdr:cNvGrpSpPr>
          <a:grpSpLocks/>
        </xdr:cNvGrpSpPr>
      </xdr:nvGrpSpPr>
      <xdr:grpSpPr bwMode="auto">
        <a:xfrm>
          <a:off x="6419850" y="546735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8"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18</xdr:col>
      <xdr:colOff>38100</xdr:colOff>
      <xdr:row>23</xdr:row>
      <xdr:rowOff>0</xdr:rowOff>
    </xdr:from>
    <xdr:to>
      <xdr:col>18</xdr:col>
      <xdr:colOff>228600</xdr:colOff>
      <xdr:row>23</xdr:row>
      <xdr:rowOff>190500</xdr:rowOff>
    </xdr:to>
    <xdr:grpSp>
      <xdr:nvGrpSpPr>
        <xdr:cNvPr id="4" name="shCalendar" hidden="1"/>
        <xdr:cNvGrpSpPr>
          <a:grpSpLocks/>
        </xdr:cNvGrpSpPr>
      </xdr:nvGrpSpPr>
      <xdr:grpSpPr bwMode="auto">
        <a:xfrm>
          <a:off x="6972300" y="480060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oneCellAnchor>
    <xdr:from>
      <xdr:col>21</xdr:col>
      <xdr:colOff>0</xdr:colOff>
      <xdr:row>23</xdr:row>
      <xdr:rowOff>0</xdr:rowOff>
    </xdr:from>
    <xdr:ext cx="190500" cy="190500"/>
    <xdr:grpSp>
      <xdr:nvGrpSpPr>
        <xdr:cNvPr id="7"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10"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1"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12"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1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4"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15"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16"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7"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18"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19"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0"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21"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22"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3"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24"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2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27"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2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9"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30"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3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32"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33"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34"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35"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oneCellAnchor>
</xdr:wsDr>
</file>

<file path=xl/drawings/drawing18.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246"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247"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84</xdr:col>
      <xdr:colOff>38100</xdr:colOff>
      <xdr:row>27</xdr:row>
      <xdr:rowOff>0</xdr:rowOff>
    </xdr:from>
    <xdr:to>
      <xdr:col>84</xdr:col>
      <xdr:colOff>228600</xdr:colOff>
      <xdr:row>27</xdr:row>
      <xdr:rowOff>190500</xdr:rowOff>
    </xdr:to>
    <xdr:grpSp>
      <xdr:nvGrpSpPr>
        <xdr:cNvPr id="4" name="shCalendar" hidden="1"/>
        <xdr:cNvGrpSpPr>
          <a:grpSpLocks/>
        </xdr:cNvGrpSpPr>
      </xdr:nvGrpSpPr>
      <xdr:grpSpPr bwMode="auto">
        <a:xfrm>
          <a:off x="43662600" y="47148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8"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20</xdr:col>
      <xdr:colOff>38100</xdr:colOff>
      <xdr:row>23</xdr:row>
      <xdr:rowOff>0</xdr:rowOff>
    </xdr:from>
    <xdr:to>
      <xdr:col>21</xdr:col>
      <xdr:colOff>190500</xdr:colOff>
      <xdr:row>23</xdr:row>
      <xdr:rowOff>190500</xdr:rowOff>
    </xdr:to>
    <xdr:grpSp>
      <xdr:nvGrpSpPr>
        <xdr:cNvPr id="4" name="shCalendar" hidden="1"/>
        <xdr:cNvGrpSpPr>
          <a:grpSpLocks/>
        </xdr:cNvGrpSpPr>
      </xdr:nvGrpSpPr>
      <xdr:grpSpPr bwMode="auto">
        <a:xfrm>
          <a:off x="6381750" y="379095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38"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3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20</xdr:col>
      <xdr:colOff>38100</xdr:colOff>
      <xdr:row>23</xdr:row>
      <xdr:rowOff>0</xdr:rowOff>
    </xdr:from>
    <xdr:to>
      <xdr:col>21</xdr:col>
      <xdr:colOff>190500</xdr:colOff>
      <xdr:row>23</xdr:row>
      <xdr:rowOff>190500</xdr:rowOff>
    </xdr:to>
    <xdr:grpSp>
      <xdr:nvGrpSpPr>
        <xdr:cNvPr id="4" name="shCalendar" hidden="1"/>
        <xdr:cNvGrpSpPr>
          <a:grpSpLocks/>
        </xdr:cNvGrpSpPr>
      </xdr:nvGrpSpPr>
      <xdr:grpSpPr bwMode="auto">
        <a:xfrm>
          <a:off x="6381750" y="38004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53609"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53610"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8"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25</xdr:col>
      <xdr:colOff>38100</xdr:colOff>
      <xdr:row>23</xdr:row>
      <xdr:rowOff>0</xdr:rowOff>
    </xdr:from>
    <xdr:to>
      <xdr:col>26</xdr:col>
      <xdr:colOff>190500</xdr:colOff>
      <xdr:row>23</xdr:row>
      <xdr:rowOff>190500</xdr:rowOff>
    </xdr:to>
    <xdr:grpSp>
      <xdr:nvGrpSpPr>
        <xdr:cNvPr id="4" name="shCalendar" hidden="1"/>
        <xdr:cNvGrpSpPr>
          <a:grpSpLocks/>
        </xdr:cNvGrpSpPr>
      </xdr:nvGrpSpPr>
      <xdr:grpSpPr bwMode="auto">
        <a:xfrm>
          <a:off x="6381750" y="411480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oneCellAnchor>
    <xdr:from>
      <xdr:col>26</xdr:col>
      <xdr:colOff>0</xdr:colOff>
      <xdr:row>23</xdr:row>
      <xdr:rowOff>0</xdr:rowOff>
    </xdr:from>
    <xdr:ext cx="190500" cy="190500"/>
    <xdr:grpSp>
      <xdr:nvGrpSpPr>
        <xdr:cNvPr id="7" name="shCalendar" hidden="1"/>
        <xdr:cNvGrpSpPr>
          <a:grpSpLocks/>
        </xdr:cNvGrpSpPr>
      </xdr:nvGrpSpPr>
      <xdr:grpSpPr bwMode="auto">
        <a:xfrm>
          <a:off x="6381750" y="4114800"/>
          <a:ext cx="190500" cy="190500"/>
          <a:chOff x="13896191" y="1813753"/>
          <a:chExt cx="211023" cy="178845"/>
        </a:xfrm>
      </xdr:grpSpPr>
      <xdr:sp macro="[0]!modfrmDateChoose.CalendarShow" textlink="">
        <xdr:nvSpPr>
          <xdr:cNvPr id="10"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1"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oneCellAnchor>
  <xdr:oneCellAnchor>
    <xdr:from>
      <xdr:col>26</xdr:col>
      <xdr:colOff>0</xdr:colOff>
      <xdr:row>23</xdr:row>
      <xdr:rowOff>0</xdr:rowOff>
    </xdr:from>
    <xdr:ext cx="190500" cy="190500"/>
    <xdr:grpSp>
      <xdr:nvGrpSpPr>
        <xdr:cNvPr id="12" name="shCalendar" hidden="1"/>
        <xdr:cNvGrpSpPr>
          <a:grpSpLocks/>
        </xdr:cNvGrpSpPr>
      </xdr:nvGrpSpPr>
      <xdr:grpSpPr bwMode="auto">
        <a:xfrm>
          <a:off x="6381750" y="4114800"/>
          <a:ext cx="190500" cy="190500"/>
          <a:chOff x="13896191" y="1813753"/>
          <a:chExt cx="211023" cy="178845"/>
        </a:xfrm>
      </xdr:grpSpPr>
      <xdr:sp macro="[0]!modfrmDateChoose.CalendarShow" textlink="">
        <xdr:nvSpPr>
          <xdr:cNvPr id="1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4"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oneCellAnchor>
</xdr:wsDr>
</file>

<file path=xl/drawings/drawing26.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54633"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54634"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40"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41"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28</xdr:col>
      <xdr:colOff>38100</xdr:colOff>
      <xdr:row>22</xdr:row>
      <xdr:rowOff>0</xdr:rowOff>
    </xdr:from>
    <xdr:to>
      <xdr:col>28</xdr:col>
      <xdr:colOff>228600</xdr:colOff>
      <xdr:row>22</xdr:row>
      <xdr:rowOff>190500</xdr:rowOff>
    </xdr:to>
    <xdr:grpSp>
      <xdr:nvGrpSpPr>
        <xdr:cNvPr id="4" name="shCalendar" hidden="1"/>
        <xdr:cNvGrpSpPr>
          <a:grpSpLocks/>
        </xdr:cNvGrpSpPr>
      </xdr:nvGrpSpPr>
      <xdr:grpSpPr bwMode="auto">
        <a:xfrm>
          <a:off x="15706725" y="314325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oneCellAnchor>
    <xdr:from>
      <xdr:col>31</xdr:col>
      <xdr:colOff>0</xdr:colOff>
      <xdr:row>22</xdr:row>
      <xdr:rowOff>0</xdr:rowOff>
    </xdr:from>
    <xdr:ext cx="190500" cy="190500"/>
    <xdr:grpSp>
      <xdr:nvGrpSpPr>
        <xdr:cNvPr id="7" name="shCalendar" hidden="1"/>
        <xdr:cNvGrpSpPr>
          <a:grpSpLocks/>
        </xdr:cNvGrpSpPr>
      </xdr:nvGrpSpPr>
      <xdr:grpSpPr bwMode="auto">
        <a:xfrm>
          <a:off x="16697325" y="3143250"/>
          <a:ext cx="190500" cy="190500"/>
          <a:chOff x="13896191" y="1813753"/>
          <a:chExt cx="211023" cy="178845"/>
        </a:xfrm>
      </xdr:grpSpPr>
      <xdr:sp macro="[0]!modfrmDateChoose.CalendarShow" textlink="">
        <xdr:nvSpPr>
          <xdr:cNvPr id="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9"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oneCellAnchor>
  <xdr:oneCellAnchor>
    <xdr:from>
      <xdr:col>31</xdr:col>
      <xdr:colOff>0</xdr:colOff>
      <xdr:row>22</xdr:row>
      <xdr:rowOff>0</xdr:rowOff>
    </xdr:from>
    <xdr:ext cx="190500" cy="190500"/>
    <xdr:grpSp>
      <xdr:nvGrpSpPr>
        <xdr:cNvPr id="10" name="shCalendar" hidden="1"/>
        <xdr:cNvGrpSpPr>
          <a:grpSpLocks/>
        </xdr:cNvGrpSpPr>
      </xdr:nvGrpSpPr>
      <xdr:grpSpPr bwMode="auto">
        <a:xfrm>
          <a:off x="16697325" y="3143250"/>
          <a:ext cx="190500" cy="190500"/>
          <a:chOff x="13896191" y="1813753"/>
          <a:chExt cx="211023" cy="178845"/>
        </a:xfrm>
      </xdr:grpSpPr>
      <xdr:sp macro="[0]!modfrmDateChoose.CalendarShow" textlink="">
        <xdr:nvSpPr>
          <xdr:cNvPr id="1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2"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oneCellAnchor>
</xdr:wsDr>
</file>

<file path=xl/drawings/drawing28.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47465"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47466"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113"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114"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oneCellAnchor>
    <xdr:from>
      <xdr:col>9</xdr:col>
      <xdr:colOff>0</xdr:colOff>
      <xdr:row>8</xdr:row>
      <xdr:rowOff>0</xdr:rowOff>
    </xdr:from>
    <xdr:ext cx="190500" cy="190500"/>
    <xdr:grpSp>
      <xdr:nvGrpSpPr>
        <xdr:cNvPr id="13" name="shCalendar" hidden="1"/>
        <xdr:cNvGrpSpPr>
          <a:grpSpLocks/>
        </xdr:cNvGrpSpPr>
      </xdr:nvGrpSpPr>
      <xdr:grpSpPr bwMode="auto">
        <a:xfrm>
          <a:off x="247650" y="600075"/>
          <a:ext cx="190500" cy="190500"/>
          <a:chOff x="13896191" y="1813753"/>
          <a:chExt cx="211023" cy="178845"/>
        </a:xfrm>
      </xdr:grpSpPr>
      <xdr:sp macro="[0]!modfrmDateChoose.CalendarShow" textlink="">
        <xdr:nvSpPr>
          <xdr:cNvPr id="14"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5"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oneCellAnchor>
</xdr:wsDr>
</file>

<file path=xl/drawings/drawing30.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4</xdr:row>
      <xdr:rowOff>0</xdr:rowOff>
    </xdr:from>
    <xdr:to>
      <xdr:col>2</xdr:col>
      <xdr:colOff>238125</xdr:colOff>
      <xdr:row>4</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4</xdr:row>
      <xdr:rowOff>0</xdr:rowOff>
    </xdr:from>
    <xdr:to>
      <xdr:col>3</xdr:col>
      <xdr:colOff>0</xdr:colOff>
      <xdr:row>4</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4</xdr:row>
      <xdr:rowOff>0</xdr:rowOff>
    </xdr:from>
    <xdr:to>
      <xdr:col>2</xdr:col>
      <xdr:colOff>238125</xdr:colOff>
      <xdr:row>4</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4</xdr:row>
      <xdr:rowOff>0</xdr:rowOff>
    </xdr:from>
    <xdr:to>
      <xdr:col>3</xdr:col>
      <xdr:colOff>0</xdr:colOff>
      <xdr:row>4</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oneCellAnchor>
    <xdr:from>
      <xdr:col>9</xdr:col>
      <xdr:colOff>38100</xdr:colOff>
      <xdr:row>26</xdr:row>
      <xdr:rowOff>0</xdr:rowOff>
    </xdr:from>
    <xdr:ext cx="190500" cy="190500"/>
    <xdr:grpSp>
      <xdr:nvGrpSpPr>
        <xdr:cNvPr id="7" name="shCalendar" hidden="1"/>
        <xdr:cNvGrpSpPr>
          <a:grpSpLocks/>
        </xdr:cNvGrpSpPr>
      </xdr:nvGrpSpPr>
      <xdr:grpSpPr bwMode="auto">
        <a:xfrm>
          <a:off x="8010525" y="7762875"/>
          <a:ext cx="190500" cy="190500"/>
          <a:chOff x="13896191" y="1813753"/>
          <a:chExt cx="211023" cy="178845"/>
        </a:xfrm>
      </xdr:grpSpPr>
      <xdr:sp macro="[0]!modfrmDateChoose.CalendarShow" textlink="">
        <xdr:nvSpPr>
          <xdr:cNvPr id="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9"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oneCellAnchor>
</xdr:wsDr>
</file>

<file path=xl/drawings/drawing34.xml><?xml version="1.0" encoding="utf-8"?>
<xdr:wsDr xmlns:xdr="http://schemas.openxmlformats.org/drawingml/2006/spreadsheetDrawing" xmlns:a="http://schemas.openxmlformats.org/drawingml/2006/main">
  <xdr:twoCellAnchor editAs="oneCell">
    <xdr:from>
      <xdr:col>9</xdr:col>
      <xdr:colOff>38100</xdr:colOff>
      <xdr:row>3</xdr:row>
      <xdr:rowOff>9525</xdr:rowOff>
    </xdr:from>
    <xdr:to>
      <xdr:col>9</xdr:col>
      <xdr:colOff>228600</xdr:colOff>
      <xdr:row>4</xdr:row>
      <xdr:rowOff>161925</xdr:rowOff>
    </xdr:to>
    <xdr:grpSp>
      <xdr:nvGrpSpPr>
        <xdr:cNvPr id="7210020" name="shCalendar" hidden="1"/>
        <xdr:cNvGrpSpPr>
          <a:grpSpLocks/>
        </xdr:cNvGrpSpPr>
      </xdr:nvGrpSpPr>
      <xdr:grpSpPr bwMode="auto">
        <a:xfrm>
          <a:off x="7077075" y="9525"/>
          <a:ext cx="190500" cy="190500"/>
          <a:chOff x="13896191" y="1813753"/>
          <a:chExt cx="211023" cy="178845"/>
        </a:xfrm>
      </xdr:grpSpPr>
      <xdr:sp macro="[0]!modfrmDateChoose.CalendarShow" textlink="">
        <xdr:nvSpPr>
          <xdr:cNvPr id="721002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7210022"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35.xml><?xml version="1.0" encoding="utf-8"?>
<xdr:wsDr xmlns:xdr="http://schemas.openxmlformats.org/drawingml/2006/spreadsheetDrawing" xmlns:a="http://schemas.openxmlformats.org/drawingml/2006/main">
  <xdr:twoCellAnchor editAs="oneCell">
    <xdr:from>
      <xdr:col>40</xdr:col>
      <xdr:colOff>200025</xdr:colOff>
      <xdr:row>0</xdr:row>
      <xdr:rowOff>114300</xdr:rowOff>
    </xdr:from>
    <xdr:to>
      <xdr:col>40</xdr:col>
      <xdr:colOff>390525</xdr:colOff>
      <xdr:row>0</xdr:row>
      <xdr:rowOff>304800</xdr:rowOff>
    </xdr:to>
    <xdr:grpSp>
      <xdr:nvGrpSpPr>
        <xdr:cNvPr id="7203032" name="shCalendar"/>
        <xdr:cNvGrpSpPr>
          <a:grpSpLocks/>
        </xdr:cNvGrpSpPr>
      </xdr:nvGrpSpPr>
      <xdr:grpSpPr bwMode="auto">
        <a:xfrm>
          <a:off x="68284725" y="114300"/>
          <a:ext cx="190500" cy="190500"/>
          <a:chOff x="13896191" y="1813753"/>
          <a:chExt cx="211023" cy="178845"/>
        </a:xfrm>
      </xdr:grpSpPr>
      <xdr:sp macro="[0]!modfrmDateChoose.CalendarShow" textlink="">
        <xdr:nvSpPr>
          <xdr:cNvPr id="7203033" name="shCalendar_bck"/>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7203034" name="shCalendar_1" descr="CalendarSmall.bmp"/>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DDDDDD"/>
        </a:solidFill>
        <a:ln w="6350" cap="sq" algn="ctr">
          <a:solidFill>
            <a:srgbClr val="969696"/>
          </a:solidFill>
          <a:miter lim="800000"/>
          <a:headEnd/>
          <a:tailEnd/>
        </a:ln>
        <a:effectLst/>
      </a:spPr>
      <a:bodyPr vertOverflow="clip" wrap="square" lIns="27432" tIns="18288" rIns="27432" bIns="18288" anchor="ctr" upright="1"/>
      <a:lstStyle>
        <a:defPPr algn="ctr" rtl="0">
          <a:defRPr sz="1000" b="0" i="0" u="none" strike="noStrike" baseline="0">
            <a:solidFill>
              <a:srgbClr val="000000"/>
            </a:solidFill>
            <a:latin typeface="Tahoma"/>
            <a:ea typeface="Tahoma"/>
            <a:cs typeface="Tahoma"/>
          </a:defRPr>
        </a:defPPr>
      </a:lstStyle>
    </a:sp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oleObject" Target="../embeddings/_________Microsoft_Office_Word_97_-_20031.doc"/></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9.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sheetPr codeName="modList00">
    <tabColor rgb="FFFFCC99"/>
  </sheetPr>
  <dimension ref="A1"/>
  <sheetViews>
    <sheetView showGridLines="0" workbookViewId="0"/>
  </sheetViews>
  <sheetFormatPr defaultRowHeight="11.25"/>
  <cols>
    <col min="1" max="16384" width="9.140625" style="167"/>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Instruction">
    <tabColor rgb="FFCCCCFF"/>
  </sheetPr>
  <dimension ref="A1:AG113"/>
  <sheetViews>
    <sheetView showGridLines="0" zoomScaleNormal="100" workbookViewId="0"/>
  </sheetViews>
  <sheetFormatPr defaultRowHeight="11.25"/>
  <cols>
    <col min="1" max="1" width="3.28515625" customWidth="1"/>
    <col min="2" max="2" width="8.7109375" customWidth="1"/>
    <col min="3" max="3" width="22.28515625" customWidth="1"/>
    <col min="4" max="4" width="4.28515625" customWidth="1"/>
    <col min="5" max="6" width="4.42578125" customWidth="1"/>
    <col min="7" max="7" width="4.5703125" customWidth="1"/>
    <col min="8" max="25" width="4.42578125" customWidth="1"/>
    <col min="26" max="33" width="9.140625" style="76" customWidth="1"/>
  </cols>
  <sheetData>
    <row r="1" spans="1:27" ht="3" customHeight="1">
      <c r="AA1" s="76" t="s">
        <v>238</v>
      </c>
    </row>
    <row r="2" spans="1:27" ht="16.5" customHeight="1">
      <c r="B2" s="1203" t="str">
        <f>"Код отчёта: " &amp; GetCode()</f>
        <v>Код отчёта: FAS.JKH.OPEN.INFO.REQUEST.WARM</v>
      </c>
      <c r="C2" s="1203"/>
      <c r="D2" s="1203"/>
      <c r="E2" s="1203"/>
      <c r="F2" s="1203"/>
      <c r="G2" s="1203"/>
      <c r="Q2" s="222"/>
      <c r="R2" s="222"/>
      <c r="S2" s="222"/>
      <c r="T2" s="222"/>
      <c r="U2" s="222"/>
      <c r="V2" s="222"/>
      <c r="W2" s="222"/>
    </row>
    <row r="3" spans="1:27" ht="18" customHeight="1">
      <c r="B3" s="1204" t="str">
        <f>"Версия " &amp; GetVersion()</f>
        <v>Версия 1.0.2</v>
      </c>
      <c r="C3" s="1204"/>
      <c r="H3" s="40"/>
      <c r="I3" s="40"/>
      <c r="J3" s="40"/>
      <c r="K3" s="40"/>
      <c r="L3" s="40"/>
      <c r="M3" s="40"/>
      <c r="N3" s="40"/>
      <c r="O3" s="40"/>
      <c r="P3" s="40"/>
      <c r="Q3" s="222"/>
      <c r="R3" s="222"/>
      <c r="S3" s="222"/>
      <c r="T3" s="222"/>
      <c r="U3" s="222"/>
      <c r="V3" s="222"/>
      <c r="W3" s="252"/>
      <c r="X3" s="40"/>
      <c r="Y3" s="40"/>
    </row>
    <row r="4" spans="1:27" ht="3" customHeight="1">
      <c r="D4" s="40"/>
      <c r="E4" s="40"/>
      <c r="F4" s="40"/>
      <c r="G4" s="40"/>
      <c r="H4" s="40"/>
      <c r="I4" s="40"/>
      <c r="J4" s="40"/>
      <c r="K4" s="40"/>
      <c r="L4" s="40"/>
      <c r="M4" s="40"/>
      <c r="N4" s="40"/>
      <c r="O4" s="40"/>
      <c r="P4" s="40"/>
      <c r="Q4" s="40"/>
      <c r="R4" s="40"/>
      <c r="S4" s="40"/>
      <c r="T4" s="40"/>
      <c r="U4" s="40"/>
      <c r="V4" s="40"/>
      <c r="W4" s="40"/>
      <c r="X4" s="40"/>
      <c r="Y4" s="40"/>
    </row>
    <row r="5" spans="1:27" ht="42.75" customHeight="1">
      <c r="B5" s="1208" t="s">
        <v>676</v>
      </c>
      <c r="C5" s="1209"/>
      <c r="D5" s="1209"/>
      <c r="E5" s="1209"/>
      <c r="F5" s="1209"/>
      <c r="G5" s="1209"/>
      <c r="H5" s="1209"/>
      <c r="I5" s="1209"/>
      <c r="J5" s="1209"/>
      <c r="K5" s="1209"/>
      <c r="L5" s="1209"/>
      <c r="M5" s="1209"/>
      <c r="N5" s="1209"/>
      <c r="O5" s="1209"/>
      <c r="P5" s="1209"/>
      <c r="Q5" s="1209"/>
      <c r="R5" s="1209"/>
      <c r="S5" s="1209"/>
      <c r="T5" s="1209"/>
      <c r="U5" s="1209"/>
      <c r="V5" s="1209"/>
      <c r="W5" s="1209"/>
      <c r="X5" s="1209"/>
      <c r="Y5" s="1209"/>
    </row>
    <row r="6" spans="1:27" ht="9.75" customHeight="1">
      <c r="A6" s="40"/>
      <c r="B6" s="75"/>
      <c r="C6" s="74"/>
      <c r="D6" s="57"/>
      <c r="E6" s="57"/>
      <c r="F6" s="57"/>
      <c r="G6" s="57"/>
      <c r="H6" s="57"/>
      <c r="I6" s="57"/>
      <c r="J6" s="57"/>
      <c r="K6" s="57"/>
      <c r="L6" s="57"/>
      <c r="M6" s="57"/>
      <c r="N6" s="57"/>
      <c r="O6" s="57"/>
      <c r="P6" s="57"/>
      <c r="Q6" s="57"/>
      <c r="R6" s="57"/>
      <c r="S6" s="57"/>
      <c r="T6" s="57"/>
      <c r="U6" s="57"/>
      <c r="V6" s="57"/>
      <c r="W6" s="57"/>
      <c r="X6" s="57"/>
      <c r="Y6" s="56"/>
    </row>
    <row r="7" spans="1:27" ht="15" customHeight="1">
      <c r="A7" s="40"/>
      <c r="B7" s="75"/>
      <c r="C7" s="74"/>
      <c r="D7" s="57"/>
      <c r="E7" s="1205" t="s">
        <v>567</v>
      </c>
      <c r="F7" s="1205"/>
      <c r="G7" s="1205"/>
      <c r="H7" s="1205"/>
      <c r="I7" s="1205"/>
      <c r="J7" s="1205"/>
      <c r="K7" s="1205"/>
      <c r="L7" s="1205"/>
      <c r="M7" s="1205"/>
      <c r="N7" s="1205"/>
      <c r="O7" s="1205"/>
      <c r="P7" s="1205"/>
      <c r="Q7" s="1205"/>
      <c r="R7" s="1205"/>
      <c r="S7" s="1205"/>
      <c r="T7" s="1205"/>
      <c r="U7" s="1205"/>
      <c r="V7" s="1205"/>
      <c r="W7" s="1205"/>
      <c r="X7" s="1205"/>
      <c r="Y7" s="56"/>
    </row>
    <row r="8" spans="1:27" ht="15" customHeight="1">
      <c r="A8" s="40"/>
      <c r="B8" s="75"/>
      <c r="C8" s="74"/>
      <c r="D8" s="57"/>
      <c r="E8" s="1205"/>
      <c r="F8" s="1205"/>
      <c r="G8" s="1205"/>
      <c r="H8" s="1205"/>
      <c r="I8" s="1205"/>
      <c r="J8" s="1205"/>
      <c r="K8" s="1205"/>
      <c r="L8" s="1205"/>
      <c r="M8" s="1205"/>
      <c r="N8" s="1205"/>
      <c r="O8" s="1205"/>
      <c r="P8" s="1205"/>
      <c r="Q8" s="1205"/>
      <c r="R8" s="1205"/>
      <c r="S8" s="1205"/>
      <c r="T8" s="1205"/>
      <c r="U8" s="1205"/>
      <c r="V8" s="1205"/>
      <c r="W8" s="1205"/>
      <c r="X8" s="1205"/>
      <c r="Y8" s="56"/>
    </row>
    <row r="9" spans="1:27" ht="15" customHeight="1">
      <c r="A9" s="40"/>
      <c r="B9" s="75"/>
      <c r="C9" s="74"/>
      <c r="D9" s="57"/>
      <c r="E9" s="1205"/>
      <c r="F9" s="1205"/>
      <c r="G9" s="1205"/>
      <c r="H9" s="1205"/>
      <c r="I9" s="1205"/>
      <c r="J9" s="1205"/>
      <c r="K9" s="1205"/>
      <c r="L9" s="1205"/>
      <c r="M9" s="1205"/>
      <c r="N9" s="1205"/>
      <c r="O9" s="1205"/>
      <c r="P9" s="1205"/>
      <c r="Q9" s="1205"/>
      <c r="R9" s="1205"/>
      <c r="S9" s="1205"/>
      <c r="T9" s="1205"/>
      <c r="U9" s="1205"/>
      <c r="V9" s="1205"/>
      <c r="W9" s="1205"/>
      <c r="X9" s="1205"/>
      <c r="Y9" s="56"/>
    </row>
    <row r="10" spans="1:27" ht="10.5" customHeight="1">
      <c r="A10" s="40"/>
      <c r="B10" s="75"/>
      <c r="C10" s="74"/>
      <c r="D10" s="57"/>
      <c r="E10" s="1205"/>
      <c r="F10" s="1205"/>
      <c r="G10" s="1205"/>
      <c r="H10" s="1205"/>
      <c r="I10" s="1205"/>
      <c r="J10" s="1205"/>
      <c r="K10" s="1205"/>
      <c r="L10" s="1205"/>
      <c r="M10" s="1205"/>
      <c r="N10" s="1205"/>
      <c r="O10" s="1205"/>
      <c r="P10" s="1205"/>
      <c r="Q10" s="1205"/>
      <c r="R10" s="1205"/>
      <c r="S10" s="1205"/>
      <c r="T10" s="1205"/>
      <c r="U10" s="1205"/>
      <c r="V10" s="1205"/>
      <c r="W10" s="1205"/>
      <c r="X10" s="1205"/>
      <c r="Y10" s="56"/>
    </row>
    <row r="11" spans="1:27" ht="27" customHeight="1">
      <c r="A11" s="40"/>
      <c r="B11" s="75"/>
      <c r="C11" s="74"/>
      <c r="D11" s="57"/>
      <c r="E11" s="1205"/>
      <c r="F11" s="1205"/>
      <c r="G11" s="1205"/>
      <c r="H11" s="1205"/>
      <c r="I11" s="1205"/>
      <c r="J11" s="1205"/>
      <c r="K11" s="1205"/>
      <c r="L11" s="1205"/>
      <c r="M11" s="1205"/>
      <c r="N11" s="1205"/>
      <c r="O11" s="1205"/>
      <c r="P11" s="1205"/>
      <c r="Q11" s="1205"/>
      <c r="R11" s="1205"/>
      <c r="S11" s="1205"/>
      <c r="T11" s="1205"/>
      <c r="U11" s="1205"/>
      <c r="V11" s="1205"/>
      <c r="W11" s="1205"/>
      <c r="X11" s="1205"/>
      <c r="Y11" s="56"/>
    </row>
    <row r="12" spans="1:27" ht="12" customHeight="1">
      <c r="A12" s="40"/>
      <c r="B12" s="75"/>
      <c r="C12" s="74"/>
      <c r="D12" s="57"/>
      <c r="E12" s="1205"/>
      <c r="F12" s="1205"/>
      <c r="G12" s="1205"/>
      <c r="H12" s="1205"/>
      <c r="I12" s="1205"/>
      <c r="J12" s="1205"/>
      <c r="K12" s="1205"/>
      <c r="L12" s="1205"/>
      <c r="M12" s="1205"/>
      <c r="N12" s="1205"/>
      <c r="O12" s="1205"/>
      <c r="P12" s="1205"/>
      <c r="Q12" s="1205"/>
      <c r="R12" s="1205"/>
      <c r="S12" s="1205"/>
      <c r="T12" s="1205"/>
      <c r="U12" s="1205"/>
      <c r="V12" s="1205"/>
      <c r="W12" s="1205"/>
      <c r="X12" s="1205"/>
      <c r="Y12" s="56"/>
    </row>
    <row r="13" spans="1:27" ht="38.25" customHeight="1">
      <c r="A13" s="40"/>
      <c r="B13" s="75"/>
      <c r="C13" s="74"/>
      <c r="D13" s="57"/>
      <c r="E13" s="1205"/>
      <c r="F13" s="1205"/>
      <c r="G13" s="1205"/>
      <c r="H13" s="1205"/>
      <c r="I13" s="1205"/>
      <c r="J13" s="1205"/>
      <c r="K13" s="1205"/>
      <c r="L13" s="1205"/>
      <c r="M13" s="1205"/>
      <c r="N13" s="1205"/>
      <c r="O13" s="1205"/>
      <c r="P13" s="1205"/>
      <c r="Q13" s="1205"/>
      <c r="R13" s="1205"/>
      <c r="S13" s="1205"/>
      <c r="T13" s="1205"/>
      <c r="U13" s="1205"/>
      <c r="V13" s="1205"/>
      <c r="W13" s="1205"/>
      <c r="X13" s="1205"/>
      <c r="Y13" s="70"/>
    </row>
    <row r="14" spans="1:27" ht="15" customHeight="1">
      <c r="A14" s="40"/>
      <c r="B14" s="75"/>
      <c r="C14" s="74"/>
      <c r="D14" s="57"/>
      <c r="E14" s="1205"/>
      <c r="F14" s="1205"/>
      <c r="G14" s="1205"/>
      <c r="H14" s="1205"/>
      <c r="I14" s="1205"/>
      <c r="J14" s="1205"/>
      <c r="K14" s="1205"/>
      <c r="L14" s="1205"/>
      <c r="M14" s="1205"/>
      <c r="N14" s="1205"/>
      <c r="O14" s="1205"/>
      <c r="P14" s="1205"/>
      <c r="Q14" s="1205"/>
      <c r="R14" s="1205"/>
      <c r="S14" s="1205"/>
      <c r="T14" s="1205"/>
      <c r="U14" s="1205"/>
      <c r="V14" s="1205"/>
      <c r="W14" s="1205"/>
      <c r="X14" s="1205"/>
      <c r="Y14" s="56"/>
    </row>
    <row r="15" spans="1:27" ht="15">
      <c r="A15" s="40"/>
      <c r="B15" s="75"/>
      <c r="C15" s="74"/>
      <c r="D15" s="57"/>
      <c r="E15" s="1205"/>
      <c r="F15" s="1205"/>
      <c r="G15" s="1205"/>
      <c r="H15" s="1205"/>
      <c r="I15" s="1205"/>
      <c r="J15" s="1205"/>
      <c r="K15" s="1205"/>
      <c r="L15" s="1205"/>
      <c r="M15" s="1205"/>
      <c r="N15" s="1205"/>
      <c r="O15" s="1205"/>
      <c r="P15" s="1205"/>
      <c r="Q15" s="1205"/>
      <c r="R15" s="1205"/>
      <c r="S15" s="1205"/>
      <c r="T15" s="1205"/>
      <c r="U15" s="1205"/>
      <c r="V15" s="1205"/>
      <c r="W15" s="1205"/>
      <c r="X15" s="1205"/>
      <c r="Y15" s="56"/>
    </row>
    <row r="16" spans="1:27" ht="15">
      <c r="A16" s="40"/>
      <c r="B16" s="75"/>
      <c r="C16" s="74"/>
      <c r="D16" s="57"/>
      <c r="E16" s="1205"/>
      <c r="F16" s="1205"/>
      <c r="G16" s="1205"/>
      <c r="H16" s="1205"/>
      <c r="I16" s="1205"/>
      <c r="J16" s="1205"/>
      <c r="K16" s="1205"/>
      <c r="L16" s="1205"/>
      <c r="M16" s="1205"/>
      <c r="N16" s="1205"/>
      <c r="O16" s="1205"/>
      <c r="P16" s="1205"/>
      <c r="Q16" s="1205"/>
      <c r="R16" s="1205"/>
      <c r="S16" s="1205"/>
      <c r="T16" s="1205"/>
      <c r="U16" s="1205"/>
      <c r="V16" s="1205"/>
      <c r="W16" s="1205"/>
      <c r="X16" s="1205"/>
      <c r="Y16" s="56"/>
    </row>
    <row r="17" spans="1:25" ht="15" customHeight="1">
      <c r="A17" s="40"/>
      <c r="B17" s="75"/>
      <c r="C17" s="74"/>
      <c r="D17" s="57"/>
      <c r="E17" s="1205"/>
      <c r="F17" s="1205"/>
      <c r="G17" s="1205"/>
      <c r="H17" s="1205"/>
      <c r="I17" s="1205"/>
      <c r="J17" s="1205"/>
      <c r="K17" s="1205"/>
      <c r="L17" s="1205"/>
      <c r="M17" s="1205"/>
      <c r="N17" s="1205"/>
      <c r="O17" s="1205"/>
      <c r="P17" s="1205"/>
      <c r="Q17" s="1205"/>
      <c r="R17" s="1205"/>
      <c r="S17" s="1205"/>
      <c r="T17" s="1205"/>
      <c r="U17" s="1205"/>
      <c r="V17" s="1205"/>
      <c r="W17" s="1205"/>
      <c r="X17" s="1205"/>
      <c r="Y17" s="56"/>
    </row>
    <row r="18" spans="1:25" ht="15">
      <c r="A18" s="40"/>
      <c r="B18" s="75"/>
      <c r="C18" s="74"/>
      <c r="D18" s="57"/>
      <c r="E18" s="1205"/>
      <c r="F18" s="1205"/>
      <c r="G18" s="1205"/>
      <c r="H18" s="1205"/>
      <c r="I18" s="1205"/>
      <c r="J18" s="1205"/>
      <c r="K18" s="1205"/>
      <c r="L18" s="1205"/>
      <c r="M18" s="1205"/>
      <c r="N18" s="1205"/>
      <c r="O18" s="1205"/>
      <c r="P18" s="1205"/>
      <c r="Q18" s="1205"/>
      <c r="R18" s="1205"/>
      <c r="S18" s="1205"/>
      <c r="T18" s="1205"/>
      <c r="U18" s="1205"/>
      <c r="V18" s="1205"/>
      <c r="W18" s="1205"/>
      <c r="X18" s="1205"/>
      <c r="Y18" s="56"/>
    </row>
    <row r="19" spans="1:25" ht="59.25" customHeight="1">
      <c r="A19" s="40"/>
      <c r="B19" s="75"/>
      <c r="C19" s="74"/>
      <c r="D19" s="63"/>
      <c r="E19" s="1205"/>
      <c r="F19" s="1205"/>
      <c r="G19" s="1205"/>
      <c r="H19" s="1205"/>
      <c r="I19" s="1205"/>
      <c r="J19" s="1205"/>
      <c r="K19" s="1205"/>
      <c r="L19" s="1205"/>
      <c r="M19" s="1205"/>
      <c r="N19" s="1205"/>
      <c r="O19" s="1205"/>
      <c r="P19" s="1205"/>
      <c r="Q19" s="1205"/>
      <c r="R19" s="1205"/>
      <c r="S19" s="1205"/>
      <c r="T19" s="1205"/>
      <c r="U19" s="1205"/>
      <c r="V19" s="1205"/>
      <c r="W19" s="1205"/>
      <c r="X19" s="1205"/>
      <c r="Y19" s="56"/>
    </row>
    <row r="20" spans="1:25" ht="15" hidden="1">
      <c r="A20" s="40"/>
      <c r="B20" s="75"/>
      <c r="C20" s="74"/>
      <c r="D20" s="63"/>
      <c r="E20" s="62"/>
      <c r="F20" s="62"/>
      <c r="G20" s="62"/>
      <c r="H20" s="62"/>
      <c r="I20" s="62"/>
      <c r="J20" s="62"/>
      <c r="K20" s="62"/>
      <c r="L20" s="62"/>
      <c r="M20" s="62"/>
      <c r="N20" s="62"/>
      <c r="O20" s="62"/>
      <c r="P20" s="62"/>
      <c r="Q20" s="62"/>
      <c r="R20" s="62"/>
      <c r="S20" s="62"/>
      <c r="T20" s="62"/>
      <c r="U20" s="62"/>
      <c r="V20" s="62"/>
      <c r="W20" s="62"/>
      <c r="X20" s="62"/>
      <c r="Y20" s="56"/>
    </row>
    <row r="21" spans="1:25" ht="14.25" hidden="1" customHeight="1">
      <c r="A21" s="40"/>
      <c r="B21" s="75"/>
      <c r="C21" s="74"/>
      <c r="D21" s="58"/>
      <c r="E21" s="69" t="s">
        <v>236</v>
      </c>
      <c r="F21" s="1211" t="s">
        <v>253</v>
      </c>
      <c r="G21" s="1212"/>
      <c r="H21" s="1212"/>
      <c r="I21" s="1212"/>
      <c r="J21" s="1212"/>
      <c r="K21" s="1212"/>
      <c r="L21" s="1212"/>
      <c r="M21" s="1212"/>
      <c r="N21" s="57"/>
      <c r="O21" s="68" t="s">
        <v>236</v>
      </c>
      <c r="P21" s="1213" t="s">
        <v>237</v>
      </c>
      <c r="Q21" s="1214"/>
      <c r="R21" s="1214"/>
      <c r="S21" s="1214"/>
      <c r="T21" s="1214"/>
      <c r="U21" s="1214"/>
      <c r="V21" s="1214"/>
      <c r="W21" s="1214"/>
      <c r="X21" s="1214"/>
      <c r="Y21" s="56"/>
    </row>
    <row r="22" spans="1:25" ht="14.25" hidden="1" customHeight="1">
      <c r="A22" s="40"/>
      <c r="B22" s="75"/>
      <c r="C22" s="74"/>
      <c r="D22" s="58"/>
      <c r="E22" s="89" t="s">
        <v>236</v>
      </c>
      <c r="F22" s="1211" t="s">
        <v>239</v>
      </c>
      <c r="G22" s="1212"/>
      <c r="H22" s="1212"/>
      <c r="I22" s="1212"/>
      <c r="J22" s="1212"/>
      <c r="K22" s="1212"/>
      <c r="L22" s="1212"/>
      <c r="M22" s="1212"/>
      <c r="N22" s="57"/>
      <c r="O22" s="71" t="s">
        <v>236</v>
      </c>
      <c r="P22" s="1213" t="s">
        <v>565</v>
      </c>
      <c r="Q22" s="1214"/>
      <c r="R22" s="1214"/>
      <c r="S22" s="1214"/>
      <c r="T22" s="1214"/>
      <c r="U22" s="1214"/>
      <c r="V22" s="1214"/>
      <c r="W22" s="1214"/>
      <c r="X22" s="1214"/>
      <c r="Y22" s="56"/>
    </row>
    <row r="23" spans="1:25" ht="27" hidden="1" customHeight="1">
      <c r="A23" s="40"/>
      <c r="B23" s="75"/>
      <c r="C23" s="74"/>
      <c r="D23" s="58"/>
      <c r="E23" s="57"/>
      <c r="F23" s="57"/>
      <c r="G23" s="57"/>
      <c r="H23" s="57"/>
      <c r="I23" s="57"/>
      <c r="J23" s="57"/>
      <c r="K23" s="57"/>
      <c r="L23" s="57"/>
      <c r="M23" s="57"/>
      <c r="N23" s="57"/>
      <c r="O23" s="57"/>
      <c r="P23" s="1206"/>
      <c r="Q23" s="1206"/>
      <c r="R23" s="1206"/>
      <c r="S23" s="1206"/>
      <c r="T23" s="1206"/>
      <c r="U23" s="1206"/>
      <c r="V23" s="1206"/>
      <c r="W23" s="1206"/>
      <c r="X23" s="57"/>
      <c r="Y23" s="56"/>
    </row>
    <row r="24" spans="1:25" ht="10.5" hidden="1" customHeight="1">
      <c r="A24" s="40"/>
      <c r="B24" s="75"/>
      <c r="C24" s="74"/>
      <c r="D24" s="58"/>
      <c r="E24" s="57"/>
      <c r="F24" s="57"/>
      <c r="G24" s="57"/>
      <c r="H24" s="57"/>
      <c r="I24" s="57"/>
      <c r="J24" s="57"/>
      <c r="K24" s="57"/>
      <c r="L24" s="57"/>
      <c r="M24" s="57"/>
      <c r="N24" s="57"/>
      <c r="O24" s="57"/>
      <c r="P24" s="57"/>
      <c r="Q24" s="57"/>
      <c r="R24" s="57"/>
      <c r="S24" s="57"/>
      <c r="T24" s="57"/>
      <c r="U24" s="57"/>
      <c r="V24" s="57"/>
      <c r="W24" s="57"/>
      <c r="X24" s="57"/>
      <c r="Y24" s="56"/>
    </row>
    <row r="25" spans="1:25" ht="27" hidden="1" customHeight="1">
      <c r="A25" s="40"/>
      <c r="B25" s="75"/>
      <c r="C25" s="74"/>
      <c r="D25" s="58"/>
      <c r="E25" s="57"/>
      <c r="F25" s="57"/>
      <c r="G25" s="57"/>
      <c r="H25" s="57"/>
      <c r="I25" s="57"/>
      <c r="J25" s="57"/>
      <c r="K25" s="57"/>
      <c r="L25" s="57"/>
      <c r="M25" s="57"/>
      <c r="N25" s="57"/>
      <c r="O25" s="57"/>
      <c r="P25" s="57"/>
      <c r="Q25" s="57"/>
      <c r="R25" s="57"/>
      <c r="S25" s="57"/>
      <c r="T25" s="57"/>
      <c r="U25" s="57"/>
      <c r="V25" s="57"/>
      <c r="W25" s="57"/>
      <c r="X25" s="57"/>
      <c r="Y25" s="56"/>
    </row>
    <row r="26" spans="1:25" ht="12" hidden="1" customHeight="1">
      <c r="A26" s="40"/>
      <c r="B26" s="75"/>
      <c r="C26" s="74"/>
      <c r="D26" s="58"/>
      <c r="E26" s="57"/>
      <c r="F26" s="57"/>
      <c r="G26" s="57"/>
      <c r="H26" s="57"/>
      <c r="I26" s="57"/>
      <c r="J26" s="57"/>
      <c r="K26" s="57"/>
      <c r="L26" s="57"/>
      <c r="M26" s="57"/>
      <c r="N26" s="57"/>
      <c r="O26" s="57"/>
      <c r="P26" s="57"/>
      <c r="Q26" s="57"/>
      <c r="R26" s="57"/>
      <c r="S26" s="57"/>
      <c r="T26" s="57"/>
      <c r="U26" s="57"/>
      <c r="V26" s="57"/>
      <c r="W26" s="57"/>
      <c r="X26" s="57"/>
      <c r="Y26" s="56"/>
    </row>
    <row r="27" spans="1:25" ht="38.25" hidden="1" customHeight="1">
      <c r="A27" s="40"/>
      <c r="B27" s="75"/>
      <c r="C27" s="74"/>
      <c r="D27" s="58"/>
      <c r="E27" s="57"/>
      <c r="F27" s="57"/>
      <c r="G27" s="57"/>
      <c r="H27" s="57"/>
      <c r="I27" s="57"/>
      <c r="J27" s="57"/>
      <c r="K27" s="57"/>
      <c r="L27" s="57"/>
      <c r="M27" s="57"/>
      <c r="N27" s="57"/>
      <c r="O27" s="57"/>
      <c r="P27" s="57"/>
      <c r="Q27" s="57"/>
      <c r="R27" s="57"/>
      <c r="S27" s="57"/>
      <c r="T27" s="57"/>
      <c r="U27" s="57"/>
      <c r="V27" s="57"/>
      <c r="W27" s="57"/>
      <c r="X27" s="57"/>
      <c r="Y27" s="56"/>
    </row>
    <row r="28" spans="1:25" ht="15" hidden="1">
      <c r="A28" s="40"/>
      <c r="B28" s="75"/>
      <c r="C28" s="74"/>
      <c r="D28" s="58"/>
      <c r="E28" s="57"/>
      <c r="F28" s="57"/>
      <c r="G28" s="57"/>
      <c r="H28" s="57"/>
      <c r="I28" s="57"/>
      <c r="J28" s="57"/>
      <c r="K28" s="57"/>
      <c r="L28" s="57"/>
      <c r="M28" s="57"/>
      <c r="N28" s="57"/>
      <c r="O28" s="57"/>
      <c r="P28" s="57"/>
      <c r="Q28" s="57"/>
      <c r="R28" s="57"/>
      <c r="S28" s="57"/>
      <c r="T28" s="57"/>
      <c r="U28" s="57"/>
      <c r="V28" s="57"/>
      <c r="W28" s="57"/>
      <c r="X28" s="57"/>
      <c r="Y28" s="56"/>
    </row>
    <row r="29" spans="1:25" ht="15" hidden="1">
      <c r="A29" s="40"/>
      <c r="B29" s="75"/>
      <c r="C29" s="74"/>
      <c r="D29" s="58"/>
      <c r="E29" s="57"/>
      <c r="F29" s="57"/>
      <c r="G29" s="57"/>
      <c r="H29" s="57"/>
      <c r="I29" s="57"/>
      <c r="J29" s="57"/>
      <c r="K29" s="57"/>
      <c r="L29" s="57"/>
      <c r="M29" s="57"/>
      <c r="N29" s="57"/>
      <c r="O29" s="57"/>
      <c r="P29" s="57"/>
      <c r="Q29" s="57"/>
      <c r="R29" s="57"/>
      <c r="S29" s="57"/>
      <c r="T29" s="57"/>
      <c r="U29" s="57"/>
      <c r="V29" s="57"/>
      <c r="W29" s="57"/>
      <c r="X29" s="57"/>
      <c r="Y29" s="56"/>
    </row>
    <row r="30" spans="1:25" ht="15" hidden="1">
      <c r="A30" s="40"/>
      <c r="B30" s="75"/>
      <c r="C30" s="74"/>
      <c r="D30" s="58"/>
      <c r="E30" s="57"/>
      <c r="F30" s="57"/>
      <c r="G30" s="57"/>
      <c r="H30" s="57"/>
      <c r="I30" s="57"/>
      <c r="J30" s="57"/>
      <c r="K30" s="57"/>
      <c r="L30" s="57"/>
      <c r="M30" s="57"/>
      <c r="N30" s="57"/>
      <c r="O30" s="57"/>
      <c r="P30" s="57"/>
      <c r="Q30" s="57"/>
      <c r="R30" s="57"/>
      <c r="S30" s="57"/>
      <c r="T30" s="57"/>
      <c r="U30" s="57"/>
      <c r="V30" s="57"/>
      <c r="W30" s="57"/>
      <c r="X30" s="57"/>
      <c r="Y30" s="56"/>
    </row>
    <row r="31" spans="1:25" ht="15" hidden="1">
      <c r="A31" s="40"/>
      <c r="B31" s="75"/>
      <c r="C31" s="74"/>
      <c r="D31" s="58"/>
      <c r="E31" s="57"/>
      <c r="F31" s="57"/>
      <c r="G31" s="57"/>
      <c r="H31" s="57"/>
      <c r="I31" s="57"/>
      <c r="J31" s="57"/>
      <c r="K31" s="57"/>
      <c r="L31" s="57"/>
      <c r="M31" s="57"/>
      <c r="N31" s="57"/>
      <c r="O31" s="57"/>
      <c r="P31" s="57"/>
      <c r="Q31" s="57"/>
      <c r="R31" s="57"/>
      <c r="S31" s="57"/>
      <c r="T31" s="57"/>
      <c r="U31" s="57"/>
      <c r="V31" s="57"/>
      <c r="W31" s="57"/>
      <c r="X31" s="57"/>
      <c r="Y31" s="56"/>
    </row>
    <row r="32" spans="1:25" ht="15" hidden="1">
      <c r="A32" s="40"/>
      <c r="B32" s="75"/>
      <c r="C32" s="74"/>
      <c r="D32" s="58"/>
      <c r="E32" s="57"/>
      <c r="F32" s="57"/>
      <c r="G32" s="57"/>
      <c r="H32" s="57"/>
      <c r="I32" s="57"/>
      <c r="J32" s="57"/>
      <c r="K32" s="57"/>
      <c r="L32" s="57"/>
      <c r="M32" s="57"/>
      <c r="N32" s="57"/>
      <c r="O32" s="57"/>
      <c r="P32" s="57"/>
      <c r="Q32" s="57"/>
      <c r="R32" s="57"/>
      <c r="S32" s="57"/>
      <c r="T32" s="57"/>
      <c r="U32" s="57"/>
      <c r="V32" s="57"/>
      <c r="W32" s="57"/>
      <c r="X32" s="57"/>
      <c r="Y32" s="56"/>
    </row>
    <row r="33" spans="1:25" ht="18.75" hidden="1" customHeight="1">
      <c r="A33" s="40"/>
      <c r="B33" s="75"/>
      <c r="C33" s="74"/>
      <c r="D33" s="63"/>
      <c r="E33" s="62"/>
      <c r="F33" s="62"/>
      <c r="G33" s="62"/>
      <c r="H33" s="62"/>
      <c r="I33" s="62"/>
      <c r="J33" s="62"/>
      <c r="K33" s="62"/>
      <c r="L33" s="62"/>
      <c r="M33" s="62"/>
      <c r="N33" s="62"/>
      <c r="O33" s="62"/>
      <c r="P33" s="62"/>
      <c r="Q33" s="62"/>
      <c r="R33" s="62"/>
      <c r="S33" s="62"/>
      <c r="T33" s="62"/>
      <c r="U33" s="62"/>
      <c r="V33" s="62"/>
      <c r="W33" s="62"/>
      <c r="X33" s="62"/>
      <c r="Y33" s="56"/>
    </row>
    <row r="34" spans="1:25" ht="15" hidden="1">
      <c r="A34" s="40"/>
      <c r="B34" s="75"/>
      <c r="C34" s="74"/>
      <c r="D34" s="63"/>
      <c r="E34" s="62"/>
      <c r="F34" s="62"/>
      <c r="G34" s="62"/>
      <c r="H34" s="62"/>
      <c r="I34" s="62"/>
      <c r="J34" s="62"/>
      <c r="K34" s="62"/>
      <c r="L34" s="62"/>
      <c r="M34" s="62"/>
      <c r="N34" s="62"/>
      <c r="O34" s="62"/>
      <c r="P34" s="62"/>
      <c r="Q34" s="62"/>
      <c r="R34" s="62"/>
      <c r="S34" s="62"/>
      <c r="T34" s="62"/>
      <c r="U34" s="62"/>
      <c r="V34" s="62"/>
      <c r="W34" s="62"/>
      <c r="X34" s="62"/>
      <c r="Y34" s="56"/>
    </row>
    <row r="35" spans="1:25" ht="24" hidden="1" customHeight="1">
      <c r="A35" s="40"/>
      <c r="B35" s="75"/>
      <c r="C35" s="74"/>
      <c r="D35" s="58"/>
      <c r="E35" s="1210" t="s">
        <v>392</v>
      </c>
      <c r="F35" s="1210"/>
      <c r="G35" s="1210"/>
      <c r="H35" s="1210"/>
      <c r="I35" s="1210"/>
      <c r="J35" s="1210"/>
      <c r="K35" s="1210"/>
      <c r="L35" s="1210"/>
      <c r="M35" s="1210"/>
      <c r="N35" s="1210"/>
      <c r="O35" s="1210"/>
      <c r="P35" s="1210"/>
      <c r="Q35" s="1210"/>
      <c r="R35" s="1210"/>
      <c r="S35" s="1210"/>
      <c r="T35" s="1210"/>
      <c r="U35" s="1210"/>
      <c r="V35" s="1210"/>
      <c r="W35" s="1210"/>
      <c r="X35" s="1210"/>
      <c r="Y35" s="56"/>
    </row>
    <row r="36" spans="1:25" ht="38.25" hidden="1" customHeight="1">
      <c r="A36" s="40"/>
      <c r="B36" s="75"/>
      <c r="C36" s="74"/>
      <c r="D36" s="58"/>
      <c r="E36" s="1210"/>
      <c r="F36" s="1210"/>
      <c r="G36" s="1210"/>
      <c r="H36" s="1210"/>
      <c r="I36" s="1210"/>
      <c r="J36" s="1210"/>
      <c r="K36" s="1210"/>
      <c r="L36" s="1210"/>
      <c r="M36" s="1210"/>
      <c r="N36" s="1210"/>
      <c r="O36" s="1210"/>
      <c r="P36" s="1210"/>
      <c r="Q36" s="1210"/>
      <c r="R36" s="1210"/>
      <c r="S36" s="1210"/>
      <c r="T36" s="1210"/>
      <c r="U36" s="1210"/>
      <c r="V36" s="1210"/>
      <c r="W36" s="1210"/>
      <c r="X36" s="1210"/>
      <c r="Y36" s="56"/>
    </row>
    <row r="37" spans="1:25" ht="9.75" hidden="1" customHeight="1">
      <c r="A37" s="40"/>
      <c r="B37" s="75"/>
      <c r="C37" s="74"/>
      <c r="D37" s="58"/>
      <c r="E37" s="1210"/>
      <c r="F37" s="1210"/>
      <c r="G37" s="1210"/>
      <c r="H37" s="1210"/>
      <c r="I37" s="1210"/>
      <c r="J37" s="1210"/>
      <c r="K37" s="1210"/>
      <c r="L37" s="1210"/>
      <c r="M37" s="1210"/>
      <c r="N37" s="1210"/>
      <c r="O37" s="1210"/>
      <c r="P37" s="1210"/>
      <c r="Q37" s="1210"/>
      <c r="R37" s="1210"/>
      <c r="S37" s="1210"/>
      <c r="T37" s="1210"/>
      <c r="U37" s="1210"/>
      <c r="V37" s="1210"/>
      <c r="W37" s="1210"/>
      <c r="X37" s="1210"/>
      <c r="Y37" s="56"/>
    </row>
    <row r="38" spans="1:25" ht="51" hidden="1" customHeight="1">
      <c r="A38" s="40"/>
      <c r="B38" s="75"/>
      <c r="C38" s="74"/>
      <c r="D38" s="58"/>
      <c r="E38" s="1210"/>
      <c r="F38" s="1210"/>
      <c r="G38" s="1210"/>
      <c r="H38" s="1210"/>
      <c r="I38" s="1210"/>
      <c r="J38" s="1210"/>
      <c r="K38" s="1210"/>
      <c r="L38" s="1210"/>
      <c r="M38" s="1210"/>
      <c r="N38" s="1210"/>
      <c r="O38" s="1210"/>
      <c r="P38" s="1210"/>
      <c r="Q38" s="1210"/>
      <c r="R38" s="1210"/>
      <c r="S38" s="1210"/>
      <c r="T38" s="1210"/>
      <c r="U38" s="1210"/>
      <c r="V38" s="1210"/>
      <c r="W38" s="1210"/>
      <c r="X38" s="1210"/>
      <c r="Y38" s="56"/>
    </row>
    <row r="39" spans="1:25" ht="15" hidden="1" customHeight="1">
      <c r="A39" s="40"/>
      <c r="B39" s="75"/>
      <c r="C39" s="74"/>
      <c r="D39" s="58"/>
      <c r="E39" s="1210"/>
      <c r="F39" s="1210"/>
      <c r="G39" s="1210"/>
      <c r="H39" s="1210"/>
      <c r="I39" s="1210"/>
      <c r="J39" s="1210"/>
      <c r="K39" s="1210"/>
      <c r="L39" s="1210"/>
      <c r="M39" s="1210"/>
      <c r="N39" s="1210"/>
      <c r="O39" s="1210"/>
      <c r="P39" s="1210"/>
      <c r="Q39" s="1210"/>
      <c r="R39" s="1210"/>
      <c r="S39" s="1210"/>
      <c r="T39" s="1210"/>
      <c r="U39" s="1210"/>
      <c r="V39" s="1210"/>
      <c r="W39" s="1210"/>
      <c r="X39" s="1210"/>
      <c r="Y39" s="56"/>
    </row>
    <row r="40" spans="1:25" ht="12" hidden="1" customHeight="1">
      <c r="A40" s="40"/>
      <c r="B40" s="75"/>
      <c r="C40" s="74"/>
      <c r="D40" s="58"/>
      <c r="E40" s="1215"/>
      <c r="F40" s="1216"/>
      <c r="G40" s="1216"/>
      <c r="H40" s="1216"/>
      <c r="I40" s="1216"/>
      <c r="J40" s="1216"/>
      <c r="K40" s="1216"/>
      <c r="L40" s="1216"/>
      <c r="M40" s="1216"/>
      <c r="N40" s="1216"/>
      <c r="O40" s="1216"/>
      <c r="P40" s="1216"/>
      <c r="Q40" s="1216"/>
      <c r="R40" s="1216"/>
      <c r="S40" s="1216"/>
      <c r="T40" s="1216"/>
      <c r="U40" s="1216"/>
      <c r="V40" s="1216"/>
      <c r="W40" s="1216"/>
      <c r="X40" s="1216"/>
      <c r="Y40" s="56"/>
    </row>
    <row r="41" spans="1:25" ht="38.25" hidden="1" customHeight="1">
      <c r="A41" s="40"/>
      <c r="B41" s="75"/>
      <c r="C41" s="74"/>
      <c r="D41" s="58"/>
      <c r="E41" s="1210"/>
      <c r="F41" s="1210"/>
      <c r="G41" s="1210"/>
      <c r="H41" s="1210"/>
      <c r="I41" s="1210"/>
      <c r="J41" s="1210"/>
      <c r="K41" s="1210"/>
      <c r="L41" s="1210"/>
      <c r="M41" s="1210"/>
      <c r="N41" s="1210"/>
      <c r="O41" s="1210"/>
      <c r="P41" s="1210"/>
      <c r="Q41" s="1210"/>
      <c r="R41" s="1210"/>
      <c r="S41" s="1210"/>
      <c r="T41" s="1210"/>
      <c r="U41" s="1210"/>
      <c r="V41" s="1210"/>
      <c r="W41" s="1210"/>
      <c r="X41" s="1210"/>
      <c r="Y41" s="56"/>
    </row>
    <row r="42" spans="1:25" ht="15" hidden="1">
      <c r="A42" s="40"/>
      <c r="B42" s="75"/>
      <c r="C42" s="74"/>
      <c r="D42" s="58"/>
      <c r="E42" s="1210"/>
      <c r="F42" s="1210"/>
      <c r="G42" s="1210"/>
      <c r="H42" s="1210"/>
      <c r="I42" s="1210"/>
      <c r="J42" s="1210"/>
      <c r="K42" s="1210"/>
      <c r="L42" s="1210"/>
      <c r="M42" s="1210"/>
      <c r="N42" s="1210"/>
      <c r="O42" s="1210"/>
      <c r="P42" s="1210"/>
      <c r="Q42" s="1210"/>
      <c r="R42" s="1210"/>
      <c r="S42" s="1210"/>
      <c r="T42" s="1210"/>
      <c r="U42" s="1210"/>
      <c r="V42" s="1210"/>
      <c r="W42" s="1210"/>
      <c r="X42" s="1210"/>
      <c r="Y42" s="56"/>
    </row>
    <row r="43" spans="1:25" ht="15" hidden="1">
      <c r="A43" s="40"/>
      <c r="B43" s="75"/>
      <c r="C43" s="74"/>
      <c r="D43" s="58"/>
      <c r="E43" s="1210"/>
      <c r="F43" s="1210"/>
      <c r="G43" s="1210"/>
      <c r="H43" s="1210"/>
      <c r="I43" s="1210"/>
      <c r="J43" s="1210"/>
      <c r="K43" s="1210"/>
      <c r="L43" s="1210"/>
      <c r="M43" s="1210"/>
      <c r="N43" s="1210"/>
      <c r="O43" s="1210"/>
      <c r="P43" s="1210"/>
      <c r="Q43" s="1210"/>
      <c r="R43" s="1210"/>
      <c r="S43" s="1210"/>
      <c r="T43" s="1210"/>
      <c r="U43" s="1210"/>
      <c r="V43" s="1210"/>
      <c r="W43" s="1210"/>
      <c r="X43" s="1210"/>
      <c r="Y43" s="56"/>
    </row>
    <row r="44" spans="1:25" ht="33.75" hidden="1" customHeight="1">
      <c r="A44" s="40"/>
      <c r="B44" s="75"/>
      <c r="C44" s="74"/>
      <c r="D44" s="63"/>
      <c r="E44" s="1210"/>
      <c r="F44" s="1210"/>
      <c r="G44" s="1210"/>
      <c r="H44" s="1210"/>
      <c r="I44" s="1210"/>
      <c r="J44" s="1210"/>
      <c r="K44" s="1210"/>
      <c r="L44" s="1210"/>
      <c r="M44" s="1210"/>
      <c r="N44" s="1210"/>
      <c r="O44" s="1210"/>
      <c r="P44" s="1210"/>
      <c r="Q44" s="1210"/>
      <c r="R44" s="1210"/>
      <c r="S44" s="1210"/>
      <c r="T44" s="1210"/>
      <c r="U44" s="1210"/>
      <c r="V44" s="1210"/>
      <c r="W44" s="1210"/>
      <c r="X44" s="1210"/>
      <c r="Y44" s="56"/>
    </row>
    <row r="45" spans="1:25" ht="15" hidden="1">
      <c r="A45" s="40"/>
      <c r="B45" s="75"/>
      <c r="C45" s="74"/>
      <c r="D45" s="63"/>
      <c r="E45" s="1210"/>
      <c r="F45" s="1210"/>
      <c r="G45" s="1210"/>
      <c r="H45" s="1210"/>
      <c r="I45" s="1210"/>
      <c r="J45" s="1210"/>
      <c r="K45" s="1210"/>
      <c r="L45" s="1210"/>
      <c r="M45" s="1210"/>
      <c r="N45" s="1210"/>
      <c r="O45" s="1210"/>
      <c r="P45" s="1210"/>
      <c r="Q45" s="1210"/>
      <c r="R45" s="1210"/>
      <c r="S45" s="1210"/>
      <c r="T45" s="1210"/>
      <c r="U45" s="1210"/>
      <c r="V45" s="1210"/>
      <c r="W45" s="1210"/>
      <c r="X45" s="1210"/>
      <c r="Y45" s="56"/>
    </row>
    <row r="46" spans="1:25" ht="24" hidden="1" customHeight="1">
      <c r="A46" s="40"/>
      <c r="B46" s="75"/>
      <c r="C46" s="74"/>
      <c r="D46" s="58"/>
      <c r="E46" s="1221" t="s">
        <v>235</v>
      </c>
      <c r="F46" s="1221"/>
      <c r="G46" s="1221"/>
      <c r="H46" s="1221"/>
      <c r="I46" s="1221"/>
      <c r="J46" s="1221"/>
      <c r="K46" s="1221"/>
      <c r="L46" s="1221"/>
      <c r="M46" s="1221"/>
      <c r="N46" s="1221"/>
      <c r="O46" s="1221"/>
      <c r="P46" s="1221"/>
      <c r="Q46" s="1221"/>
      <c r="R46" s="1221"/>
      <c r="S46" s="1221"/>
      <c r="T46" s="1221"/>
      <c r="U46" s="1221"/>
      <c r="V46" s="1221"/>
      <c r="W46" s="1221"/>
      <c r="X46" s="1221"/>
      <c r="Y46" s="56"/>
    </row>
    <row r="47" spans="1:25" ht="37.5" hidden="1" customHeight="1">
      <c r="A47" s="40"/>
      <c r="B47" s="75"/>
      <c r="C47" s="74"/>
      <c r="D47" s="58"/>
      <c r="E47" s="1221"/>
      <c r="F47" s="1221"/>
      <c r="G47" s="1221"/>
      <c r="H47" s="1221"/>
      <c r="I47" s="1221"/>
      <c r="J47" s="1221"/>
      <c r="K47" s="1221"/>
      <c r="L47" s="1221"/>
      <c r="M47" s="1221"/>
      <c r="N47" s="1221"/>
      <c r="O47" s="1221"/>
      <c r="P47" s="1221"/>
      <c r="Q47" s="1221"/>
      <c r="R47" s="1221"/>
      <c r="S47" s="1221"/>
      <c r="T47" s="1221"/>
      <c r="U47" s="1221"/>
      <c r="V47" s="1221"/>
      <c r="W47" s="1221"/>
      <c r="X47" s="1221"/>
      <c r="Y47" s="56"/>
    </row>
    <row r="48" spans="1:25" ht="24" hidden="1" customHeight="1">
      <c r="A48" s="40"/>
      <c r="B48" s="75"/>
      <c r="C48" s="74"/>
      <c r="D48" s="58"/>
      <c r="E48" s="1221"/>
      <c r="F48" s="1221"/>
      <c r="G48" s="1221"/>
      <c r="H48" s="1221"/>
      <c r="I48" s="1221"/>
      <c r="J48" s="1221"/>
      <c r="K48" s="1221"/>
      <c r="L48" s="1221"/>
      <c r="M48" s="1221"/>
      <c r="N48" s="1221"/>
      <c r="O48" s="1221"/>
      <c r="P48" s="1221"/>
      <c r="Q48" s="1221"/>
      <c r="R48" s="1221"/>
      <c r="S48" s="1221"/>
      <c r="T48" s="1221"/>
      <c r="U48" s="1221"/>
      <c r="V48" s="1221"/>
      <c r="W48" s="1221"/>
      <c r="X48" s="1221"/>
      <c r="Y48" s="56"/>
    </row>
    <row r="49" spans="1:25" ht="51" hidden="1" customHeight="1">
      <c r="A49" s="40"/>
      <c r="B49" s="75"/>
      <c r="C49" s="74"/>
      <c r="D49" s="58"/>
      <c r="E49" s="1221"/>
      <c r="F49" s="1221"/>
      <c r="G49" s="1221"/>
      <c r="H49" s="1221"/>
      <c r="I49" s="1221"/>
      <c r="J49" s="1221"/>
      <c r="K49" s="1221"/>
      <c r="L49" s="1221"/>
      <c r="M49" s="1221"/>
      <c r="N49" s="1221"/>
      <c r="O49" s="1221"/>
      <c r="P49" s="1221"/>
      <c r="Q49" s="1221"/>
      <c r="R49" s="1221"/>
      <c r="S49" s="1221"/>
      <c r="T49" s="1221"/>
      <c r="U49" s="1221"/>
      <c r="V49" s="1221"/>
      <c r="W49" s="1221"/>
      <c r="X49" s="1221"/>
      <c r="Y49" s="56"/>
    </row>
    <row r="50" spans="1:25" ht="15" hidden="1">
      <c r="A50" s="40"/>
      <c r="B50" s="75"/>
      <c r="C50" s="74"/>
      <c r="D50" s="58"/>
      <c r="E50" s="1221"/>
      <c r="F50" s="1221"/>
      <c r="G50" s="1221"/>
      <c r="H50" s="1221"/>
      <c r="I50" s="1221"/>
      <c r="J50" s="1221"/>
      <c r="K50" s="1221"/>
      <c r="L50" s="1221"/>
      <c r="M50" s="1221"/>
      <c r="N50" s="1221"/>
      <c r="O50" s="1221"/>
      <c r="P50" s="1221"/>
      <c r="Q50" s="1221"/>
      <c r="R50" s="1221"/>
      <c r="S50" s="1221"/>
      <c r="T50" s="1221"/>
      <c r="U50" s="1221"/>
      <c r="V50" s="1221"/>
      <c r="W50" s="1221"/>
      <c r="X50" s="1221"/>
      <c r="Y50" s="56"/>
    </row>
    <row r="51" spans="1:25" ht="15" hidden="1">
      <c r="A51" s="40"/>
      <c r="B51" s="75"/>
      <c r="C51" s="74"/>
      <c r="D51" s="58"/>
      <c r="E51" s="1221"/>
      <c r="F51" s="1221"/>
      <c r="G51" s="1221"/>
      <c r="H51" s="1221"/>
      <c r="I51" s="1221"/>
      <c r="J51" s="1221"/>
      <c r="K51" s="1221"/>
      <c r="L51" s="1221"/>
      <c r="M51" s="1221"/>
      <c r="N51" s="1221"/>
      <c r="O51" s="1221"/>
      <c r="P51" s="1221"/>
      <c r="Q51" s="1221"/>
      <c r="R51" s="1221"/>
      <c r="S51" s="1221"/>
      <c r="T51" s="1221"/>
      <c r="U51" s="1221"/>
      <c r="V51" s="1221"/>
      <c r="W51" s="1221"/>
      <c r="X51" s="1221"/>
      <c r="Y51" s="56"/>
    </row>
    <row r="52" spans="1:25" ht="15" hidden="1">
      <c r="A52" s="40"/>
      <c r="B52" s="75"/>
      <c r="C52" s="74"/>
      <c r="D52" s="58"/>
      <c r="E52" s="1221"/>
      <c r="F52" s="1221"/>
      <c r="G52" s="1221"/>
      <c r="H52" s="1221"/>
      <c r="I52" s="1221"/>
      <c r="J52" s="1221"/>
      <c r="K52" s="1221"/>
      <c r="L52" s="1221"/>
      <c r="M52" s="1221"/>
      <c r="N52" s="1221"/>
      <c r="O52" s="1221"/>
      <c r="P52" s="1221"/>
      <c r="Q52" s="1221"/>
      <c r="R52" s="1221"/>
      <c r="S52" s="1221"/>
      <c r="T52" s="1221"/>
      <c r="U52" s="1221"/>
      <c r="V52" s="1221"/>
      <c r="W52" s="1221"/>
      <c r="X52" s="1221"/>
      <c r="Y52" s="56"/>
    </row>
    <row r="53" spans="1:25" ht="15" hidden="1">
      <c r="A53" s="40"/>
      <c r="B53" s="75"/>
      <c r="C53" s="74"/>
      <c r="D53" s="58"/>
      <c r="E53" s="1221"/>
      <c r="F53" s="1221"/>
      <c r="G53" s="1221"/>
      <c r="H53" s="1221"/>
      <c r="I53" s="1221"/>
      <c r="J53" s="1221"/>
      <c r="K53" s="1221"/>
      <c r="L53" s="1221"/>
      <c r="M53" s="1221"/>
      <c r="N53" s="1221"/>
      <c r="O53" s="1221"/>
      <c r="P53" s="1221"/>
      <c r="Q53" s="1221"/>
      <c r="R53" s="1221"/>
      <c r="S53" s="1221"/>
      <c r="T53" s="1221"/>
      <c r="U53" s="1221"/>
      <c r="V53" s="1221"/>
      <c r="W53" s="1221"/>
      <c r="X53" s="1221"/>
      <c r="Y53" s="56"/>
    </row>
    <row r="54" spans="1:25" ht="15" hidden="1">
      <c r="A54" s="40"/>
      <c r="B54" s="75"/>
      <c r="C54" s="74"/>
      <c r="D54" s="58"/>
      <c r="E54" s="1221"/>
      <c r="F54" s="1221"/>
      <c r="G54" s="1221"/>
      <c r="H54" s="1221"/>
      <c r="I54" s="1221"/>
      <c r="J54" s="1221"/>
      <c r="K54" s="1221"/>
      <c r="L54" s="1221"/>
      <c r="M54" s="1221"/>
      <c r="N54" s="1221"/>
      <c r="O54" s="1221"/>
      <c r="P54" s="1221"/>
      <c r="Q54" s="1221"/>
      <c r="R54" s="1221"/>
      <c r="S54" s="1221"/>
      <c r="T54" s="1221"/>
      <c r="U54" s="1221"/>
      <c r="V54" s="1221"/>
      <c r="W54" s="1221"/>
      <c r="X54" s="1221"/>
      <c r="Y54" s="56"/>
    </row>
    <row r="55" spans="1:25" ht="15" hidden="1">
      <c r="A55" s="40"/>
      <c r="B55" s="75"/>
      <c r="C55" s="74"/>
      <c r="D55" s="58"/>
      <c r="E55" s="1221"/>
      <c r="F55" s="1221"/>
      <c r="G55" s="1221"/>
      <c r="H55" s="1221"/>
      <c r="I55" s="1221"/>
      <c r="J55" s="1221"/>
      <c r="K55" s="1221"/>
      <c r="L55" s="1221"/>
      <c r="M55" s="1221"/>
      <c r="N55" s="1221"/>
      <c r="O55" s="1221"/>
      <c r="P55" s="1221"/>
      <c r="Q55" s="1221"/>
      <c r="R55" s="1221"/>
      <c r="S55" s="1221"/>
      <c r="T55" s="1221"/>
      <c r="U55" s="1221"/>
      <c r="V55" s="1221"/>
      <c r="W55" s="1221"/>
      <c r="X55" s="1221"/>
      <c r="Y55" s="56"/>
    </row>
    <row r="56" spans="1:25" ht="25.5" hidden="1" customHeight="1">
      <c r="A56" s="40"/>
      <c r="B56" s="75"/>
      <c r="C56" s="74"/>
      <c r="D56" s="63"/>
      <c r="E56" s="1221"/>
      <c r="F56" s="1221"/>
      <c r="G56" s="1221"/>
      <c r="H56" s="1221"/>
      <c r="I56" s="1221"/>
      <c r="J56" s="1221"/>
      <c r="K56" s="1221"/>
      <c r="L56" s="1221"/>
      <c r="M56" s="1221"/>
      <c r="N56" s="1221"/>
      <c r="O56" s="1221"/>
      <c r="P56" s="1221"/>
      <c r="Q56" s="1221"/>
      <c r="R56" s="1221"/>
      <c r="S56" s="1221"/>
      <c r="T56" s="1221"/>
      <c r="U56" s="1221"/>
      <c r="V56" s="1221"/>
      <c r="W56" s="1221"/>
      <c r="X56" s="1221"/>
      <c r="Y56" s="56"/>
    </row>
    <row r="57" spans="1:25" ht="15" hidden="1">
      <c r="A57" s="40"/>
      <c r="B57" s="75"/>
      <c r="C57" s="74"/>
      <c r="D57" s="63"/>
      <c r="E57" s="1221"/>
      <c r="F57" s="1221"/>
      <c r="G57" s="1221"/>
      <c r="H57" s="1221"/>
      <c r="I57" s="1221"/>
      <c r="J57" s="1221"/>
      <c r="K57" s="1221"/>
      <c r="L57" s="1221"/>
      <c r="M57" s="1221"/>
      <c r="N57" s="1221"/>
      <c r="O57" s="1221"/>
      <c r="P57" s="1221"/>
      <c r="Q57" s="1221"/>
      <c r="R57" s="1221"/>
      <c r="S57" s="1221"/>
      <c r="T57" s="1221"/>
      <c r="U57" s="1221"/>
      <c r="V57" s="1221"/>
      <c r="W57" s="1221"/>
      <c r="X57" s="1221"/>
      <c r="Y57" s="56"/>
    </row>
    <row r="58" spans="1:25" ht="15" hidden="1" customHeight="1">
      <c r="A58" s="40"/>
      <c r="B58" s="75"/>
      <c r="C58" s="74"/>
      <c r="D58" s="58"/>
      <c r="E58" s="1207" t="s">
        <v>393</v>
      </c>
      <c r="F58" s="1207"/>
      <c r="G58" s="1207"/>
      <c r="H58" s="1207"/>
      <c r="I58" s="1207"/>
      <c r="J58" s="1207"/>
      <c r="K58" s="1207"/>
      <c r="L58" s="1207"/>
      <c r="M58" s="1207"/>
      <c r="N58" s="1207"/>
      <c r="O58" s="1207"/>
      <c r="P58" s="1207"/>
      <c r="Q58" s="1207"/>
      <c r="R58" s="1207"/>
      <c r="S58" s="1207"/>
      <c r="T58" s="1207"/>
      <c r="U58" s="1207"/>
      <c r="V58" s="222"/>
      <c r="W58" s="222"/>
      <c r="X58" s="222"/>
      <c r="Y58" s="56"/>
    </row>
    <row r="59" spans="1:25" ht="15" hidden="1" customHeight="1">
      <c r="A59" s="40"/>
      <c r="B59" s="75"/>
      <c r="C59" s="74"/>
      <c r="D59" s="58"/>
      <c r="E59" s="1222"/>
      <c r="F59" s="1222"/>
      <c r="G59" s="1222"/>
      <c r="H59" s="1215"/>
      <c r="I59" s="1216"/>
      <c r="J59" s="1216"/>
      <c r="K59" s="1216"/>
      <c r="L59" s="1216"/>
      <c r="M59" s="1216"/>
      <c r="N59" s="1216"/>
      <c r="O59" s="1216"/>
      <c r="P59" s="1216"/>
      <c r="Q59" s="1216"/>
      <c r="R59" s="1216"/>
      <c r="S59" s="1216"/>
      <c r="T59" s="1216"/>
      <c r="U59" s="1216"/>
      <c r="V59" s="1216"/>
      <c r="W59" s="1216"/>
      <c r="X59" s="1216"/>
      <c r="Y59" s="56"/>
    </row>
    <row r="60" spans="1:25" ht="15" hidden="1" customHeight="1">
      <c r="A60" s="40"/>
      <c r="B60" s="75"/>
      <c r="C60" s="74"/>
      <c r="D60" s="58"/>
      <c r="E60" s="1218"/>
      <c r="F60" s="1218"/>
      <c r="G60" s="1218"/>
      <c r="H60" s="1220"/>
      <c r="I60" s="1220"/>
      <c r="J60" s="1220"/>
      <c r="K60" s="1220"/>
      <c r="L60" s="1220"/>
      <c r="M60" s="1220"/>
      <c r="N60" s="1220"/>
      <c r="O60" s="1220"/>
      <c r="P60" s="1220"/>
      <c r="Q60" s="1220"/>
      <c r="R60" s="1220"/>
      <c r="S60" s="1220"/>
      <c r="T60" s="1220"/>
      <c r="U60" s="1220"/>
      <c r="V60" s="1220"/>
      <c r="W60" s="1220"/>
      <c r="X60" s="1220"/>
      <c r="Y60" s="56"/>
    </row>
    <row r="61" spans="1:25" ht="15" hidden="1">
      <c r="A61" s="40"/>
      <c r="B61" s="75"/>
      <c r="C61" s="74"/>
      <c r="D61" s="58"/>
      <c r="E61" s="67"/>
      <c r="F61" s="65"/>
      <c r="G61" s="66"/>
      <c r="H61" s="1220"/>
      <c r="I61" s="1220"/>
      <c r="J61" s="1220"/>
      <c r="K61" s="1220"/>
      <c r="L61" s="1220"/>
      <c r="M61" s="1220"/>
      <c r="N61" s="1220"/>
      <c r="O61" s="1220"/>
      <c r="P61" s="1220"/>
      <c r="Q61" s="1220"/>
      <c r="R61" s="1220"/>
      <c r="S61" s="1220"/>
      <c r="T61" s="1220"/>
      <c r="U61" s="1220"/>
      <c r="V61" s="1220"/>
      <c r="W61" s="1220"/>
      <c r="X61" s="1220"/>
      <c r="Y61" s="56"/>
    </row>
    <row r="62" spans="1:25" ht="27.75" hidden="1" customHeight="1">
      <c r="A62" s="40"/>
      <c r="B62" s="75"/>
      <c r="C62" s="74"/>
      <c r="D62" s="58"/>
      <c r="E62" s="57"/>
      <c r="F62" s="57"/>
      <c r="G62" s="57"/>
      <c r="H62" s="57"/>
      <c r="I62" s="57"/>
      <c r="J62" s="57"/>
      <c r="K62" s="57"/>
      <c r="L62" s="57"/>
      <c r="M62" s="57"/>
      <c r="N62" s="57"/>
      <c r="O62" s="57"/>
      <c r="P62" s="57"/>
      <c r="Q62" s="57"/>
      <c r="R62" s="57"/>
      <c r="S62" s="57"/>
      <c r="T62" s="57"/>
      <c r="U62" s="57"/>
      <c r="V62" s="57"/>
      <c r="W62" s="57"/>
      <c r="X62" s="57"/>
      <c r="Y62" s="56"/>
    </row>
    <row r="63" spans="1:25" ht="15" hidden="1">
      <c r="A63" s="40"/>
      <c r="B63" s="75"/>
      <c r="C63" s="74"/>
      <c r="D63" s="58"/>
      <c r="E63" s="57"/>
      <c r="F63" s="57"/>
      <c r="G63" s="57"/>
      <c r="H63" s="57"/>
      <c r="I63" s="57"/>
      <c r="J63" s="57"/>
      <c r="K63" s="57"/>
      <c r="L63" s="57"/>
      <c r="M63" s="57"/>
      <c r="N63" s="57"/>
      <c r="O63" s="57"/>
      <c r="P63" s="57"/>
      <c r="Q63" s="57"/>
      <c r="R63" s="57"/>
      <c r="S63" s="57"/>
      <c r="T63" s="57"/>
      <c r="U63" s="57"/>
      <c r="V63" s="57"/>
      <c r="W63" s="57"/>
      <c r="X63" s="57"/>
      <c r="Y63" s="56"/>
    </row>
    <row r="64" spans="1:25" ht="15" hidden="1">
      <c r="A64" s="40"/>
      <c r="B64" s="75"/>
      <c r="C64" s="74"/>
      <c r="D64" s="58"/>
      <c r="E64" s="57"/>
      <c r="F64" s="57"/>
      <c r="G64" s="57"/>
      <c r="H64" s="57"/>
      <c r="I64" s="57"/>
      <c r="J64" s="57"/>
      <c r="K64" s="57"/>
      <c r="L64" s="57"/>
      <c r="M64" s="57"/>
      <c r="N64" s="57"/>
      <c r="O64" s="57"/>
      <c r="P64" s="57"/>
      <c r="Q64" s="57"/>
      <c r="R64" s="57"/>
      <c r="S64" s="57"/>
      <c r="T64" s="57"/>
      <c r="U64" s="57"/>
      <c r="V64" s="57"/>
      <c r="W64" s="57"/>
      <c r="X64" s="57"/>
      <c r="Y64" s="56"/>
    </row>
    <row r="65" spans="1:25" ht="15" hidden="1">
      <c r="A65" s="40"/>
      <c r="B65" s="75"/>
      <c r="C65" s="74"/>
      <c r="D65" s="58"/>
      <c r="E65" s="57"/>
      <c r="F65" s="57"/>
      <c r="G65" s="57"/>
      <c r="H65" s="57"/>
      <c r="I65" s="57"/>
      <c r="J65" s="57"/>
      <c r="K65" s="57"/>
      <c r="L65" s="57"/>
      <c r="M65" s="57"/>
      <c r="N65" s="57"/>
      <c r="O65" s="57"/>
      <c r="P65" s="57"/>
      <c r="Q65" s="57"/>
      <c r="R65" s="57"/>
      <c r="S65" s="57"/>
      <c r="T65" s="57"/>
      <c r="U65" s="57"/>
      <c r="V65" s="57"/>
      <c r="W65" s="57"/>
      <c r="X65" s="57"/>
      <c r="Y65" s="56"/>
    </row>
    <row r="66" spans="1:25" ht="15" hidden="1">
      <c r="A66" s="40"/>
      <c r="B66" s="75"/>
      <c r="C66" s="74"/>
      <c r="D66" s="58"/>
      <c r="E66" s="57"/>
      <c r="F66" s="57"/>
      <c r="G66" s="57"/>
      <c r="H66" s="57"/>
      <c r="I66" s="57"/>
      <c r="J66" s="57"/>
      <c r="K66" s="57"/>
      <c r="L66" s="57"/>
      <c r="M66" s="57"/>
      <c r="N66" s="57"/>
      <c r="O66" s="57"/>
      <c r="P66" s="57"/>
      <c r="Q66" s="57"/>
      <c r="R66" s="57"/>
      <c r="S66" s="57"/>
      <c r="T66" s="57"/>
      <c r="U66" s="57"/>
      <c r="V66" s="57"/>
      <c r="W66" s="57"/>
      <c r="X66" s="57"/>
      <c r="Y66" s="56"/>
    </row>
    <row r="67" spans="1:25" ht="15" hidden="1">
      <c r="A67" s="40"/>
      <c r="B67" s="75"/>
      <c r="C67" s="74"/>
      <c r="D67" s="58"/>
      <c r="E67" s="57"/>
      <c r="F67" s="57"/>
      <c r="G67" s="57"/>
      <c r="H67" s="57"/>
      <c r="I67" s="57"/>
      <c r="J67" s="57"/>
      <c r="K67" s="57"/>
      <c r="L67" s="57"/>
      <c r="M67" s="57"/>
      <c r="N67" s="57"/>
      <c r="O67" s="57"/>
      <c r="P67" s="57"/>
      <c r="Q67" s="57"/>
      <c r="R67" s="57"/>
      <c r="S67" s="57"/>
      <c r="T67" s="57"/>
      <c r="U67" s="57"/>
      <c r="V67" s="57"/>
      <c r="W67" s="57"/>
      <c r="X67" s="57"/>
      <c r="Y67" s="56"/>
    </row>
    <row r="68" spans="1:25" ht="89.25" hidden="1" customHeight="1">
      <c r="A68" s="40"/>
      <c r="B68" s="75"/>
      <c r="C68" s="74"/>
      <c r="D68" s="63"/>
      <c r="E68" s="62"/>
      <c r="F68" s="62"/>
      <c r="G68" s="62"/>
      <c r="H68" s="62"/>
      <c r="I68" s="62"/>
      <c r="J68" s="62"/>
      <c r="K68" s="62"/>
      <c r="L68" s="62"/>
      <c r="M68" s="62"/>
      <c r="N68" s="62"/>
      <c r="O68" s="62"/>
      <c r="P68" s="62"/>
      <c r="Q68" s="62"/>
      <c r="R68" s="62"/>
      <c r="S68" s="62"/>
      <c r="T68" s="62"/>
      <c r="U68" s="62"/>
      <c r="V68" s="62"/>
      <c r="W68" s="62"/>
      <c r="X68" s="62"/>
      <c r="Y68" s="56"/>
    </row>
    <row r="69" spans="1:25" ht="15" hidden="1">
      <c r="A69" s="40"/>
      <c r="B69" s="75"/>
      <c r="C69" s="74"/>
      <c r="D69" s="63"/>
      <c r="E69" s="62"/>
      <c r="F69" s="62"/>
      <c r="G69" s="62"/>
      <c r="H69" s="62"/>
      <c r="I69" s="62"/>
      <c r="J69" s="62"/>
      <c r="K69" s="62"/>
      <c r="L69" s="62"/>
      <c r="M69" s="62"/>
      <c r="N69" s="62"/>
      <c r="O69" s="62"/>
      <c r="P69" s="62"/>
      <c r="Q69" s="62"/>
      <c r="R69" s="62"/>
      <c r="S69" s="62"/>
      <c r="T69" s="62"/>
      <c r="U69" s="62"/>
      <c r="V69" s="62"/>
      <c r="W69" s="62"/>
      <c r="X69" s="62"/>
      <c r="Y69" s="56"/>
    </row>
    <row r="70" spans="1:25" ht="15" hidden="1">
      <c r="A70" s="40"/>
      <c r="B70" s="75"/>
      <c r="C70" s="74"/>
      <c r="D70" s="58"/>
      <c r="E70" s="1207" t="s">
        <v>394</v>
      </c>
      <c r="F70" s="1207"/>
      <c r="G70" s="1207"/>
      <c r="H70" s="1207"/>
      <c r="I70" s="1207"/>
      <c r="J70" s="1207"/>
      <c r="K70" s="1207"/>
      <c r="L70" s="1207"/>
      <c r="M70" s="1207"/>
      <c r="N70" s="1207"/>
      <c r="O70" s="1207"/>
      <c r="P70" s="1207"/>
      <c r="Q70" s="1207"/>
      <c r="R70" s="1207"/>
      <c r="S70" s="1207"/>
      <c r="T70" s="1207"/>
      <c r="U70" s="416"/>
      <c r="V70" s="416"/>
      <c r="W70" s="416"/>
      <c r="X70" s="416"/>
      <c r="Y70" s="56"/>
    </row>
    <row r="71" spans="1:25" ht="15" hidden="1">
      <c r="A71" s="40"/>
      <c r="B71" s="75"/>
      <c r="C71" s="74"/>
      <c r="D71" s="58"/>
      <c r="E71" s="1207" t="s">
        <v>564</v>
      </c>
      <c r="F71" s="1207"/>
      <c r="G71" s="1207"/>
      <c r="H71" s="1207"/>
      <c r="I71" s="1207"/>
      <c r="J71" s="1207"/>
      <c r="K71" s="1207"/>
      <c r="L71" s="1207"/>
      <c r="M71" s="1207"/>
      <c r="N71" s="1207"/>
      <c r="O71" s="1207"/>
      <c r="P71" s="1207"/>
      <c r="Q71" s="1207"/>
      <c r="R71" s="1207"/>
      <c r="S71" s="1207"/>
      <c r="T71" s="1207"/>
      <c r="U71" s="417"/>
      <c r="V71" s="417"/>
      <c r="W71" s="417"/>
      <c r="X71" s="417"/>
      <c r="Y71" s="56"/>
    </row>
    <row r="72" spans="1:25" ht="40.5" hidden="1" customHeight="1">
      <c r="A72" s="40"/>
      <c r="B72" s="75"/>
      <c r="C72" s="74"/>
      <c r="D72" s="58"/>
      <c r="E72" s="417"/>
      <c r="F72" s="417"/>
      <c r="G72" s="417"/>
      <c r="H72" s="417"/>
      <c r="I72" s="417"/>
      <c r="J72" s="417"/>
      <c r="K72" s="417"/>
      <c r="L72" s="417"/>
      <c r="M72" s="417"/>
      <c r="N72" s="417"/>
      <c r="O72" s="417"/>
      <c r="P72" s="417"/>
      <c r="Q72" s="417"/>
      <c r="R72" s="417"/>
      <c r="S72" s="417"/>
      <c r="T72" s="417"/>
      <c r="U72" s="417"/>
      <c r="V72" s="417"/>
      <c r="W72" s="417"/>
      <c r="X72" s="417"/>
      <c r="Y72" s="56"/>
    </row>
    <row r="73" spans="1:25" ht="63" hidden="1" customHeight="1">
      <c r="A73" s="40"/>
      <c r="B73" s="75"/>
      <c r="C73" s="74"/>
      <c r="D73" s="58"/>
      <c r="E73" s="417"/>
      <c r="F73" s="417"/>
      <c r="G73" s="417"/>
      <c r="H73" s="417"/>
      <c r="I73" s="417"/>
      <c r="J73" s="417"/>
      <c r="K73" s="417"/>
      <c r="L73" s="417"/>
      <c r="M73" s="417"/>
      <c r="N73" s="417"/>
      <c r="O73" s="417"/>
      <c r="P73" s="417"/>
      <c r="Q73" s="417"/>
      <c r="R73" s="417"/>
      <c r="S73" s="417"/>
      <c r="T73" s="417"/>
      <c r="U73" s="417"/>
      <c r="V73" s="417"/>
      <c r="W73" s="417"/>
      <c r="X73" s="417"/>
      <c r="Y73" s="56"/>
    </row>
    <row r="74" spans="1:25" ht="30" hidden="1" customHeight="1">
      <c r="A74" s="40"/>
      <c r="B74" s="75"/>
      <c r="C74" s="74"/>
      <c r="D74" s="58"/>
      <c r="E74" s="417"/>
      <c r="F74" s="417"/>
      <c r="G74" s="417"/>
      <c r="H74" s="417"/>
      <c r="I74" s="417"/>
      <c r="J74" s="417"/>
      <c r="K74" s="417"/>
      <c r="L74" s="417"/>
      <c r="M74" s="417"/>
      <c r="N74" s="417"/>
      <c r="O74" s="417"/>
      <c r="P74" s="417"/>
      <c r="Q74" s="417"/>
      <c r="R74" s="417"/>
      <c r="S74" s="417"/>
      <c r="T74" s="417"/>
      <c r="U74" s="417"/>
      <c r="V74" s="417"/>
      <c r="W74" s="417"/>
      <c r="X74" s="417"/>
      <c r="Y74" s="56"/>
    </row>
    <row r="75" spans="1:25" ht="30" hidden="1" customHeight="1">
      <c r="A75" s="40"/>
      <c r="B75" s="75"/>
      <c r="C75" s="74"/>
      <c r="D75" s="58"/>
      <c r="E75" s="417"/>
      <c r="F75" s="417"/>
      <c r="G75" s="417"/>
      <c r="H75" s="417"/>
      <c r="I75" s="417"/>
      <c r="J75" s="417"/>
      <c r="K75" s="417"/>
      <c r="L75" s="417"/>
      <c r="M75" s="417"/>
      <c r="N75" s="417"/>
      <c r="O75" s="417"/>
      <c r="P75" s="417"/>
      <c r="Q75" s="417"/>
      <c r="R75" s="417"/>
      <c r="S75" s="417"/>
      <c r="T75" s="417"/>
      <c r="U75" s="417"/>
      <c r="V75" s="417"/>
      <c r="W75" s="417"/>
      <c r="X75" s="417"/>
      <c r="Y75" s="56"/>
    </row>
    <row r="76" spans="1:25" ht="15" hidden="1">
      <c r="A76" s="40"/>
      <c r="B76" s="75"/>
      <c r="C76" s="74"/>
      <c r="D76" s="58"/>
      <c r="E76" s="417"/>
      <c r="F76" s="417"/>
      <c r="G76" s="417"/>
      <c r="H76" s="417"/>
      <c r="I76" s="417"/>
      <c r="J76" s="417"/>
      <c r="K76" s="417"/>
      <c r="L76" s="417"/>
      <c r="M76" s="417"/>
      <c r="N76" s="417"/>
      <c r="O76" s="417"/>
      <c r="P76" s="417"/>
      <c r="Q76" s="417"/>
      <c r="R76" s="417"/>
      <c r="S76" s="417"/>
      <c r="T76" s="417"/>
      <c r="U76" s="417"/>
      <c r="V76" s="417"/>
      <c r="W76" s="417"/>
      <c r="X76" s="417"/>
      <c r="Y76" s="56"/>
    </row>
    <row r="77" spans="1:25" ht="15" hidden="1">
      <c r="A77" s="40"/>
      <c r="B77" s="75"/>
      <c r="C77" s="74"/>
      <c r="D77" s="58"/>
      <c r="E77" s="417"/>
      <c r="F77" s="417"/>
      <c r="G77" s="417"/>
      <c r="H77" s="417"/>
      <c r="I77" s="417"/>
      <c r="J77" s="417"/>
      <c r="K77" s="417"/>
      <c r="L77" s="417"/>
      <c r="M77" s="417"/>
      <c r="N77" s="417"/>
      <c r="O77" s="417"/>
      <c r="P77" s="417"/>
      <c r="Q77" s="417"/>
      <c r="R77" s="417"/>
      <c r="S77" s="417"/>
      <c r="T77" s="417"/>
      <c r="U77" s="417"/>
      <c r="V77" s="417"/>
      <c r="W77" s="417"/>
      <c r="X77" s="417"/>
      <c r="Y77" s="56"/>
    </row>
    <row r="78" spans="1:25" ht="8.25" hidden="1" customHeight="1">
      <c r="A78" s="40"/>
      <c r="B78" s="75"/>
      <c r="C78" s="74"/>
      <c r="D78" s="58"/>
      <c r="E78" s="77"/>
      <c r="F78" s="77"/>
      <c r="G78" s="77"/>
      <c r="H78" s="77"/>
      <c r="I78" s="77"/>
      <c r="J78" s="77"/>
      <c r="K78" s="77"/>
      <c r="L78" s="77"/>
      <c r="M78" s="77"/>
      <c r="N78" s="77"/>
      <c r="O78" s="77"/>
      <c r="P78" s="77"/>
      <c r="Q78" s="77"/>
      <c r="R78" s="77"/>
      <c r="S78" s="77"/>
      <c r="T78" s="77"/>
      <c r="U78" s="77"/>
      <c r="V78" s="77"/>
      <c r="W78" s="77"/>
      <c r="X78" s="77"/>
      <c r="Y78" s="56"/>
    </row>
    <row r="79" spans="1:25" ht="21" hidden="1" customHeight="1">
      <c r="A79" s="40"/>
      <c r="B79" s="75"/>
      <c r="C79" s="74"/>
      <c r="D79" s="58"/>
      <c r="E79" s="418"/>
      <c r="F79" s="418"/>
      <c r="G79" s="418"/>
      <c r="H79" s="418"/>
      <c r="I79" s="418"/>
      <c r="J79" s="418"/>
      <c r="K79" s="418"/>
      <c r="L79" s="418"/>
      <c r="M79" s="418"/>
      <c r="N79" s="418"/>
      <c r="O79" s="418"/>
      <c r="P79" s="418"/>
      <c r="Q79" s="418"/>
      <c r="R79" s="418"/>
      <c r="S79" s="418"/>
      <c r="T79" s="418"/>
      <c r="U79" s="418"/>
      <c r="V79" s="418"/>
      <c r="W79" s="418"/>
      <c r="X79" s="418"/>
      <c r="Y79" s="56"/>
    </row>
    <row r="80" spans="1:25" ht="14.25" hidden="1" customHeight="1">
      <c r="A80" s="40"/>
      <c r="B80" s="75"/>
      <c r="C80" s="74"/>
      <c r="D80" s="58"/>
      <c r="E80" s="419"/>
      <c r="F80" s="419"/>
      <c r="G80" s="419"/>
      <c r="H80" s="419"/>
      <c r="Y80" s="56"/>
    </row>
    <row r="81" spans="1:25" ht="15" hidden="1">
      <c r="A81" s="40"/>
      <c r="B81" s="75"/>
      <c r="C81" s="74"/>
      <c r="D81" s="58"/>
      <c r="E81" s="1207" t="s">
        <v>393</v>
      </c>
      <c r="F81" s="1207"/>
      <c r="G81" s="1207"/>
      <c r="H81" s="1207"/>
      <c r="I81" s="1207"/>
      <c r="J81" s="1207"/>
      <c r="K81" s="1207"/>
      <c r="L81" s="1207"/>
      <c r="M81" s="1207"/>
      <c r="N81" s="1207"/>
      <c r="O81" s="1207"/>
      <c r="P81" s="1207"/>
      <c r="Q81" s="1207"/>
      <c r="R81" s="1207"/>
      <c r="S81" s="1207"/>
      <c r="T81" s="1207"/>
      <c r="U81" s="1207"/>
      <c r="V81" s="222"/>
      <c r="W81" s="222"/>
      <c r="X81" s="222"/>
      <c r="Y81" s="56"/>
    </row>
    <row r="82" spans="1:25" ht="15" hidden="1" customHeight="1">
      <c r="A82" s="40"/>
      <c r="B82" s="75"/>
      <c r="C82" s="74"/>
      <c r="D82" s="58"/>
      <c r="E82" s="1218"/>
      <c r="F82" s="1218"/>
      <c r="G82" s="1218"/>
      <c r="H82" s="1215"/>
      <c r="I82" s="1216"/>
      <c r="J82" s="1216"/>
      <c r="K82" s="1216"/>
      <c r="L82" s="1216"/>
      <c r="M82" s="1216"/>
      <c r="N82" s="1216"/>
      <c r="O82" s="1216"/>
      <c r="P82" s="1216"/>
      <c r="Q82" s="1216"/>
      <c r="R82" s="1216"/>
      <c r="S82" s="1216"/>
      <c r="T82" s="1216"/>
      <c r="U82" s="1216"/>
      <c r="V82" s="1216"/>
      <c r="W82" s="1216"/>
      <c r="X82" s="1216"/>
      <c r="Y82" s="56"/>
    </row>
    <row r="83" spans="1:25" ht="15" hidden="1" customHeight="1">
      <c r="A83" s="40"/>
      <c r="B83" s="75"/>
      <c r="C83" s="74"/>
      <c r="D83" s="58"/>
      <c r="Y83" s="56"/>
    </row>
    <row r="84" spans="1:25" ht="15" hidden="1" customHeight="1">
      <c r="A84" s="40"/>
      <c r="B84" s="75"/>
      <c r="C84" s="74"/>
      <c r="D84" s="58"/>
      <c r="E84" s="67"/>
      <c r="F84" s="65"/>
      <c r="G84" s="66"/>
      <c r="H84" s="1220"/>
      <c r="I84" s="1220"/>
      <c r="J84" s="1220"/>
      <c r="K84" s="1220"/>
      <c r="L84" s="1220"/>
      <c r="M84" s="1220"/>
      <c r="N84" s="1220"/>
      <c r="O84" s="1220"/>
      <c r="P84" s="1220"/>
      <c r="Q84" s="1220"/>
      <c r="R84" s="1220"/>
      <c r="S84" s="1220"/>
      <c r="T84" s="1220"/>
      <c r="U84" s="1220"/>
      <c r="V84" s="1220"/>
      <c r="W84" s="1220"/>
      <c r="X84" s="1220"/>
      <c r="Y84" s="56"/>
    </row>
    <row r="85" spans="1:25" ht="15" hidden="1">
      <c r="A85" s="40"/>
      <c r="B85" s="75"/>
      <c r="C85" s="74"/>
      <c r="D85" s="58"/>
      <c r="E85" s="57"/>
      <c r="F85" s="57"/>
      <c r="G85" s="57"/>
      <c r="H85" s="64"/>
      <c r="I85" s="64"/>
      <c r="J85" s="64"/>
      <c r="K85" s="64"/>
      <c r="L85" s="64"/>
      <c r="M85" s="64"/>
      <c r="N85" s="64"/>
      <c r="O85" s="64"/>
      <c r="P85" s="64"/>
      <c r="Q85" s="64"/>
      <c r="R85" s="64"/>
      <c r="S85" s="64"/>
      <c r="T85" s="64"/>
      <c r="U85" s="64"/>
      <c r="V85" s="64"/>
      <c r="W85" s="57"/>
      <c r="X85" s="57"/>
      <c r="Y85" s="56"/>
    </row>
    <row r="86" spans="1:25" ht="15" hidden="1">
      <c r="A86" s="40"/>
      <c r="B86" s="75"/>
      <c r="C86" s="74"/>
      <c r="D86" s="58"/>
      <c r="E86" s="57"/>
      <c r="F86" s="57"/>
      <c r="G86" s="57"/>
      <c r="H86" s="57"/>
      <c r="I86" s="57"/>
      <c r="J86" s="57"/>
      <c r="K86" s="57"/>
      <c r="L86" s="57"/>
      <c r="M86" s="57"/>
      <c r="N86" s="57"/>
      <c r="O86" s="57"/>
      <c r="P86" s="57"/>
      <c r="Q86" s="57"/>
      <c r="R86" s="57"/>
      <c r="S86" s="57"/>
      <c r="T86" s="57"/>
      <c r="U86" s="57"/>
      <c r="V86" s="57"/>
      <c r="W86" s="57"/>
      <c r="X86" s="57"/>
      <c r="Y86" s="56"/>
    </row>
    <row r="87" spans="1:25" ht="15" hidden="1">
      <c r="A87" s="40"/>
      <c r="B87" s="75"/>
      <c r="C87" s="74"/>
      <c r="D87" s="58"/>
      <c r="E87" s="57"/>
      <c r="F87" s="57"/>
      <c r="G87" s="57"/>
      <c r="H87" s="57"/>
      <c r="I87" s="57"/>
      <c r="J87" s="57"/>
      <c r="K87" s="57"/>
      <c r="L87" s="57"/>
      <c r="M87" s="57"/>
      <c r="N87" s="57"/>
      <c r="O87" s="57"/>
      <c r="P87" s="57"/>
      <c r="Q87" s="57"/>
      <c r="R87" s="57"/>
      <c r="S87" s="57"/>
      <c r="T87" s="57"/>
      <c r="U87" s="57"/>
      <c r="V87" s="57"/>
      <c r="W87" s="57"/>
      <c r="X87" s="57"/>
      <c r="Y87" s="56"/>
    </row>
    <row r="88" spans="1:25" ht="15" hidden="1">
      <c r="A88" s="40"/>
      <c r="B88" s="75"/>
      <c r="C88" s="74"/>
      <c r="D88" s="58"/>
      <c r="E88" s="57"/>
      <c r="F88" s="57"/>
      <c r="G88" s="57"/>
      <c r="H88" s="57"/>
      <c r="I88" s="57"/>
      <c r="J88" s="57"/>
      <c r="K88" s="57"/>
      <c r="L88" s="57"/>
      <c r="M88" s="57"/>
      <c r="N88" s="57"/>
      <c r="O88" s="57"/>
      <c r="P88" s="57"/>
      <c r="Q88" s="57"/>
      <c r="R88" s="57"/>
      <c r="S88" s="57"/>
      <c r="T88" s="57"/>
      <c r="U88" s="57"/>
      <c r="V88" s="57"/>
      <c r="W88" s="57"/>
      <c r="X88" s="57"/>
      <c r="Y88" s="56"/>
    </row>
    <row r="89" spans="1:25" ht="15" hidden="1">
      <c r="A89" s="40"/>
      <c r="B89" s="75"/>
      <c r="C89" s="74"/>
      <c r="D89" s="58"/>
      <c r="E89" s="57"/>
      <c r="F89" s="57"/>
      <c r="G89" s="57"/>
      <c r="H89" s="57"/>
      <c r="I89" s="57"/>
      <c r="J89" s="57"/>
      <c r="K89" s="57"/>
      <c r="L89" s="57"/>
      <c r="M89" s="57"/>
      <c r="N89" s="57"/>
      <c r="O89" s="57"/>
      <c r="P89" s="57"/>
      <c r="Q89" s="57"/>
      <c r="R89" s="57"/>
      <c r="S89" s="57"/>
      <c r="T89" s="57"/>
      <c r="U89" s="57"/>
      <c r="V89" s="57"/>
      <c r="W89" s="57"/>
      <c r="X89" s="57"/>
      <c r="Y89" s="56"/>
    </row>
    <row r="90" spans="1:25" ht="15" hidden="1">
      <c r="A90" s="40"/>
      <c r="B90" s="75"/>
      <c r="C90" s="74"/>
      <c r="D90" s="58"/>
      <c r="E90" s="57"/>
      <c r="F90" s="57"/>
      <c r="G90" s="57"/>
      <c r="H90" s="57"/>
      <c r="I90" s="57"/>
      <c r="J90" s="57"/>
      <c r="K90" s="57"/>
      <c r="L90" s="57"/>
      <c r="M90" s="57"/>
      <c r="N90" s="57"/>
      <c r="O90" s="57"/>
      <c r="P90" s="57"/>
      <c r="Q90" s="57"/>
      <c r="R90" s="57"/>
      <c r="S90" s="57"/>
      <c r="T90" s="57"/>
      <c r="U90" s="57"/>
      <c r="V90" s="57"/>
      <c r="W90" s="57"/>
      <c r="X90" s="57"/>
      <c r="Y90" s="56"/>
    </row>
    <row r="91" spans="1:25" ht="15" hidden="1">
      <c r="A91" s="40"/>
      <c r="B91" s="75"/>
      <c r="C91" s="74"/>
      <c r="D91" s="58"/>
      <c r="E91" s="57"/>
      <c r="F91" s="57"/>
      <c r="G91" s="57"/>
      <c r="H91" s="57"/>
      <c r="I91" s="57"/>
      <c r="J91" s="57"/>
      <c r="K91" s="57"/>
      <c r="L91" s="57"/>
      <c r="M91" s="57"/>
      <c r="N91" s="57"/>
      <c r="O91" s="57"/>
      <c r="P91" s="57"/>
      <c r="Q91" s="57"/>
      <c r="R91" s="57"/>
      <c r="S91" s="57"/>
      <c r="T91" s="57"/>
      <c r="U91" s="57"/>
      <c r="V91" s="57"/>
      <c r="W91" s="57"/>
      <c r="X91" s="57"/>
      <c r="Y91" s="56"/>
    </row>
    <row r="92" spans="1:25" ht="15" hidden="1">
      <c r="A92" s="40"/>
      <c r="B92" s="75"/>
      <c r="C92" s="74"/>
      <c r="D92" s="58"/>
      <c r="E92" s="57"/>
      <c r="F92" s="57"/>
      <c r="G92" s="57"/>
      <c r="H92" s="57"/>
      <c r="I92" s="57"/>
      <c r="J92" s="57"/>
      <c r="K92" s="57"/>
      <c r="L92" s="57"/>
      <c r="M92" s="57"/>
      <c r="N92" s="57"/>
      <c r="O92" s="57"/>
      <c r="P92" s="57"/>
      <c r="Q92" s="57"/>
      <c r="R92" s="57"/>
      <c r="S92" s="57"/>
      <c r="T92" s="57"/>
      <c r="U92" s="57"/>
      <c r="V92" s="57"/>
      <c r="W92" s="57"/>
      <c r="X92" s="57"/>
      <c r="Y92" s="56"/>
    </row>
    <row r="93" spans="1:25" ht="15" hidden="1">
      <c r="A93" s="40"/>
      <c r="B93" s="75"/>
      <c r="C93" s="74"/>
      <c r="D93" s="58"/>
      <c r="E93" s="57"/>
      <c r="F93" s="57"/>
      <c r="G93" s="57"/>
      <c r="H93" s="57"/>
      <c r="I93" s="57"/>
      <c r="J93" s="57"/>
      <c r="K93" s="57"/>
      <c r="L93" s="57"/>
      <c r="M93" s="57"/>
      <c r="N93" s="57"/>
      <c r="O93" s="57"/>
      <c r="P93" s="57"/>
      <c r="Q93" s="57"/>
      <c r="R93" s="57"/>
      <c r="S93" s="57"/>
      <c r="T93" s="57"/>
      <c r="U93" s="57"/>
      <c r="V93" s="57"/>
      <c r="W93" s="57"/>
      <c r="X93" s="57"/>
      <c r="Y93" s="56"/>
    </row>
    <row r="94" spans="1:25" ht="15" hidden="1">
      <c r="A94" s="40"/>
      <c r="B94" s="75"/>
      <c r="C94" s="74"/>
      <c r="D94" s="58"/>
      <c r="E94" s="57"/>
      <c r="F94" s="57"/>
      <c r="G94" s="57"/>
      <c r="H94" s="57"/>
      <c r="I94" s="57"/>
      <c r="J94" s="57"/>
      <c r="K94" s="57"/>
      <c r="L94" s="57"/>
      <c r="M94" s="57"/>
      <c r="N94" s="57"/>
      <c r="O94" s="57"/>
      <c r="P94" s="57"/>
      <c r="Q94" s="57"/>
      <c r="R94" s="57"/>
      <c r="S94" s="57"/>
      <c r="T94" s="57"/>
      <c r="U94" s="57"/>
      <c r="V94" s="57"/>
      <c r="W94" s="57"/>
      <c r="X94" s="57"/>
      <c r="Y94" s="56"/>
    </row>
    <row r="95" spans="1:25" ht="15" hidden="1">
      <c r="A95" s="40"/>
      <c r="B95" s="75"/>
      <c r="C95" s="74"/>
      <c r="D95" s="58"/>
      <c r="E95" s="57"/>
      <c r="F95" s="57"/>
      <c r="G95" s="57"/>
      <c r="H95" s="57"/>
      <c r="I95" s="57"/>
      <c r="J95" s="57"/>
      <c r="K95" s="57"/>
      <c r="L95" s="57"/>
      <c r="M95" s="57"/>
      <c r="N95" s="57"/>
      <c r="O95" s="57"/>
      <c r="P95" s="57"/>
      <c r="Q95" s="57"/>
      <c r="R95" s="57"/>
      <c r="S95" s="57"/>
      <c r="T95" s="57"/>
      <c r="U95" s="57"/>
      <c r="V95" s="57"/>
      <c r="W95" s="57"/>
      <c r="X95" s="57"/>
      <c r="Y95" s="56"/>
    </row>
    <row r="96" spans="1:25" ht="27" hidden="1" customHeight="1">
      <c r="A96" s="40"/>
      <c r="B96" s="75"/>
      <c r="C96" s="74"/>
      <c r="D96" s="63"/>
      <c r="E96" s="62"/>
      <c r="F96" s="62"/>
      <c r="G96" s="62"/>
      <c r="H96" s="62"/>
      <c r="I96" s="62"/>
      <c r="J96" s="62"/>
      <c r="K96" s="62"/>
      <c r="L96" s="62"/>
      <c r="M96" s="62"/>
      <c r="N96" s="62"/>
      <c r="O96" s="62"/>
      <c r="P96" s="62"/>
      <c r="Q96" s="62"/>
      <c r="R96" s="62"/>
      <c r="S96" s="62"/>
      <c r="T96" s="62"/>
      <c r="U96" s="62"/>
      <c r="V96" s="62"/>
      <c r="W96" s="62"/>
      <c r="X96" s="62"/>
      <c r="Y96" s="56"/>
    </row>
    <row r="97" spans="1:27" ht="15" hidden="1">
      <c r="A97" s="40"/>
      <c r="B97" s="75"/>
      <c r="C97" s="74"/>
      <c r="D97" s="63"/>
      <c r="E97" s="62"/>
      <c r="F97" s="62"/>
      <c r="G97" s="62"/>
      <c r="H97" s="62"/>
      <c r="I97" s="62"/>
      <c r="J97" s="62"/>
      <c r="K97" s="62"/>
      <c r="L97" s="62"/>
      <c r="M97" s="62"/>
      <c r="N97" s="62"/>
      <c r="O97" s="62"/>
      <c r="P97" s="62"/>
      <c r="Q97" s="62"/>
      <c r="R97" s="62"/>
      <c r="S97" s="62"/>
      <c r="T97" s="62"/>
      <c r="U97" s="62"/>
      <c r="V97" s="62"/>
      <c r="W97" s="62"/>
      <c r="X97" s="62"/>
      <c r="Y97" s="56"/>
    </row>
    <row r="98" spans="1:27" ht="25.5" hidden="1" customHeight="1">
      <c r="A98" s="40"/>
      <c r="B98" s="75"/>
      <c r="C98" s="74"/>
      <c r="D98" s="58"/>
      <c r="E98" s="1219" t="s">
        <v>234</v>
      </c>
      <c r="F98" s="1219"/>
      <c r="G98" s="1219"/>
      <c r="H98" s="1219"/>
      <c r="I98" s="1219"/>
      <c r="J98" s="1219"/>
      <c r="K98" s="1219"/>
      <c r="L98" s="1219"/>
      <c r="M98" s="1219"/>
      <c r="N98" s="1219"/>
      <c r="O98" s="1219"/>
      <c r="P98" s="1219"/>
      <c r="Q98" s="1219"/>
      <c r="R98" s="1219"/>
      <c r="S98" s="1219"/>
      <c r="T98" s="1219"/>
      <c r="U98" s="1219"/>
      <c r="V98" s="1219"/>
      <c r="W98" s="1219"/>
      <c r="X98" s="1219"/>
      <c r="Y98" s="56"/>
    </row>
    <row r="99" spans="1:27" ht="15" hidden="1" customHeight="1">
      <c r="A99" s="40"/>
      <c r="B99" s="75"/>
      <c r="C99" s="74"/>
      <c r="D99" s="58"/>
      <c r="E99" s="57"/>
      <c r="F99" s="57"/>
      <c r="G99" s="57"/>
      <c r="H99" s="60"/>
      <c r="I99" s="60"/>
      <c r="J99" s="60"/>
      <c r="K99" s="60"/>
      <c r="L99" s="60"/>
      <c r="M99" s="60"/>
      <c r="N99" s="60"/>
      <c r="O99" s="59"/>
      <c r="P99" s="59"/>
      <c r="Q99" s="59"/>
      <c r="R99" s="59"/>
      <c r="S99" s="59"/>
      <c r="T99" s="59"/>
      <c r="U99" s="57"/>
      <c r="V99" s="57"/>
      <c r="W99" s="57"/>
      <c r="X99" s="57"/>
      <c r="Y99" s="56"/>
    </row>
    <row r="100" spans="1:27" ht="15" hidden="1" customHeight="1">
      <c r="A100" s="40"/>
      <c r="B100" s="75"/>
      <c r="C100" s="74"/>
      <c r="D100" s="58"/>
      <c r="E100" s="61"/>
      <c r="F100" s="1217" t="s">
        <v>233</v>
      </c>
      <c r="G100" s="1217"/>
      <c r="H100" s="1217"/>
      <c r="I100" s="1217"/>
      <c r="J100" s="1217"/>
      <c r="K100" s="1217"/>
      <c r="L100" s="1217"/>
      <c r="M100" s="1217"/>
      <c r="N100" s="1217"/>
      <c r="O100" s="1217"/>
      <c r="P100" s="1217"/>
      <c r="Q100" s="1217"/>
      <c r="R100" s="1217"/>
      <c r="S100" s="1217"/>
      <c r="T100" s="59"/>
      <c r="U100" s="57"/>
      <c r="V100" s="57"/>
      <c r="W100" s="57"/>
      <c r="X100" s="57"/>
      <c r="Y100" s="56"/>
      <c r="AA100" s="76" t="s">
        <v>231</v>
      </c>
    </row>
    <row r="101" spans="1:27" ht="15" hidden="1" customHeight="1">
      <c r="A101" s="40"/>
      <c r="B101" s="75"/>
      <c r="C101" s="74"/>
      <c r="D101" s="58"/>
      <c r="E101" s="57"/>
      <c r="F101" s="57"/>
      <c r="G101" s="57"/>
      <c r="H101" s="60"/>
      <c r="I101" s="60"/>
      <c r="J101" s="60"/>
      <c r="K101" s="60"/>
      <c r="L101" s="60"/>
      <c r="M101" s="60"/>
      <c r="N101" s="60"/>
      <c r="O101" s="59"/>
      <c r="P101" s="59"/>
      <c r="Q101" s="59"/>
      <c r="R101" s="59"/>
      <c r="S101" s="59"/>
      <c r="T101" s="59"/>
      <c r="U101" s="57"/>
      <c r="V101" s="57"/>
      <c r="W101" s="57"/>
      <c r="X101" s="57"/>
      <c r="Y101" s="56"/>
    </row>
    <row r="102" spans="1:27" ht="15" hidden="1">
      <c r="A102" s="40"/>
      <c r="B102" s="75"/>
      <c r="C102" s="74"/>
      <c r="D102" s="58"/>
      <c r="E102" s="57"/>
      <c r="F102" s="1217" t="s">
        <v>232</v>
      </c>
      <c r="G102" s="1217"/>
      <c r="H102" s="1217"/>
      <c r="I102" s="1217"/>
      <c r="J102" s="1217"/>
      <c r="K102" s="1217"/>
      <c r="L102" s="1217"/>
      <c r="M102" s="1217"/>
      <c r="N102" s="1217"/>
      <c r="O102" s="1217"/>
      <c r="P102" s="1217"/>
      <c r="Q102" s="1217"/>
      <c r="R102" s="1217"/>
      <c r="S102" s="1217"/>
      <c r="T102" s="1217"/>
      <c r="U102" s="1217"/>
      <c r="V102" s="1217"/>
      <c r="W102" s="1217"/>
      <c r="X102" s="1217"/>
      <c r="Y102" s="56"/>
    </row>
    <row r="103" spans="1:27" ht="15" hidden="1">
      <c r="A103" s="40"/>
      <c r="B103" s="75"/>
      <c r="C103" s="74"/>
      <c r="D103" s="58"/>
      <c r="E103" s="57"/>
      <c r="F103" s="57"/>
      <c r="G103" s="57"/>
      <c r="H103" s="57"/>
      <c r="I103" s="57"/>
      <c r="J103" s="57"/>
      <c r="K103" s="57"/>
      <c r="L103" s="57"/>
      <c r="M103" s="57"/>
      <c r="N103" s="57"/>
      <c r="O103" s="57"/>
      <c r="P103" s="57"/>
      <c r="Q103" s="57"/>
      <c r="R103" s="57"/>
      <c r="S103" s="57"/>
      <c r="T103" s="57"/>
      <c r="U103" s="57"/>
      <c r="V103" s="57"/>
      <c r="W103" s="57"/>
      <c r="X103" s="57"/>
      <c r="Y103" s="56"/>
    </row>
    <row r="104" spans="1:27" ht="15" hidden="1">
      <c r="A104" s="40"/>
      <c r="B104" s="75"/>
      <c r="C104" s="74"/>
      <c r="D104" s="58"/>
      <c r="E104" s="57"/>
      <c r="F104" s="57"/>
      <c r="G104" s="57"/>
      <c r="H104" s="57"/>
      <c r="I104" s="57"/>
      <c r="J104" s="57"/>
      <c r="K104" s="57"/>
      <c r="L104" s="57"/>
      <c r="M104" s="57"/>
      <c r="N104" s="57"/>
      <c r="O104" s="57"/>
      <c r="P104" s="57"/>
      <c r="Q104" s="57"/>
      <c r="R104" s="57"/>
      <c r="S104" s="57"/>
      <c r="T104" s="57"/>
      <c r="U104" s="57"/>
      <c r="V104" s="57"/>
      <c r="W104" s="57"/>
      <c r="X104" s="57"/>
      <c r="Y104" s="56"/>
    </row>
    <row r="105" spans="1:27" ht="15" hidden="1">
      <c r="A105" s="40"/>
      <c r="B105" s="75"/>
      <c r="C105" s="74"/>
      <c r="D105" s="58"/>
      <c r="E105" s="57"/>
      <c r="F105" s="57"/>
      <c r="G105" s="57"/>
      <c r="H105" s="57"/>
      <c r="I105" s="57"/>
      <c r="J105" s="57"/>
      <c r="K105" s="57"/>
      <c r="L105" s="57"/>
      <c r="M105" s="57"/>
      <c r="N105" s="57"/>
      <c r="O105" s="57"/>
      <c r="P105" s="57"/>
      <c r="Q105" s="57"/>
      <c r="R105" s="57"/>
      <c r="S105" s="57"/>
      <c r="T105" s="57"/>
      <c r="U105" s="57"/>
      <c r="V105" s="57"/>
      <c r="W105" s="57"/>
      <c r="X105" s="57"/>
      <c r="Y105" s="56"/>
    </row>
    <row r="106" spans="1:27" ht="15" hidden="1">
      <c r="A106" s="40"/>
      <c r="B106" s="75"/>
      <c r="C106" s="74"/>
      <c r="D106" s="58"/>
      <c r="E106" s="57"/>
      <c r="F106" s="57"/>
      <c r="G106" s="57"/>
      <c r="H106" s="57"/>
      <c r="I106" s="57"/>
      <c r="J106" s="57"/>
      <c r="K106" s="57"/>
      <c r="L106" s="57"/>
      <c r="M106" s="57"/>
      <c r="N106" s="57"/>
      <c r="O106" s="57"/>
      <c r="P106" s="57"/>
      <c r="Q106" s="57"/>
      <c r="R106" s="57"/>
      <c r="S106" s="57"/>
      <c r="T106" s="57"/>
      <c r="U106" s="57"/>
      <c r="V106" s="57"/>
      <c r="W106" s="57"/>
      <c r="X106" s="57"/>
      <c r="Y106" s="56"/>
    </row>
    <row r="107" spans="1:27" ht="15" hidden="1">
      <c r="A107" s="40"/>
      <c r="B107" s="75"/>
      <c r="C107" s="74"/>
      <c r="D107" s="58"/>
      <c r="E107" s="57"/>
      <c r="F107" s="57"/>
      <c r="G107" s="57"/>
      <c r="H107" s="57"/>
      <c r="I107" s="57"/>
      <c r="J107" s="57"/>
      <c r="K107" s="57"/>
      <c r="L107" s="57"/>
      <c r="M107" s="57"/>
      <c r="N107" s="57"/>
      <c r="O107" s="57"/>
      <c r="P107" s="57"/>
      <c r="Q107" s="57"/>
      <c r="R107" s="57"/>
      <c r="S107" s="57"/>
      <c r="T107" s="57"/>
      <c r="U107" s="57"/>
      <c r="V107" s="57"/>
      <c r="W107" s="57"/>
      <c r="X107" s="57"/>
      <c r="Y107" s="56"/>
    </row>
    <row r="108" spans="1:27" ht="15" hidden="1">
      <c r="A108" s="40"/>
      <c r="B108" s="75"/>
      <c r="C108" s="74"/>
      <c r="D108" s="58"/>
      <c r="E108" s="57"/>
      <c r="F108" s="57"/>
      <c r="G108" s="57"/>
      <c r="H108" s="57"/>
      <c r="I108" s="57"/>
      <c r="J108" s="57"/>
      <c r="K108" s="57"/>
      <c r="L108" s="57"/>
      <c r="M108" s="57"/>
      <c r="N108" s="57"/>
      <c r="O108" s="57"/>
      <c r="P108" s="57"/>
      <c r="Q108" s="57"/>
      <c r="R108" s="57"/>
      <c r="S108" s="57"/>
      <c r="T108" s="57"/>
      <c r="U108" s="57"/>
      <c r="V108" s="57"/>
      <c r="W108" s="57"/>
      <c r="X108" s="57"/>
      <c r="Y108" s="56"/>
    </row>
    <row r="109" spans="1:27" ht="15" hidden="1">
      <c r="A109" s="40"/>
      <c r="B109" s="75"/>
      <c r="C109" s="74"/>
      <c r="D109" s="58"/>
      <c r="E109" s="57"/>
      <c r="F109" s="57"/>
      <c r="G109" s="57"/>
      <c r="H109" s="57"/>
      <c r="I109" s="57"/>
      <c r="J109" s="57"/>
      <c r="K109" s="57"/>
      <c r="L109" s="57"/>
      <c r="M109" s="57"/>
      <c r="N109" s="57"/>
      <c r="O109" s="57"/>
      <c r="P109" s="57"/>
      <c r="Q109" s="57"/>
      <c r="R109" s="57"/>
      <c r="S109" s="57"/>
      <c r="T109" s="57"/>
      <c r="U109" s="57"/>
      <c r="V109" s="57"/>
      <c r="W109" s="57"/>
      <c r="X109" s="57"/>
      <c r="Y109" s="56"/>
    </row>
    <row r="110" spans="1:27" ht="15" hidden="1">
      <c r="A110" s="40"/>
      <c r="B110" s="75"/>
      <c r="C110" s="74"/>
      <c r="D110" s="58"/>
      <c r="E110" s="57"/>
      <c r="F110" s="57"/>
      <c r="G110" s="57"/>
      <c r="H110" s="57"/>
      <c r="I110" s="57"/>
      <c r="J110" s="57"/>
      <c r="K110" s="57"/>
      <c r="L110" s="57"/>
      <c r="M110" s="57"/>
      <c r="N110" s="57"/>
      <c r="O110" s="57"/>
      <c r="P110" s="57"/>
      <c r="Q110" s="57"/>
      <c r="R110" s="57"/>
      <c r="S110" s="57"/>
      <c r="T110" s="57"/>
      <c r="U110" s="57"/>
      <c r="V110" s="57"/>
      <c r="W110" s="57"/>
      <c r="X110" s="57"/>
      <c r="Y110" s="56"/>
    </row>
    <row r="111" spans="1:27" ht="30" hidden="1" customHeight="1">
      <c r="A111" s="40"/>
      <c r="B111" s="75"/>
      <c r="C111" s="74"/>
      <c r="D111" s="58"/>
      <c r="E111" s="57"/>
      <c r="F111" s="57"/>
      <c r="G111" s="57"/>
      <c r="H111" s="57"/>
      <c r="I111" s="57"/>
      <c r="J111" s="57"/>
      <c r="K111" s="57"/>
      <c r="L111" s="57"/>
      <c r="M111" s="57"/>
      <c r="N111" s="57"/>
      <c r="O111" s="57"/>
      <c r="P111" s="57"/>
      <c r="Q111" s="57"/>
      <c r="R111" s="57"/>
      <c r="S111" s="57"/>
      <c r="T111" s="57"/>
      <c r="U111" s="57"/>
      <c r="V111" s="57"/>
      <c r="W111" s="57"/>
      <c r="X111" s="57"/>
      <c r="Y111" s="56"/>
    </row>
    <row r="112" spans="1:27" ht="31.5" hidden="1" customHeight="1">
      <c r="A112" s="40"/>
      <c r="B112" s="75"/>
      <c r="C112" s="74"/>
      <c r="D112" s="58"/>
      <c r="E112" s="57"/>
      <c r="F112" s="57"/>
      <c r="G112" s="57"/>
      <c r="H112" s="57"/>
      <c r="I112" s="57"/>
      <c r="J112" s="57"/>
      <c r="K112" s="57"/>
      <c r="L112" s="57"/>
      <c r="M112" s="57"/>
      <c r="N112" s="57"/>
      <c r="O112" s="57"/>
      <c r="P112" s="57"/>
      <c r="Q112" s="57"/>
      <c r="R112" s="57"/>
      <c r="S112" s="57"/>
      <c r="T112" s="57"/>
      <c r="U112" s="57"/>
      <c r="V112" s="57"/>
      <c r="W112" s="57"/>
      <c r="X112" s="57"/>
      <c r="Y112" s="56"/>
    </row>
    <row r="113" spans="1:25" ht="15" customHeight="1">
      <c r="A113" s="40"/>
      <c r="B113" s="73"/>
      <c r="C113" s="72"/>
      <c r="D113" s="55"/>
      <c r="E113" s="54"/>
      <c r="F113" s="54"/>
      <c r="G113" s="54"/>
      <c r="H113" s="54"/>
      <c r="I113" s="54"/>
      <c r="J113" s="54"/>
      <c r="K113" s="54"/>
      <c r="L113" s="54"/>
      <c r="M113" s="54"/>
      <c r="N113" s="54"/>
      <c r="O113" s="54"/>
      <c r="P113" s="54"/>
      <c r="Q113" s="54"/>
      <c r="R113" s="54"/>
      <c r="S113" s="54"/>
      <c r="T113" s="54"/>
      <c r="U113" s="54"/>
      <c r="V113" s="54"/>
      <c r="W113" s="54"/>
      <c r="X113" s="54"/>
      <c r="Y113" s="53"/>
    </row>
  </sheetData>
  <sheetProtection password="FA9C" sheet="1" objects="1" scenarios="1" formatColumns="0" formatRows="0"/>
  <dataConsolidate leftLabels="1"/>
  <mergeCells count="28">
    <mergeCell ref="H60:X60"/>
    <mergeCell ref="H82:X82"/>
    <mergeCell ref="E46:X57"/>
    <mergeCell ref="E70:T70"/>
    <mergeCell ref="E60:G60"/>
    <mergeCell ref="H59:X59"/>
    <mergeCell ref="E59:G59"/>
    <mergeCell ref="E71:T71"/>
    <mergeCell ref="H61:X61"/>
    <mergeCell ref="F102:X102"/>
    <mergeCell ref="F100:S100"/>
    <mergeCell ref="E82:G82"/>
    <mergeCell ref="E98:X98"/>
    <mergeCell ref="E81:U81"/>
    <mergeCell ref="H84:X84"/>
    <mergeCell ref="B2:G2"/>
    <mergeCell ref="B3:C3"/>
    <mergeCell ref="E7:X19"/>
    <mergeCell ref="P23:W23"/>
    <mergeCell ref="E58:U58"/>
    <mergeCell ref="B5:Y5"/>
    <mergeCell ref="E41:X45"/>
    <mergeCell ref="F21:M21"/>
    <mergeCell ref="P21:X21"/>
    <mergeCell ref="P22:X22"/>
    <mergeCell ref="E35:X39"/>
    <mergeCell ref="F22:M22"/>
    <mergeCell ref="E40:X40"/>
  </mergeCells>
  <phoneticPr fontId="9" type="noConversion"/>
  <hyperlinks>
    <hyperlink ref="E81:U81" location="Инструкция!A1" tooltip="http://sp.eias.ru/index.php?a=add&amp;catid=76" display="Обратиться за помощью в службу технической поддержки"/>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FAS_JKH_OPEN_INFO_REQUEST_WARM.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legacyDrawing r:id="rId3"/>
  <oleObjects>
    <oleObject progId="Word.Document.8" shapeId="193537" r:id="rId4"/>
  </oleObjects>
</worksheet>
</file>

<file path=xl/worksheets/sheet3.xml><?xml version="1.0" encoding="utf-8"?>
<worksheet xmlns="http://schemas.openxmlformats.org/spreadsheetml/2006/main" xmlns:r="http://schemas.openxmlformats.org/officeDocument/2006/relationships">
  <sheetPr codeName="modUpdTemplLogger">
    <tabColor indexed="24"/>
  </sheetPr>
  <dimension ref="A1:D11"/>
  <sheetViews>
    <sheetView showGridLines="0" zoomScaleNormal="100" workbookViewId="0"/>
  </sheetViews>
  <sheetFormatPr defaultRowHeight="11.25"/>
  <cols>
    <col min="1" max="1" width="30.7109375" style="12" customWidth="1"/>
    <col min="2" max="2" width="80.7109375" style="12" customWidth="1"/>
    <col min="3" max="3" width="30.7109375" style="12" customWidth="1"/>
    <col min="4" max="16384" width="9.140625" style="11"/>
  </cols>
  <sheetData>
    <row r="1" spans="1:4" ht="24" customHeight="1">
      <c r="A1" s="110" t="s">
        <v>69</v>
      </c>
      <c r="B1" s="110" t="s">
        <v>70</v>
      </c>
      <c r="C1" s="110" t="s">
        <v>71</v>
      </c>
      <c r="D1" s="10"/>
    </row>
    <row r="2" spans="1:4">
      <c r="A2" s="1196">
        <v>44313.490115740744</v>
      </c>
      <c r="B2" s="12" t="s">
        <v>760</v>
      </c>
      <c r="C2" s="12" t="s">
        <v>439</v>
      </c>
    </row>
    <row r="3" spans="1:4">
      <c r="A3" s="1196">
        <v>44313.49013888889</v>
      </c>
      <c r="B3" s="12" t="s">
        <v>761</v>
      </c>
      <c r="C3" s="12" t="s">
        <v>439</v>
      </c>
    </row>
    <row r="4" spans="1:4">
      <c r="A4" s="1196">
        <v>44313.510671296295</v>
      </c>
      <c r="B4" s="12" t="s">
        <v>760</v>
      </c>
      <c r="C4" s="12" t="s">
        <v>439</v>
      </c>
    </row>
    <row r="5" spans="1:4">
      <c r="A5" s="1196">
        <v>44313.510682870372</v>
      </c>
      <c r="B5" s="12" t="s">
        <v>761</v>
      </c>
      <c r="C5" s="12" t="s">
        <v>439</v>
      </c>
    </row>
    <row r="6" spans="1:4">
      <c r="A6" s="1196">
        <v>44313.515370370369</v>
      </c>
      <c r="B6" s="12" t="s">
        <v>760</v>
      </c>
      <c r="C6" s="12" t="s">
        <v>439</v>
      </c>
    </row>
    <row r="7" spans="1:4">
      <c r="A7" s="1196">
        <v>44313.515393518515</v>
      </c>
      <c r="B7" s="12" t="s">
        <v>761</v>
      </c>
      <c r="C7" s="12" t="s">
        <v>439</v>
      </c>
    </row>
    <row r="8" spans="1:4">
      <c r="A8" s="1196">
        <v>44313.533113425925</v>
      </c>
      <c r="B8" s="12" t="s">
        <v>760</v>
      </c>
      <c r="C8" s="12" t="s">
        <v>439</v>
      </c>
    </row>
    <row r="9" spans="1:4">
      <c r="A9" s="1196">
        <v>44313.533136574071</v>
      </c>
      <c r="B9" s="12" t="s">
        <v>761</v>
      </c>
      <c r="C9" s="12" t="s">
        <v>439</v>
      </c>
    </row>
    <row r="10" spans="1:4">
      <c r="A10" s="1196">
        <v>44313.597326388888</v>
      </c>
      <c r="B10" s="12" t="s">
        <v>760</v>
      </c>
      <c r="C10" s="12" t="s">
        <v>439</v>
      </c>
    </row>
    <row r="11" spans="1:4">
      <c r="A11" s="1196">
        <v>44313.597349537034</v>
      </c>
      <c r="B11" s="12" t="s">
        <v>761</v>
      </c>
      <c r="C11" s="12" t="s">
        <v>439</v>
      </c>
    </row>
  </sheetData>
  <sheetProtection password="FA9C" sheet="1" objects="1" scenarios="1" formatColumns="0" formatRows="0" autoFilter="0"/>
  <phoneticPr fontId="6"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sheetPr codeName="List00">
    <tabColor rgb="FFCCCCFF"/>
  </sheetPr>
  <dimension ref="A1:L54"/>
  <sheetViews>
    <sheetView showGridLines="0" tabSelected="1" topLeftCell="D28" zoomScaleNormal="100" workbookViewId="0">
      <selection activeCell="F46" sqref="F46"/>
    </sheetView>
  </sheetViews>
  <sheetFormatPr defaultRowHeight="11.25"/>
  <cols>
    <col min="1" max="1" width="10.7109375" style="190" hidden="1" customWidth="1"/>
    <col min="2" max="2" width="10.7109375" style="85" hidden="1" customWidth="1"/>
    <col min="3" max="3" width="3.7109375" style="19" hidden="1" customWidth="1"/>
    <col min="4" max="4" width="1.7109375" style="22" customWidth="1"/>
    <col min="5" max="5" width="55.28515625" style="22" customWidth="1"/>
    <col min="6" max="6" width="50.7109375" style="22" customWidth="1"/>
    <col min="7" max="7" width="3.7109375" style="21" customWidth="1"/>
    <col min="8" max="8" width="9.140625" style="22"/>
    <col min="9" max="9" width="9.140625" style="52"/>
    <col min="10" max="10" width="30" style="22" customWidth="1"/>
    <col min="11" max="16384" width="9.140625" style="22"/>
  </cols>
  <sheetData>
    <row r="1" spans="1:12" s="361" customFormat="1" ht="3" customHeight="1">
      <c r="A1" s="359"/>
      <c r="B1" s="360"/>
      <c r="F1" s="361">
        <v>28425154</v>
      </c>
      <c r="G1" s="362"/>
      <c r="I1" s="362"/>
    </row>
    <row r="2" spans="1:12" s="18" customFormat="1" ht="14.25">
      <c r="A2" s="189"/>
      <c r="B2" s="85"/>
      <c r="E2" s="367" t="str">
        <f>"Код шаблона: " &amp; GetCode()</f>
        <v>Код шаблона: FAS.JKH.OPEN.INFO.REQUEST.WARM</v>
      </c>
      <c r="F2" s="409"/>
      <c r="G2" s="366"/>
      <c r="H2" s="366"/>
      <c r="I2" s="366"/>
      <c r="J2" s="366"/>
      <c r="K2" s="366"/>
      <c r="L2" s="366"/>
    </row>
    <row r="3" spans="1:12" ht="14.25">
      <c r="E3" s="368" t="str">
        <f>"Версия " &amp; GetVersion()</f>
        <v>Версия 1.0.2</v>
      </c>
      <c r="F3" s="409"/>
      <c r="G3" s="40"/>
      <c r="H3" s="40"/>
      <c r="I3" s="40"/>
      <c r="J3" s="40"/>
      <c r="K3" s="40"/>
      <c r="L3" s="252"/>
    </row>
    <row r="4" spans="1:12" s="346" customFormat="1" ht="6">
      <c r="A4" s="340"/>
      <c r="B4" s="341"/>
      <c r="C4" s="342"/>
      <c r="D4" s="343"/>
      <c r="E4" s="363"/>
      <c r="F4" s="364"/>
      <c r="G4" s="365"/>
      <c r="I4" s="347"/>
    </row>
    <row r="5" spans="1:12" ht="39" customHeight="1">
      <c r="D5" s="23"/>
      <c r="E5" s="1223" t="s">
        <v>755</v>
      </c>
      <c r="F5" s="1224"/>
      <c r="G5" s="404"/>
      <c r="J5" s="288"/>
    </row>
    <row r="6" spans="1:12" s="346" customFormat="1" ht="6">
      <c r="A6" s="340"/>
      <c r="B6" s="341"/>
      <c r="C6" s="342"/>
      <c r="D6" s="343"/>
      <c r="E6" s="348"/>
      <c r="F6" s="349"/>
      <c r="G6" s="350"/>
      <c r="I6" s="347"/>
    </row>
    <row r="7" spans="1:12" ht="27">
      <c r="D7" s="23"/>
      <c r="E7" s="24" t="s">
        <v>51</v>
      </c>
      <c r="F7" s="307" t="s">
        <v>96</v>
      </c>
      <c r="G7" s="358"/>
    </row>
    <row r="8" spans="1:12" s="346" customFormat="1" ht="6">
      <c r="A8" s="340"/>
      <c r="B8" s="341"/>
      <c r="C8" s="342"/>
      <c r="D8" s="343"/>
      <c r="E8" s="344"/>
      <c r="F8" s="345"/>
      <c r="G8" s="343"/>
      <c r="I8" s="347"/>
    </row>
    <row r="9" spans="1:12" ht="27">
      <c r="D9" s="23"/>
      <c r="E9" s="24" t="s">
        <v>456</v>
      </c>
      <c r="F9" s="324" t="s">
        <v>84</v>
      </c>
      <c r="G9" s="357"/>
    </row>
    <row r="10" spans="1:12" s="346" customFormat="1" ht="6">
      <c r="A10" s="351"/>
      <c r="B10" s="341"/>
      <c r="C10" s="342"/>
      <c r="D10" s="352"/>
      <c r="E10" s="348"/>
      <c r="F10" s="353"/>
      <c r="G10" s="354"/>
      <c r="I10" s="347"/>
    </row>
    <row r="11" spans="1:12" ht="27">
      <c r="A11" s="192"/>
      <c r="D11" s="23"/>
      <c r="E11" s="78" t="s">
        <v>454</v>
      </c>
      <c r="F11" s="1197" t="s">
        <v>1328</v>
      </c>
      <c r="G11" s="355"/>
    </row>
    <row r="12" spans="1:12" ht="27">
      <c r="D12" s="23"/>
      <c r="E12" s="78" t="s">
        <v>455</v>
      </c>
      <c r="F12" s="1197" t="s">
        <v>1329</v>
      </c>
      <c r="G12" s="357"/>
    </row>
    <row r="13" spans="1:12" s="346" customFormat="1" ht="6">
      <c r="A13" s="351"/>
      <c r="B13" s="341"/>
      <c r="C13" s="342"/>
      <c r="D13" s="352"/>
      <c r="E13" s="348"/>
      <c r="F13" s="353"/>
      <c r="G13" s="354"/>
      <c r="I13" s="347"/>
    </row>
    <row r="14" spans="1:12" ht="27">
      <c r="D14" s="23"/>
      <c r="E14" s="78" t="s">
        <v>367</v>
      </c>
      <c r="F14" s="1161" t="s">
        <v>42</v>
      </c>
      <c r="G14" s="357"/>
    </row>
    <row r="15" spans="1:12" ht="27">
      <c r="D15" s="23"/>
      <c r="E15" s="78" t="s">
        <v>298</v>
      </c>
      <c r="F15" s="1162" t="s">
        <v>2943</v>
      </c>
      <c r="G15" s="357"/>
    </row>
    <row r="16" spans="1:12" ht="27">
      <c r="D16" s="23"/>
      <c r="E16" s="78" t="s">
        <v>573</v>
      </c>
      <c r="F16" s="1162" t="s">
        <v>2944</v>
      </c>
      <c r="G16" s="357"/>
    </row>
    <row r="17" spans="1:9" ht="19.5">
      <c r="D17" s="23"/>
      <c r="E17" s="24"/>
      <c r="F17" s="1052" t="s">
        <v>679</v>
      </c>
      <c r="G17" s="20"/>
    </row>
    <row r="18" spans="1:9" s="1051" customFormat="1" ht="5.25" hidden="1">
      <c r="A18" s="1048"/>
      <c r="B18" s="1046"/>
      <c r="C18" s="1049"/>
      <c r="D18" s="1050"/>
      <c r="E18" s="1044"/>
      <c r="F18" s="1043"/>
      <c r="G18" s="1050"/>
      <c r="I18" s="1047"/>
    </row>
    <row r="19" spans="1:9" ht="27">
      <c r="D19" s="23"/>
      <c r="E19" s="1045" t="s">
        <v>677</v>
      </c>
      <c r="F19" s="1162" t="s">
        <v>2945</v>
      </c>
      <c r="G19" s="357"/>
    </row>
    <row r="20" spans="1:9" ht="27">
      <c r="D20" s="23"/>
      <c r="E20" s="1045" t="s">
        <v>678</v>
      </c>
      <c r="F20" s="1161" t="s">
        <v>2946</v>
      </c>
      <c r="G20" s="357"/>
    </row>
    <row r="21" spans="1:9" s="1051" customFormat="1" ht="5.25" hidden="1">
      <c r="A21" s="1048"/>
      <c r="B21" s="1046"/>
      <c r="C21" s="1049"/>
      <c r="D21" s="1050"/>
      <c r="E21" s="1044"/>
      <c r="F21" s="1043"/>
      <c r="G21" s="1050"/>
      <c r="I21" s="1047"/>
    </row>
    <row r="22" spans="1:9" ht="19.5">
      <c r="D22" s="23"/>
      <c r="E22" s="24"/>
      <c r="F22" s="412" t="s">
        <v>580</v>
      </c>
      <c r="G22" s="20"/>
    </row>
    <row r="23" spans="1:9" s="1068" customFormat="1" ht="5.25" hidden="1">
      <c r="A23" s="1065"/>
      <c r="B23" s="1063"/>
      <c r="C23" s="1066"/>
      <c r="D23" s="1067"/>
      <c r="E23" s="1044"/>
      <c r="F23" s="1043"/>
      <c r="G23" s="1067"/>
      <c r="I23" s="1064"/>
    </row>
    <row r="24" spans="1:9" ht="27">
      <c r="D24" s="23"/>
      <c r="E24" s="1053" t="s">
        <v>680</v>
      </c>
      <c r="F24" s="1162" t="s">
        <v>2943</v>
      </c>
      <c r="G24" s="357"/>
    </row>
    <row r="25" spans="1:9" ht="27">
      <c r="D25" s="23"/>
      <c r="E25" s="1053" t="s">
        <v>681</v>
      </c>
      <c r="F25" s="1161" t="s">
        <v>2947</v>
      </c>
      <c r="G25" s="357"/>
    </row>
    <row r="26" spans="1:9" s="1068" customFormat="1" ht="5.25" hidden="1">
      <c r="A26" s="1065"/>
      <c r="B26" s="1063"/>
      <c r="C26" s="1066"/>
      <c r="D26" s="1067"/>
      <c r="E26" s="1044"/>
      <c r="F26" s="1043"/>
      <c r="G26" s="1067"/>
      <c r="I26" s="1064"/>
    </row>
    <row r="27" spans="1:9" s="346" customFormat="1" ht="35.1" customHeight="1">
      <c r="A27" s="351"/>
      <c r="B27" s="341"/>
      <c r="C27" s="342"/>
      <c r="D27" s="352"/>
      <c r="E27" s="348"/>
      <c r="F27" s="353"/>
      <c r="G27" s="354"/>
      <c r="I27" s="347"/>
    </row>
    <row r="28" spans="1:9" ht="27">
      <c r="D28" s="23"/>
      <c r="E28" s="78" t="s">
        <v>169</v>
      </c>
      <c r="F28" s="324" t="s">
        <v>84</v>
      </c>
      <c r="G28" s="357"/>
    </row>
    <row r="29" spans="1:9" ht="27">
      <c r="C29" s="27"/>
      <c r="D29" s="28"/>
      <c r="E29" s="29" t="s">
        <v>78</v>
      </c>
      <c r="F29" s="308" t="s">
        <v>2528</v>
      </c>
      <c r="G29" s="356"/>
    </row>
    <row r="30" spans="1:9" ht="27" hidden="1">
      <c r="C30" s="27"/>
      <c r="D30" s="28"/>
      <c r="E30" s="49" t="s">
        <v>202</v>
      </c>
      <c r="F30" s="309"/>
      <c r="G30" s="356"/>
    </row>
    <row r="31" spans="1:9" ht="27">
      <c r="C31" s="27"/>
      <c r="D31" s="28"/>
      <c r="E31" s="29" t="s">
        <v>52</v>
      </c>
      <c r="F31" s="308" t="s">
        <v>2529</v>
      </c>
      <c r="G31" s="356"/>
    </row>
    <row r="32" spans="1:9" ht="27">
      <c r="C32" s="27"/>
      <c r="D32" s="28"/>
      <c r="E32" s="29" t="s">
        <v>53</v>
      </c>
      <c r="F32" s="308" t="s">
        <v>1553</v>
      </c>
      <c r="G32" s="356"/>
      <c r="H32" s="30"/>
    </row>
    <row r="33" spans="1:9" s="346" customFormat="1" ht="6">
      <c r="A33" s="351"/>
      <c r="B33" s="341"/>
      <c r="C33" s="342"/>
      <c r="D33" s="352"/>
      <c r="E33" s="348"/>
      <c r="F33" s="353"/>
      <c r="G33" s="354"/>
      <c r="I33" s="347"/>
    </row>
    <row r="34" spans="1:9" ht="27">
      <c r="A34" s="191"/>
      <c r="D34" s="25"/>
      <c r="E34" s="748" t="s">
        <v>637</v>
      </c>
      <c r="F34" s="1163" t="s">
        <v>639</v>
      </c>
      <c r="G34" s="355"/>
    </row>
    <row r="35" spans="1:9" s="346" customFormat="1" ht="6">
      <c r="A35" s="351"/>
      <c r="B35" s="341"/>
      <c r="C35" s="342"/>
      <c r="D35" s="352"/>
      <c r="E35" s="348"/>
      <c r="F35" s="353"/>
      <c r="G35" s="354"/>
      <c r="I35" s="347"/>
    </row>
    <row r="36" spans="1:9" ht="27">
      <c r="A36" s="191"/>
      <c r="D36" s="25"/>
      <c r="E36" s="78" t="s">
        <v>242</v>
      </c>
      <c r="F36" s="1163" t="s">
        <v>203</v>
      </c>
      <c r="G36" s="355"/>
    </row>
    <row r="37" spans="1:9" s="346" customFormat="1" ht="6" hidden="1">
      <c r="A37" s="340"/>
      <c r="B37" s="341"/>
      <c r="C37" s="342"/>
      <c r="D37" s="343"/>
      <c r="E37" s="344"/>
      <c r="F37" s="345"/>
      <c r="G37" s="343"/>
      <c r="I37" s="347"/>
    </row>
    <row r="38" spans="1:9" s="1056" customFormat="1" ht="6" hidden="1">
      <c r="A38" s="1059"/>
      <c r="B38" s="1054"/>
      <c r="C38" s="1055"/>
      <c r="D38" s="1060"/>
      <c r="E38" s="1058"/>
      <c r="F38" s="1061"/>
      <c r="G38" s="1062"/>
      <c r="I38" s="1057"/>
    </row>
    <row r="39" spans="1:9" s="346" customFormat="1" ht="6">
      <c r="A39" s="351"/>
      <c r="B39" s="341"/>
      <c r="C39" s="342"/>
      <c r="D39" s="352"/>
      <c r="E39" s="348"/>
      <c r="F39" s="353"/>
      <c r="G39" s="354"/>
      <c r="I39" s="347"/>
    </row>
    <row r="40" spans="1:9" ht="27">
      <c r="A40" s="193"/>
      <c r="B40" s="87"/>
      <c r="D40" s="32"/>
      <c r="E40" s="31" t="s">
        <v>523</v>
      </c>
      <c r="F40" s="1161" t="s">
        <v>2948</v>
      </c>
      <c r="G40" s="355"/>
    </row>
    <row r="41" spans="1:9" ht="27">
      <c r="A41" s="193"/>
      <c r="B41" s="87"/>
      <c r="D41" s="32"/>
      <c r="E41" s="38" t="s">
        <v>524</v>
      </c>
      <c r="F41" s="1161" t="s">
        <v>2949</v>
      </c>
      <c r="G41" s="355"/>
    </row>
    <row r="42" spans="1:9" ht="19.5">
      <c r="D42" s="23"/>
      <c r="E42" s="24"/>
      <c r="F42" s="412" t="s">
        <v>556</v>
      </c>
      <c r="G42" s="20"/>
    </row>
    <row r="43" spans="1:9" ht="27">
      <c r="A43" s="193"/>
      <c r="D43" s="20"/>
      <c r="E43" s="410" t="s">
        <v>86</v>
      </c>
      <c r="F43" s="1165" t="s">
        <v>2950</v>
      </c>
      <c r="G43" s="355"/>
    </row>
    <row r="44" spans="1:9" ht="27">
      <c r="A44" s="193"/>
      <c r="B44" s="87"/>
      <c r="D44" s="32"/>
      <c r="E44" s="410" t="s">
        <v>87</v>
      </c>
      <c r="F44" s="1165" t="s">
        <v>2951</v>
      </c>
      <c r="G44" s="355"/>
    </row>
    <row r="45" spans="1:9" ht="27">
      <c r="A45" s="193"/>
      <c r="B45" s="87"/>
      <c r="D45" s="32"/>
      <c r="E45" s="410" t="s">
        <v>557</v>
      </c>
      <c r="F45" s="1165" t="s">
        <v>2952</v>
      </c>
      <c r="G45" s="355"/>
    </row>
    <row r="46" spans="1:9" ht="27">
      <c r="D46" s="23"/>
      <c r="E46" s="411" t="s">
        <v>558</v>
      </c>
      <c r="F46" s="1165" t="s">
        <v>2953</v>
      </c>
      <c r="G46" s="357"/>
    </row>
    <row r="47" spans="1:9" ht="3" customHeight="1">
      <c r="A47" s="193"/>
      <c r="D47" s="20"/>
      <c r="F47" s="156"/>
      <c r="G47" s="26"/>
    </row>
    <row r="48" spans="1:9" ht="69" customHeight="1">
      <c r="A48" s="193"/>
      <c r="B48" s="87"/>
      <c r="D48" s="1175" t="s">
        <v>756</v>
      </c>
      <c r="E48" s="1226" t="s">
        <v>754</v>
      </c>
      <c r="F48" s="1226"/>
      <c r="G48" s="26"/>
    </row>
    <row r="49" spans="1:9" ht="19.5">
      <c r="A49" s="193"/>
      <c r="B49" s="87"/>
      <c r="D49" s="32"/>
      <c r="E49" s="31"/>
      <c r="F49" s="157"/>
      <c r="G49" s="26"/>
    </row>
    <row r="50" spans="1:9" ht="19.5">
      <c r="A50" s="193"/>
      <c r="B50" s="87"/>
      <c r="D50" s="32"/>
      <c r="E50" s="38"/>
      <c r="F50" s="157"/>
      <c r="G50" s="26"/>
    </row>
    <row r="51" spans="1:9" ht="19.5">
      <c r="A51" s="193"/>
      <c r="B51" s="87"/>
      <c r="D51" s="32"/>
      <c r="E51" s="31"/>
      <c r="F51" s="157"/>
      <c r="G51" s="26"/>
    </row>
    <row r="54" spans="1:9">
      <c r="E54" s="1225"/>
      <c r="F54" s="1225"/>
      <c r="G54" s="1225"/>
      <c r="H54" s="1225"/>
      <c r="I54" s="1225"/>
    </row>
  </sheetData>
  <sheetProtection password="FA9C" sheet="1" objects="1" scenarios="1" formatColumns="0" formatRows="0"/>
  <dataConsolidate leftLabels="1"/>
  <mergeCells count="3">
    <mergeCell ref="E5:F5"/>
    <mergeCell ref="E54:I54"/>
    <mergeCell ref="E48:F48"/>
  </mergeCells>
  <phoneticPr fontId="9" type="noConversion"/>
  <dataValidations xWindow="446" yWindow="425" count="6">
    <dataValidation type="textLength" operator="lessThanOrEqual" allowBlank="1" showInputMessage="1" showErrorMessage="1" errorTitle="Ошибка" error="Допускается ввод не более 900 символов!" sqref="F25:F26 F30 F40:F41 F18 F43:F46 F23 F20:F21 F49:F51">
      <formula1>900</formula1>
    </dataValidation>
    <dataValidation type="list" allowBlank="1" showInputMessage="1" showErrorMessage="1" errorTitle="Ошибка" error="Выберите значение из списка" prompt="Выберите значение из списка" sqref="F36">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4 F19 F15:F16"/>
    <dataValidation type="list" allowBlank="1" showInputMessage="1" showErrorMessage="1" errorTitle="Ошибка" error="Выберите значение из списка" prompt="Выберите значение из списка" sqref="F14">
      <formula1>kind_of_data_type</formula1>
    </dataValidation>
    <dataValidation allowBlank="1" showInputMessage="1" showErrorMessage="1" prompt="Для выбора выполните двойной щелчок левой клавиши мыши по соответствующей ячейке." sqref="F28 F9"/>
    <dataValidation type="list" allowBlank="1" showInputMessage="1" showErrorMessage="1" errorTitle="Ошибка" error="Выберите значение из списка" prompt="Выберите значение из списка" sqref="F34">
      <formula1>kind_of_org_type</formula1>
    </dataValidation>
  </dataValidations>
  <pageMargins left="0.75" right="0.75" top="1" bottom="1" header="0.5" footer="0.5"/>
  <pageSetup paperSize="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codeName="List01">
    <tabColor rgb="FFCCCCFF"/>
    <pageSetUpPr fitToPage="1"/>
  </sheetPr>
  <dimension ref="A1:IV20"/>
  <sheetViews>
    <sheetView showGridLines="0" topLeftCell="C3" zoomScaleNormal="100" workbookViewId="0">
      <selection activeCell="E12" sqref="E12:E16"/>
    </sheetView>
  </sheetViews>
  <sheetFormatPr defaultRowHeight="14.25"/>
  <cols>
    <col min="1" max="1" width="9.140625" style="119" hidden="1" customWidth="1"/>
    <col min="2" max="2" width="9.140625" style="35" hidden="1" customWidth="1"/>
    <col min="3" max="3" width="3.7109375" style="223" customWidth="1"/>
    <col min="4" max="4" width="6.28515625" style="35" customWidth="1"/>
    <col min="5" max="5" width="46.42578125" style="35" customWidth="1"/>
    <col min="6" max="6" width="3.7109375" style="35" customWidth="1"/>
    <col min="7" max="7" width="5.7109375" style="35" customWidth="1"/>
    <col min="8" max="8" width="41.42578125" style="35" bestFit="1" customWidth="1"/>
    <col min="9" max="9" width="3.7109375" style="35" customWidth="1"/>
    <col min="10" max="10" width="5.7109375" style="35" customWidth="1"/>
    <col min="11" max="11" width="32.5703125" style="35" customWidth="1"/>
    <col min="12" max="12" width="14.85546875" style="35" customWidth="1"/>
    <col min="13" max="13" width="3.7109375" style="203" hidden="1" customWidth="1"/>
    <col min="14" max="16" width="9.140625" style="203" hidden="1" customWidth="1"/>
    <col min="17" max="17" width="25.7109375" style="334" hidden="1" customWidth="1"/>
    <col min="18" max="18" width="14.42578125" style="203" hidden="1" customWidth="1"/>
    <col min="19" max="22" width="9.140625" style="331"/>
    <col min="23" max="16384" width="9.140625" style="35"/>
  </cols>
  <sheetData>
    <row r="1" spans="1:256" s="194" customFormat="1" ht="16.5" hidden="1" customHeight="1">
      <c r="C1" s="326"/>
      <c r="H1" s="326"/>
      <c r="I1" s="326"/>
      <c r="J1" s="326"/>
      <c r="K1" s="326" t="s">
        <v>492</v>
      </c>
      <c r="L1" s="335" t="s">
        <v>399</v>
      </c>
      <c r="M1" s="370" t="s">
        <v>491</v>
      </c>
      <c r="N1" s="370"/>
      <c r="O1" s="370"/>
      <c r="P1" s="370"/>
      <c r="Q1" s="371"/>
      <c r="R1" s="370"/>
      <c r="S1" s="370"/>
      <c r="T1" s="370"/>
      <c r="U1" s="370"/>
      <c r="V1" s="370"/>
      <c r="W1" s="335"/>
      <c r="X1" s="335"/>
      <c r="Y1" s="335"/>
      <c r="Z1" s="335"/>
      <c r="AA1" s="335"/>
      <c r="AB1" s="335"/>
      <c r="AC1" s="335"/>
      <c r="AD1" s="335"/>
      <c r="AE1" s="335"/>
      <c r="AF1" s="335"/>
      <c r="AG1" s="335"/>
      <c r="AH1" s="335"/>
      <c r="AI1" s="335"/>
      <c r="AJ1" s="335"/>
      <c r="AK1" s="335"/>
      <c r="AL1" s="335"/>
      <c r="AM1" s="335"/>
      <c r="AN1" s="335"/>
      <c r="AO1" s="335"/>
      <c r="AP1" s="335"/>
      <c r="AQ1" s="335"/>
      <c r="AR1" s="335"/>
      <c r="AS1" s="335"/>
      <c r="AT1" s="335"/>
      <c r="AU1" s="335"/>
      <c r="AV1" s="335"/>
      <c r="AW1" s="335"/>
      <c r="AX1" s="335"/>
      <c r="AY1" s="335"/>
      <c r="AZ1" s="335"/>
      <c r="BA1" s="335"/>
      <c r="BB1" s="335"/>
      <c r="BC1" s="335"/>
      <c r="BD1" s="335"/>
      <c r="BE1" s="335"/>
      <c r="BF1" s="335"/>
      <c r="BG1" s="335"/>
      <c r="BH1" s="335"/>
      <c r="BI1" s="335"/>
      <c r="BJ1" s="335"/>
      <c r="BK1" s="335"/>
      <c r="BL1" s="335"/>
      <c r="BM1" s="335"/>
      <c r="BN1" s="335"/>
      <c r="BO1" s="335"/>
      <c r="BP1" s="335"/>
      <c r="BQ1" s="335"/>
      <c r="BR1" s="335"/>
      <c r="BS1" s="335"/>
      <c r="BT1" s="335"/>
      <c r="BU1" s="335"/>
      <c r="BV1" s="335"/>
      <c r="BW1" s="335"/>
      <c r="BX1" s="335"/>
      <c r="BY1" s="335"/>
      <c r="BZ1" s="335"/>
      <c r="CA1" s="335"/>
      <c r="CB1" s="335"/>
      <c r="CC1" s="335"/>
      <c r="CD1" s="335"/>
      <c r="CE1" s="335"/>
      <c r="CF1" s="335"/>
      <c r="CG1" s="335"/>
      <c r="CH1" s="335"/>
      <c r="CI1" s="335"/>
      <c r="CJ1" s="335"/>
      <c r="CK1" s="335"/>
      <c r="CL1" s="335"/>
      <c r="CM1" s="335"/>
      <c r="CN1" s="335"/>
      <c r="CO1" s="335"/>
      <c r="CP1" s="335"/>
      <c r="CQ1" s="335"/>
      <c r="CR1" s="335"/>
      <c r="CS1" s="335"/>
      <c r="CT1" s="335"/>
      <c r="CU1" s="335"/>
      <c r="CV1" s="335"/>
      <c r="CW1" s="335"/>
      <c r="CX1" s="335"/>
      <c r="CY1" s="335"/>
      <c r="CZ1" s="335"/>
      <c r="DA1" s="335"/>
      <c r="DB1" s="335"/>
      <c r="DC1" s="335"/>
      <c r="DD1" s="335"/>
      <c r="DE1" s="335"/>
      <c r="DF1" s="335"/>
      <c r="DG1" s="335"/>
      <c r="DH1" s="335"/>
      <c r="DI1" s="335"/>
      <c r="DJ1" s="335"/>
      <c r="DK1" s="335"/>
      <c r="DL1" s="335"/>
      <c r="DM1" s="335"/>
      <c r="DN1" s="335"/>
      <c r="DO1" s="335"/>
      <c r="DP1" s="335"/>
      <c r="DQ1" s="335"/>
      <c r="DR1" s="335"/>
      <c r="DS1" s="335"/>
      <c r="DT1" s="335"/>
      <c r="DU1" s="335"/>
      <c r="DV1" s="335"/>
      <c r="DW1" s="335"/>
      <c r="DX1" s="335"/>
      <c r="DY1" s="335"/>
      <c r="DZ1" s="335"/>
      <c r="EA1" s="335"/>
      <c r="EB1" s="335"/>
      <c r="EC1" s="335"/>
      <c r="ED1" s="335"/>
      <c r="EE1" s="335"/>
      <c r="EF1" s="335"/>
      <c r="EG1" s="335"/>
      <c r="EH1" s="335"/>
      <c r="EI1" s="335"/>
      <c r="EJ1" s="335"/>
      <c r="EK1" s="335"/>
      <c r="EL1" s="335"/>
      <c r="EM1" s="335"/>
      <c r="EN1" s="335"/>
      <c r="EO1" s="335"/>
      <c r="EP1" s="335"/>
      <c r="EQ1" s="335"/>
      <c r="ER1" s="335"/>
      <c r="ES1" s="335"/>
      <c r="ET1" s="335"/>
      <c r="EU1" s="335"/>
      <c r="EV1" s="335"/>
      <c r="EW1" s="335"/>
      <c r="EX1" s="335"/>
      <c r="EY1" s="335"/>
      <c r="EZ1" s="335"/>
      <c r="FA1" s="335"/>
      <c r="FB1" s="335"/>
      <c r="FC1" s="335"/>
      <c r="FD1" s="335"/>
      <c r="FE1" s="335"/>
      <c r="FF1" s="335"/>
      <c r="FG1" s="335"/>
      <c r="FH1" s="335"/>
      <c r="FI1" s="335"/>
      <c r="FJ1" s="335"/>
      <c r="FK1" s="335"/>
      <c r="FL1" s="335"/>
      <c r="FM1" s="335"/>
      <c r="FN1" s="335"/>
      <c r="FO1" s="335"/>
      <c r="FP1" s="335"/>
      <c r="FQ1" s="335"/>
      <c r="FR1" s="335"/>
      <c r="FS1" s="335"/>
      <c r="FT1" s="335"/>
      <c r="FU1" s="335"/>
      <c r="FV1" s="335"/>
      <c r="FW1" s="335"/>
      <c r="FX1" s="335"/>
      <c r="FY1" s="335"/>
      <c r="FZ1" s="335"/>
      <c r="GA1" s="335"/>
      <c r="GB1" s="335"/>
      <c r="GC1" s="335"/>
      <c r="GD1" s="335"/>
      <c r="GE1" s="335"/>
      <c r="GF1" s="335"/>
      <c r="GG1" s="335"/>
      <c r="GH1" s="335"/>
      <c r="GI1" s="335"/>
      <c r="GJ1" s="335"/>
      <c r="GK1" s="335"/>
      <c r="GL1" s="335"/>
      <c r="GM1" s="335"/>
      <c r="GN1" s="335"/>
      <c r="GO1" s="335"/>
      <c r="GP1" s="335"/>
      <c r="GQ1" s="335"/>
      <c r="GR1" s="335"/>
      <c r="GS1" s="335"/>
      <c r="GT1" s="335"/>
      <c r="GU1" s="335"/>
      <c r="GV1" s="335"/>
      <c r="GW1" s="335"/>
      <c r="GX1" s="335"/>
      <c r="GY1" s="335"/>
      <c r="GZ1" s="335"/>
      <c r="HA1" s="335"/>
      <c r="HB1" s="335"/>
      <c r="HC1" s="335"/>
      <c r="HD1" s="335"/>
      <c r="HE1" s="335"/>
      <c r="HF1" s="335"/>
      <c r="HG1" s="335"/>
      <c r="HH1" s="335"/>
      <c r="HI1" s="335"/>
      <c r="HJ1" s="335"/>
      <c r="HK1" s="335"/>
      <c r="HL1" s="335"/>
      <c r="HM1" s="335"/>
      <c r="HN1" s="335"/>
      <c r="HO1" s="335"/>
      <c r="HP1" s="335"/>
      <c r="HQ1" s="335"/>
      <c r="HR1" s="335"/>
      <c r="HS1" s="335"/>
      <c r="HT1" s="335"/>
      <c r="HU1" s="335"/>
      <c r="HV1" s="335"/>
      <c r="HW1" s="335"/>
      <c r="HX1" s="335"/>
      <c r="HY1" s="335"/>
      <c r="HZ1" s="335"/>
      <c r="IA1" s="335"/>
      <c r="IB1" s="335"/>
      <c r="IC1" s="335"/>
      <c r="ID1" s="335"/>
      <c r="IE1" s="335"/>
      <c r="IF1" s="335"/>
      <c r="IG1" s="335"/>
      <c r="IH1" s="335"/>
      <c r="II1" s="335"/>
      <c r="IJ1" s="335"/>
      <c r="IK1" s="335"/>
      <c r="IL1" s="335"/>
      <c r="IM1" s="335"/>
      <c r="IN1" s="335"/>
      <c r="IO1" s="335"/>
      <c r="IP1" s="335"/>
      <c r="IQ1" s="335"/>
      <c r="IR1" s="335"/>
      <c r="IS1" s="335"/>
      <c r="IT1" s="335"/>
      <c r="IU1" s="335"/>
      <c r="IV1" s="335"/>
    </row>
    <row r="2" spans="1:256" s="339" customFormat="1" ht="16.5" hidden="1" customHeight="1">
      <c r="A2" s="336"/>
      <c r="B2" s="336"/>
      <c r="C2" s="337"/>
      <c r="D2" s="336"/>
      <c r="E2" s="336"/>
      <c r="F2" s="336"/>
      <c r="G2" s="336"/>
      <c r="H2" s="336"/>
      <c r="I2" s="336"/>
      <c r="J2" s="336"/>
      <c r="K2" s="336"/>
      <c r="L2" s="336"/>
      <c r="M2" s="370"/>
      <c r="N2" s="370"/>
      <c r="O2" s="370"/>
      <c r="P2" s="370"/>
      <c r="Q2" s="371"/>
      <c r="R2" s="370"/>
      <c r="S2" s="338"/>
      <c r="T2" s="338"/>
      <c r="U2" s="338"/>
      <c r="V2" s="338"/>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c r="CM2" s="337"/>
      <c r="CN2" s="337"/>
      <c r="CO2" s="337"/>
      <c r="CP2" s="337"/>
      <c r="CQ2" s="337"/>
      <c r="CR2" s="337"/>
      <c r="CS2" s="337"/>
      <c r="CT2" s="337"/>
      <c r="CU2" s="337"/>
      <c r="CV2" s="337"/>
      <c r="CW2" s="337"/>
      <c r="CX2" s="337"/>
      <c r="CY2" s="337"/>
      <c r="CZ2" s="337"/>
      <c r="DA2" s="337"/>
      <c r="DB2" s="337"/>
      <c r="DC2" s="337"/>
      <c r="DD2" s="337"/>
      <c r="DE2" s="337"/>
      <c r="DF2" s="337"/>
      <c r="DG2" s="337"/>
      <c r="DH2" s="337"/>
      <c r="DI2" s="337"/>
      <c r="DJ2" s="337"/>
      <c r="DK2" s="337"/>
      <c r="DL2" s="337"/>
      <c r="DM2" s="337"/>
      <c r="DN2" s="337"/>
      <c r="DO2" s="337"/>
      <c r="DP2" s="337"/>
      <c r="DQ2" s="337"/>
      <c r="DR2" s="337"/>
      <c r="DS2" s="337"/>
      <c r="DT2" s="337"/>
      <c r="DU2" s="337"/>
      <c r="DV2" s="337"/>
      <c r="DW2" s="337"/>
      <c r="DX2" s="337"/>
      <c r="DY2" s="337"/>
      <c r="DZ2" s="337"/>
      <c r="EA2" s="337"/>
      <c r="EB2" s="337"/>
      <c r="EC2" s="337"/>
      <c r="ED2" s="337"/>
      <c r="EE2" s="337"/>
      <c r="EF2" s="337"/>
      <c r="EG2" s="337"/>
      <c r="EH2" s="337"/>
      <c r="EI2" s="337"/>
      <c r="EJ2" s="337"/>
      <c r="EK2" s="337"/>
      <c r="EL2" s="337"/>
      <c r="EM2" s="337"/>
      <c r="EN2" s="337"/>
      <c r="EO2" s="337"/>
      <c r="EP2" s="337"/>
      <c r="EQ2" s="337"/>
      <c r="ER2" s="337"/>
      <c r="ES2" s="337"/>
      <c r="ET2" s="337"/>
    </row>
    <row r="3" spans="1:256" s="120" customFormat="1" ht="3" customHeight="1">
      <c r="A3" s="119"/>
      <c r="B3" s="35"/>
      <c r="C3" s="221"/>
      <c r="D3" s="94"/>
      <c r="E3" s="94"/>
      <c r="F3" s="94"/>
      <c r="G3" s="94"/>
      <c r="H3" s="94"/>
      <c r="I3" s="94"/>
      <c r="J3" s="94"/>
      <c r="K3" s="94"/>
      <c r="L3" s="224"/>
      <c r="M3" s="203"/>
      <c r="N3" s="203"/>
      <c r="O3" s="203"/>
      <c r="P3" s="203"/>
      <c r="Q3" s="334"/>
      <c r="R3" s="203"/>
      <c r="S3" s="331"/>
      <c r="T3" s="331"/>
      <c r="U3" s="331"/>
      <c r="V3" s="331"/>
    </row>
    <row r="4" spans="1:256" s="120" customFormat="1" ht="22.5">
      <c r="A4" s="119"/>
      <c r="B4" s="35"/>
      <c r="C4" s="221"/>
      <c r="D4" s="1231" t="s">
        <v>395</v>
      </c>
      <c r="E4" s="1232"/>
      <c r="F4" s="1232"/>
      <c r="G4" s="1232"/>
      <c r="H4" s="1233"/>
      <c r="I4" s="405"/>
      <c r="M4" s="203"/>
      <c r="N4" s="203"/>
      <c r="O4" s="203"/>
      <c r="P4" s="203"/>
      <c r="Q4" s="334"/>
      <c r="R4" s="203"/>
      <c r="S4" s="331"/>
      <c r="T4" s="331"/>
      <c r="U4" s="331"/>
      <c r="V4" s="331"/>
    </row>
    <row r="5" spans="1:256" s="120" customFormat="1" ht="3" hidden="1" customHeight="1">
      <c r="A5" s="119"/>
      <c r="B5" s="35"/>
      <c r="C5" s="221"/>
      <c r="D5" s="94"/>
      <c r="E5" s="94"/>
      <c r="F5" s="94"/>
      <c r="G5" s="94"/>
      <c r="H5" s="225"/>
      <c r="I5" s="225"/>
      <c r="J5" s="225"/>
      <c r="K5" s="225"/>
      <c r="L5" s="226"/>
      <c r="M5" s="203"/>
      <c r="N5" s="203"/>
      <c r="O5" s="203"/>
      <c r="P5" s="203"/>
      <c r="Q5" s="334"/>
      <c r="R5" s="203"/>
      <c r="S5" s="331"/>
      <c r="T5" s="331"/>
      <c r="U5" s="331"/>
      <c r="V5" s="331"/>
    </row>
    <row r="6" spans="1:256" s="120" customFormat="1" ht="20.100000000000001" hidden="1" customHeight="1">
      <c r="A6" s="227"/>
      <c r="B6" s="227"/>
      <c r="C6" s="221"/>
      <c r="D6" s="1234"/>
      <c r="E6" s="1234"/>
      <c r="F6" s="1235" t="s">
        <v>83</v>
      </c>
      <c r="G6" s="1235"/>
      <c r="H6" s="225"/>
      <c r="I6" s="225"/>
      <c r="J6" s="228"/>
      <c r="K6" s="229"/>
      <c r="L6" s="229"/>
      <c r="M6" s="203"/>
      <c r="N6" s="203"/>
      <c r="O6" s="203"/>
      <c r="P6" s="203"/>
      <c r="Q6" s="334"/>
      <c r="R6" s="203"/>
      <c r="S6" s="331"/>
      <c r="T6" s="331"/>
      <c r="U6" s="331"/>
      <c r="V6" s="331"/>
    </row>
    <row r="7" spans="1:256" ht="3" customHeight="1"/>
    <row r="8" spans="1:256" s="120" customFormat="1">
      <c r="A8" s="119"/>
      <c r="B8" s="35"/>
      <c r="C8" s="221"/>
      <c r="D8" s="1236" t="s">
        <v>15</v>
      </c>
      <c r="E8" s="1236"/>
      <c r="F8" s="1236" t="s">
        <v>396</v>
      </c>
      <c r="G8" s="1236"/>
      <c r="H8" s="1236"/>
      <c r="I8" s="1237" t="s">
        <v>397</v>
      </c>
      <c r="J8" s="1237"/>
      <c r="K8" s="1237"/>
      <c r="L8" s="1237"/>
      <c r="M8" s="203"/>
      <c r="N8" s="203"/>
      <c r="O8" s="203"/>
      <c r="P8" s="203"/>
      <c r="Q8" s="334"/>
      <c r="R8" s="203"/>
      <c r="S8" s="331"/>
      <c r="T8" s="331"/>
      <c r="U8" s="331"/>
      <c r="V8" s="331"/>
    </row>
    <row r="9" spans="1:256" s="120" customFormat="1" ht="20.25" customHeight="1">
      <c r="A9" s="119"/>
      <c r="B9" s="35"/>
      <c r="C9" s="221"/>
      <c r="D9" s="231" t="s">
        <v>91</v>
      </c>
      <c r="E9" s="231" t="s">
        <v>398</v>
      </c>
      <c r="F9" s="1227" t="s">
        <v>91</v>
      </c>
      <c r="G9" s="1228"/>
      <c r="H9" s="232" t="s">
        <v>398</v>
      </c>
      <c r="I9" s="1229" t="s">
        <v>91</v>
      </c>
      <c r="J9" s="1229"/>
      <c r="K9" s="232" t="s">
        <v>398</v>
      </c>
      <c r="L9" s="232" t="s">
        <v>399</v>
      </c>
      <c r="M9" s="203"/>
      <c r="N9" s="203"/>
      <c r="O9" s="203"/>
      <c r="P9" s="203"/>
      <c r="Q9" s="334"/>
      <c r="R9" s="203"/>
      <c r="S9" s="331"/>
      <c r="T9" s="331"/>
      <c r="U9" s="331"/>
      <c r="V9" s="331"/>
    </row>
    <row r="10" spans="1:256" ht="12" customHeight="1">
      <c r="C10" s="240"/>
      <c r="D10" s="329" t="s">
        <v>92</v>
      </c>
      <c r="E10" s="329" t="s">
        <v>48</v>
      </c>
      <c r="F10" s="1230" t="s">
        <v>49</v>
      </c>
      <c r="G10" s="1230"/>
      <c r="H10" s="329" t="s">
        <v>50</v>
      </c>
      <c r="I10" s="1230" t="s">
        <v>67</v>
      </c>
      <c r="J10" s="1230"/>
      <c r="K10" s="329" t="s">
        <v>68</v>
      </c>
      <c r="L10" s="329" t="s">
        <v>182</v>
      </c>
      <c r="M10" s="254"/>
      <c r="N10" s="254"/>
      <c r="O10" s="254"/>
      <c r="P10" s="254"/>
      <c r="Q10" s="230"/>
      <c r="R10" s="254"/>
      <c r="S10" s="330"/>
      <c r="T10" s="330"/>
      <c r="U10" s="330"/>
      <c r="V10" s="330"/>
    </row>
    <row r="11" spans="1:256" s="120" customFormat="1" hidden="1">
      <c r="A11" s="35"/>
      <c r="B11" s="35"/>
      <c r="C11" s="221"/>
      <c r="D11" s="233">
        <v>0</v>
      </c>
      <c r="E11" s="234"/>
      <c r="F11" s="155"/>
      <c r="G11" s="155"/>
      <c r="H11" s="235"/>
      <c r="I11" s="236"/>
      <c r="J11" s="155"/>
      <c r="K11" s="235"/>
      <c r="L11" s="237"/>
      <c r="M11" s="374" t="s">
        <v>499</v>
      </c>
      <c r="N11" s="203"/>
      <c r="O11" s="203"/>
      <c r="P11" s="203" t="s">
        <v>497</v>
      </c>
      <c r="Q11" s="334" t="s">
        <v>498</v>
      </c>
      <c r="R11" s="203" t="s">
        <v>562</v>
      </c>
      <c r="S11" s="331"/>
      <c r="T11" s="331"/>
      <c r="U11" s="331"/>
      <c r="V11" s="331"/>
    </row>
    <row r="12" spans="1:256" s="256" customFormat="1" ht="0.95" customHeight="1">
      <c r="A12" s="84"/>
      <c r="B12" s="1093" t="s">
        <v>403</v>
      </c>
      <c r="C12" s="1240"/>
      <c r="D12" s="1236">
        <v>1</v>
      </c>
      <c r="E12" s="1241" t="s">
        <v>2955</v>
      </c>
      <c r="F12" s="1191"/>
      <c r="G12" s="1180">
        <v>0</v>
      </c>
      <c r="H12" s="332"/>
      <c r="I12" s="241"/>
      <c r="J12" s="369" t="s">
        <v>496</v>
      </c>
      <c r="K12" s="1088"/>
      <c r="L12" s="257"/>
      <c r="M12" s="1099">
        <f>mergeValue(H12)</f>
        <v>0</v>
      </c>
      <c r="N12" s="1098"/>
      <c r="O12" s="1098"/>
      <c r="P12" s="1099" t="str">
        <f>IF(ISERROR(MATCH(Q12,MODesc,0)),"n","y")</f>
        <v>n</v>
      </c>
      <c r="Q12" s="1098" t="s">
        <v>2955</v>
      </c>
      <c r="R12" s="1099" t="str">
        <f>K12&amp;"("&amp;L12&amp;")"</f>
        <v>()</v>
      </c>
      <c r="S12" s="1093"/>
      <c r="T12" s="1093"/>
      <c r="U12" s="239"/>
      <c r="V12" s="1093"/>
      <c r="W12" s="1093"/>
      <c r="X12" s="1093"/>
      <c r="Y12" s="255"/>
      <c r="Z12" s="255"/>
      <c r="AA12" s="563"/>
      <c r="AB12" s="563"/>
      <c r="AC12" s="563"/>
      <c r="AD12" s="563"/>
      <c r="AE12" s="563"/>
      <c r="AF12" s="563"/>
      <c r="AG12" s="563"/>
      <c r="AH12" s="563"/>
      <c r="AI12" s="563"/>
      <c r="AJ12" s="563"/>
      <c r="AK12" s="563"/>
      <c r="AL12" s="563"/>
      <c r="AM12" s="563"/>
      <c r="AN12" s="563"/>
      <c r="AO12" s="563"/>
      <c r="AP12" s="563"/>
      <c r="AQ12" s="563"/>
      <c r="AR12" s="563"/>
      <c r="AS12" s="563"/>
      <c r="AT12" s="563"/>
      <c r="AU12" s="563"/>
      <c r="AV12" s="563"/>
      <c r="AW12" s="563"/>
      <c r="AX12" s="563"/>
      <c r="AY12" s="563"/>
      <c r="AZ12" s="563"/>
      <c r="BA12" s="563"/>
      <c r="BB12" s="563"/>
      <c r="BC12" s="563"/>
      <c r="BD12" s="563"/>
      <c r="BE12" s="563"/>
      <c r="BF12" s="563"/>
      <c r="BG12" s="563"/>
      <c r="BH12" s="563"/>
      <c r="BI12" s="563"/>
      <c r="BJ12" s="563"/>
      <c r="BK12" s="563"/>
      <c r="BL12" s="563"/>
      <c r="BM12" s="563"/>
      <c r="BN12" s="563"/>
      <c r="BO12" s="563"/>
      <c r="BP12" s="563"/>
      <c r="BQ12" s="563"/>
      <c r="BR12" s="563"/>
      <c r="BS12" s="563"/>
      <c r="BT12" s="563"/>
      <c r="BU12" s="563"/>
      <c r="BV12" s="255"/>
      <c r="BW12" s="255"/>
      <c r="BX12" s="255"/>
      <c r="BY12" s="255"/>
      <c r="BZ12" s="255"/>
      <c r="CA12" s="255"/>
      <c r="CB12" s="255"/>
      <c r="CC12" s="255"/>
      <c r="CD12" s="255"/>
      <c r="CE12" s="255"/>
    </row>
    <row r="13" spans="1:256" s="256" customFormat="1" ht="0.95" customHeight="1">
      <c r="A13" s="84"/>
      <c r="B13" s="1093" t="s">
        <v>403</v>
      </c>
      <c r="C13" s="1240"/>
      <c r="D13" s="1236"/>
      <c r="E13" s="1242"/>
      <c r="F13" s="1243"/>
      <c r="G13" s="1236">
        <v>1</v>
      </c>
      <c r="H13" s="1238" t="s">
        <v>1305</v>
      </c>
      <c r="I13" s="241"/>
      <c r="J13" s="369" t="s">
        <v>496</v>
      </c>
      <c r="K13" s="1088"/>
      <c r="L13" s="257"/>
      <c r="M13" s="1099" t="str">
        <f>mergeValue(H13)</f>
        <v>город Нижний Новгород</v>
      </c>
      <c r="N13" s="1098"/>
      <c r="O13" s="1098"/>
      <c r="P13" s="1098"/>
      <c r="Q13" s="1098"/>
      <c r="R13" s="1099" t="str">
        <f>K13&amp;"("&amp;L13&amp;")"</f>
        <v>()</v>
      </c>
      <c r="S13" s="1093"/>
      <c r="T13" s="1093"/>
      <c r="U13" s="239"/>
      <c r="V13" s="1093"/>
      <c r="W13" s="1093"/>
      <c r="X13" s="1093"/>
      <c r="Y13" s="255"/>
      <c r="Z13" s="255"/>
      <c r="AA13" s="563"/>
      <c r="AB13" s="563"/>
      <c r="AC13" s="563"/>
      <c r="AD13" s="563"/>
      <c r="AE13" s="563"/>
      <c r="AF13" s="563"/>
      <c r="AG13" s="563"/>
      <c r="AH13" s="563"/>
      <c r="AI13" s="563"/>
      <c r="AJ13" s="563"/>
      <c r="AK13" s="563"/>
      <c r="AL13" s="563"/>
      <c r="AM13" s="563"/>
      <c r="AN13" s="563"/>
      <c r="AO13" s="563"/>
      <c r="AP13" s="563"/>
      <c r="AQ13" s="563"/>
      <c r="AR13" s="563"/>
      <c r="AS13" s="563"/>
      <c r="AT13" s="563"/>
      <c r="AU13" s="563"/>
      <c r="AV13" s="563"/>
      <c r="AW13" s="563"/>
      <c r="AX13" s="563"/>
      <c r="AY13" s="563"/>
      <c r="AZ13" s="563"/>
      <c r="BA13" s="563"/>
      <c r="BB13" s="563"/>
      <c r="BC13" s="563"/>
      <c r="BD13" s="563"/>
      <c r="BE13" s="563"/>
      <c r="BF13" s="563"/>
      <c r="BG13" s="563"/>
      <c r="BH13" s="563"/>
      <c r="BI13" s="563"/>
      <c r="BJ13" s="563"/>
      <c r="BK13" s="563"/>
      <c r="BL13" s="563"/>
      <c r="BM13" s="563"/>
      <c r="BN13" s="563"/>
      <c r="BO13" s="563"/>
      <c r="BP13" s="563"/>
      <c r="BQ13" s="563"/>
      <c r="BR13" s="563"/>
      <c r="BS13" s="563"/>
      <c r="BT13" s="563"/>
      <c r="BU13" s="563"/>
      <c r="BV13" s="255"/>
      <c r="BW13" s="255"/>
      <c r="BX13" s="255"/>
      <c r="BY13" s="255"/>
      <c r="BZ13" s="255"/>
      <c r="CA13" s="255"/>
      <c r="CB13" s="255"/>
      <c r="CC13" s="255"/>
      <c r="CD13" s="255"/>
      <c r="CE13" s="255"/>
    </row>
    <row r="14" spans="1:256" s="256" customFormat="1" ht="15" customHeight="1">
      <c r="A14" s="84"/>
      <c r="B14" s="1093" t="s">
        <v>403</v>
      </c>
      <c r="C14" s="1240"/>
      <c r="D14" s="1236"/>
      <c r="E14" s="1242"/>
      <c r="F14" s="1244"/>
      <c r="G14" s="1236"/>
      <c r="H14" s="1239"/>
      <c r="I14" s="1199"/>
      <c r="J14" s="1180">
        <v>1</v>
      </c>
      <c r="K14" s="1190" t="s">
        <v>1305</v>
      </c>
      <c r="L14" s="238" t="s">
        <v>1306</v>
      </c>
      <c r="M14" s="1099" t="str">
        <f>mergeValue(H14)</f>
        <v>город Нижний Новгород</v>
      </c>
      <c r="N14" s="1098"/>
      <c r="O14" s="1098"/>
      <c r="P14" s="1098"/>
      <c r="Q14" s="1098"/>
      <c r="R14" s="1099" t="str">
        <f>K14&amp;" ("&amp;L14&amp;")"</f>
        <v>город Нижний Новгород (22701000)</v>
      </c>
      <c r="S14" s="1093"/>
      <c r="T14" s="1093"/>
      <c r="U14" s="239"/>
      <c r="V14" s="1093"/>
      <c r="W14" s="1093"/>
      <c r="X14" s="1093"/>
      <c r="Y14" s="255"/>
      <c r="Z14" s="255"/>
      <c r="AA14" s="563"/>
      <c r="AB14" s="563"/>
      <c r="AC14" s="563"/>
      <c r="AD14" s="563"/>
      <c r="AE14" s="563"/>
      <c r="AF14" s="563"/>
      <c r="AG14" s="563"/>
      <c r="AH14" s="563"/>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255"/>
      <c r="BW14" s="255"/>
      <c r="BX14" s="255"/>
      <c r="BY14" s="255"/>
      <c r="BZ14" s="255"/>
      <c r="CA14" s="255"/>
      <c r="CB14" s="255"/>
      <c r="CC14" s="255"/>
      <c r="CD14" s="255"/>
      <c r="CE14" s="255"/>
    </row>
    <row r="15" spans="1:256" s="120" customFormat="1" ht="0.95" customHeight="1">
      <c r="A15" s="35"/>
      <c r="B15" s="35" t="s">
        <v>400</v>
      </c>
      <c r="C15" s="221"/>
      <c r="D15" s="241"/>
      <c r="E15" s="195"/>
      <c r="F15" s="243"/>
      <c r="G15" s="243"/>
      <c r="H15" s="243"/>
      <c r="I15" s="243"/>
      <c r="J15" s="243"/>
      <c r="K15" s="243"/>
      <c r="L15" s="244"/>
      <c r="M15" s="374"/>
      <c r="N15" s="203"/>
      <c r="O15" s="203"/>
      <c r="P15" s="203"/>
      <c r="Q15" s="334" t="s">
        <v>18</v>
      </c>
      <c r="R15" s="203"/>
      <c r="S15" s="331"/>
      <c r="T15" s="331"/>
      <c r="U15" s="331"/>
      <c r="V15" s="331"/>
    </row>
    <row r="16" spans="1:256" s="120" customFormat="1" ht="21" customHeight="1">
      <c r="A16" s="119"/>
      <c r="B16" s="35"/>
      <c r="C16" s="223"/>
      <c r="D16" s="245"/>
      <c r="E16" s="245"/>
      <c r="F16" s="245"/>
      <c r="G16" s="245"/>
      <c r="H16" s="245"/>
      <c r="I16" s="245"/>
      <c r="J16" s="245"/>
      <c r="K16" s="245"/>
      <c r="L16" s="245"/>
      <c r="M16" s="203"/>
      <c r="N16" s="203"/>
      <c r="O16" s="203"/>
      <c r="P16" s="203"/>
      <c r="Q16" s="334"/>
      <c r="R16" s="203"/>
      <c r="S16" s="331"/>
      <c r="T16" s="331"/>
      <c r="U16" s="331"/>
      <c r="V16" s="331"/>
    </row>
    <row r="17" spans="1:22" s="120" customFormat="1">
      <c r="A17" s="119"/>
      <c r="B17" s="35"/>
      <c r="C17" s="223"/>
      <c r="D17" s="35"/>
      <c r="E17" s="35"/>
      <c r="F17" s="35"/>
      <c r="G17" s="35"/>
      <c r="H17" s="35"/>
      <c r="I17" s="35"/>
      <c r="J17" s="35"/>
      <c r="K17" s="35"/>
      <c r="L17" s="35"/>
      <c r="M17" s="203"/>
      <c r="N17" s="203"/>
      <c r="O17" s="203"/>
      <c r="P17" s="203"/>
      <c r="Q17" s="334"/>
      <c r="R17" s="203"/>
      <c r="S17" s="331"/>
      <c r="T17" s="331"/>
      <c r="U17" s="331"/>
      <c r="V17" s="331"/>
    </row>
    <row r="18" spans="1:22" s="120" customFormat="1" ht="0.75" customHeight="1">
      <c r="A18" s="119"/>
      <c r="B18" s="35"/>
      <c r="C18" s="223"/>
      <c r="D18" s="35"/>
      <c r="E18" s="35"/>
      <c r="F18" s="35"/>
      <c r="G18" s="35"/>
      <c r="H18" s="35"/>
      <c r="I18" s="35"/>
      <c r="J18" s="35"/>
      <c r="K18" s="35"/>
      <c r="L18" s="35"/>
      <c r="M18" s="203"/>
      <c r="N18" s="203"/>
      <c r="O18" s="203"/>
      <c r="P18" s="203"/>
      <c r="Q18" s="334"/>
      <c r="R18" s="203"/>
      <c r="S18" s="331"/>
      <c r="T18" s="331"/>
      <c r="U18" s="331"/>
      <c r="V18" s="331"/>
    </row>
    <row r="19" spans="1:22" s="247" customFormat="1" ht="10.5">
      <c r="A19" s="246"/>
      <c r="C19" s="248"/>
      <c r="D19" s="249"/>
      <c r="E19" s="249"/>
      <c r="M19" s="203"/>
      <c r="N19" s="203"/>
      <c r="O19" s="203"/>
      <c r="P19" s="203"/>
      <c r="Q19" s="334"/>
      <c r="R19" s="203"/>
      <c r="S19" s="331"/>
      <c r="T19" s="331"/>
      <c r="U19" s="331"/>
      <c r="V19" s="331"/>
    </row>
    <row r="20" spans="1:22" s="247" customFormat="1" ht="10.5">
      <c r="A20" s="246"/>
      <c r="C20" s="248"/>
      <c r="D20" s="249"/>
      <c r="E20" s="249"/>
      <c r="M20" s="203"/>
      <c r="N20" s="203"/>
      <c r="O20" s="203"/>
      <c r="P20" s="203"/>
      <c r="Q20" s="334"/>
      <c r="R20" s="203"/>
      <c r="S20" s="331"/>
      <c r="T20" s="331"/>
      <c r="U20" s="331"/>
      <c r="V20" s="331"/>
    </row>
  </sheetData>
  <sheetProtection password="FA9C" sheet="1" objects="1" scenarios="1" formatColumns="0" formatRows="0"/>
  <mergeCells count="16">
    <mergeCell ref="H13:H14"/>
    <mergeCell ref="C12:C14"/>
    <mergeCell ref="D12:D14"/>
    <mergeCell ref="E12:E14"/>
    <mergeCell ref="F13:F14"/>
    <mergeCell ref="G13:G14"/>
    <mergeCell ref="F9:G9"/>
    <mergeCell ref="I9:J9"/>
    <mergeCell ref="F10:G10"/>
    <mergeCell ref="I10:J10"/>
    <mergeCell ref="D4:H4"/>
    <mergeCell ref="D6:E6"/>
    <mergeCell ref="F6:G6"/>
    <mergeCell ref="D8:E8"/>
    <mergeCell ref="I8:L8"/>
    <mergeCell ref="F8:H8"/>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landscape" blackAndWhite="1" r:id="rId1"/>
  <headerFooter alignWithMargins="0"/>
  <drawing r:id="rId2"/>
</worksheet>
</file>

<file path=xl/worksheets/sheet6.xml><?xml version="1.0" encoding="utf-8"?>
<worksheet xmlns="http://schemas.openxmlformats.org/spreadsheetml/2006/main" xmlns:r="http://schemas.openxmlformats.org/officeDocument/2006/relationships">
  <sheetPr codeName="List02">
    <tabColor rgb="FFCCCCFF"/>
    <pageSetUpPr fitToPage="1"/>
  </sheetPr>
  <dimension ref="A1:X40"/>
  <sheetViews>
    <sheetView showGridLines="0" topLeftCell="C4" zoomScaleNormal="100" workbookViewId="0">
      <selection activeCell="R21" sqref="R21:R22"/>
    </sheetView>
  </sheetViews>
  <sheetFormatPr defaultRowHeight="11.25"/>
  <cols>
    <col min="1" max="2" width="3.7109375" style="201" hidden="1" customWidth="1"/>
    <col min="3" max="3" width="3.7109375" style="96" bestFit="1" customWidth="1"/>
    <col min="4" max="4" width="6.140625" style="96" customWidth="1"/>
    <col min="5" max="5" width="83.5703125" style="96" customWidth="1"/>
    <col min="6" max="6" width="33.85546875" style="96" customWidth="1"/>
    <col min="7" max="7" width="8.5703125" style="96" customWidth="1"/>
    <col min="8" max="8" width="3.7109375" style="96" customWidth="1"/>
    <col min="9" max="9" width="5.42578125" style="96" customWidth="1"/>
    <col min="10" max="10" width="62.42578125" style="96" customWidth="1"/>
    <col min="11" max="12" width="3.7109375" style="96" customWidth="1"/>
    <col min="13" max="13" width="5.7109375" style="96" customWidth="1"/>
    <col min="14" max="14" width="28.140625" style="96" customWidth="1"/>
    <col min="15" max="16" width="3.7109375" style="96" customWidth="1"/>
    <col min="17" max="17" width="5.7109375" style="96" customWidth="1"/>
    <col min="18" max="18" width="34.42578125" style="96" customWidth="1"/>
    <col min="19" max="20" width="3.7109375" style="501" customWidth="1"/>
    <col min="21" max="21" width="5.7109375" style="501" customWidth="1"/>
    <col min="22" max="22" width="34.42578125" style="501" customWidth="1"/>
    <col min="23" max="23" width="30.7109375" style="96" customWidth="1"/>
    <col min="24" max="24" width="3.7109375" style="96" customWidth="1"/>
    <col min="25" max="16384" width="9.140625" style="96"/>
  </cols>
  <sheetData>
    <row r="1" spans="1:24" ht="11.25" hidden="1" customHeight="1">
      <c r="A1" s="207"/>
    </row>
    <row r="2" spans="1:24" ht="11.25" hidden="1" customHeight="1"/>
    <row r="3" spans="1:24" ht="11.25" hidden="1" customHeight="1"/>
    <row r="4" spans="1:24" ht="3" customHeight="1"/>
    <row r="5" spans="1:24" s="114" customFormat="1" ht="29.1" customHeight="1">
      <c r="A5" s="202"/>
      <c r="B5" s="202"/>
      <c r="D5" s="1231" t="s">
        <v>626</v>
      </c>
      <c r="E5" s="1232"/>
      <c r="F5" s="1232"/>
      <c r="G5" s="1232"/>
      <c r="H5" s="1232"/>
      <c r="I5" s="1232"/>
      <c r="J5" s="1233"/>
      <c r="K5" s="406"/>
      <c r="L5" s="169"/>
      <c r="M5" s="169"/>
      <c r="N5" s="169"/>
      <c r="O5" s="169"/>
      <c r="P5" s="169"/>
      <c r="Q5" s="169"/>
      <c r="R5" s="169"/>
      <c r="S5" s="535"/>
      <c r="T5" s="535"/>
      <c r="U5" s="535"/>
      <c r="V5" s="535"/>
      <c r="W5" s="169"/>
    </row>
    <row r="6" spans="1:24" s="436" customFormat="1" ht="3" customHeight="1">
      <c r="A6" s="291"/>
      <c r="B6" s="291"/>
      <c r="D6" s="1258"/>
      <c r="E6" s="1259"/>
      <c r="F6" s="1259"/>
      <c r="G6" s="1259"/>
      <c r="H6" s="1259"/>
      <c r="I6" s="1259"/>
      <c r="J6" s="1260"/>
      <c r="S6" s="612"/>
      <c r="T6" s="612"/>
      <c r="U6" s="612"/>
      <c r="V6" s="612"/>
    </row>
    <row r="7" spans="1:24" s="436" customFormat="1" ht="5.25" hidden="1" customHeight="1">
      <c r="A7" s="291"/>
      <c r="B7" s="291"/>
      <c r="E7" s="1261"/>
      <c r="F7" s="1261"/>
      <c r="G7" s="1248"/>
      <c r="H7" s="1248"/>
      <c r="I7" s="1248"/>
      <c r="J7" s="1248"/>
      <c r="S7" s="612"/>
      <c r="T7" s="612"/>
      <c r="U7" s="612"/>
      <c r="V7" s="612"/>
    </row>
    <row r="8" spans="1:24" s="436" customFormat="1" ht="5.25" hidden="1" customHeight="1">
      <c r="A8" s="291"/>
      <c r="B8" s="291"/>
      <c r="E8" s="1261"/>
      <c r="F8" s="1261"/>
      <c r="G8" s="1248"/>
      <c r="H8" s="1248"/>
      <c r="I8" s="1248"/>
      <c r="J8" s="1248"/>
      <c r="S8" s="612"/>
      <c r="T8" s="612"/>
      <c r="U8" s="612"/>
      <c r="V8" s="612"/>
    </row>
    <row r="9" spans="1:24" s="436" customFormat="1" ht="5.25" hidden="1" customHeight="1">
      <c r="A9" s="291"/>
      <c r="B9" s="291"/>
      <c r="E9" s="1261"/>
      <c r="F9" s="1261"/>
      <c r="G9" s="1248"/>
      <c r="H9" s="1248"/>
      <c r="I9" s="1248"/>
      <c r="J9" s="1248"/>
      <c r="S9" s="612"/>
      <c r="T9" s="612"/>
      <c r="U9" s="612"/>
      <c r="V9" s="612"/>
    </row>
    <row r="10" spans="1:24" s="612" customFormat="1" ht="5.25" hidden="1">
      <c r="A10" s="291"/>
      <c r="B10" s="291"/>
      <c r="E10" s="1262"/>
      <c r="F10" s="1262"/>
      <c r="G10" s="786"/>
      <c r="H10" s="432"/>
      <c r="I10" s="744"/>
      <c r="J10" s="744"/>
    </row>
    <row r="11" spans="1:24" s="152" customFormat="1" ht="18.75" hidden="1" customHeight="1">
      <c r="A11" s="291"/>
      <c r="B11" s="291"/>
      <c r="D11" s="145"/>
      <c r="E11" s="1263" t="s">
        <v>633</v>
      </c>
      <c r="F11" s="1263"/>
      <c r="G11" s="1200" t="s">
        <v>84</v>
      </c>
      <c r="H11" s="434"/>
      <c r="I11" s="159"/>
      <c r="J11" s="145"/>
      <c r="K11" s="146"/>
      <c r="L11" s="145"/>
      <c r="M11" s="145"/>
      <c r="N11" s="146"/>
      <c r="O11" s="146"/>
      <c r="P11" s="145"/>
      <c r="Q11" s="145"/>
      <c r="R11" s="146"/>
      <c r="S11" s="521"/>
      <c r="T11" s="520"/>
      <c r="U11" s="520"/>
      <c r="V11" s="521"/>
    </row>
    <row r="12" spans="1:24" s="436" customFormat="1" ht="18.75" hidden="1">
      <c r="A12" s="291"/>
      <c r="B12" s="291"/>
      <c r="E12" s="1263" t="s">
        <v>634</v>
      </c>
      <c r="F12" s="1263"/>
      <c r="G12" s="1200" t="s">
        <v>84</v>
      </c>
      <c r="H12" s="434"/>
      <c r="I12" s="432"/>
      <c r="J12" s="435"/>
      <c r="K12" s="431"/>
      <c r="L12" s="431"/>
      <c r="M12" s="431"/>
      <c r="N12" s="430"/>
      <c r="O12" s="431"/>
      <c r="P12" s="431"/>
      <c r="Q12" s="431"/>
      <c r="R12" s="430"/>
      <c r="S12" s="611"/>
      <c r="T12" s="611"/>
      <c r="U12" s="611"/>
      <c r="V12" s="610"/>
    </row>
    <row r="13" spans="1:24" s="436" customFormat="1" ht="5.25" hidden="1" customHeight="1">
      <c r="A13" s="291"/>
      <c r="B13" s="291"/>
      <c r="E13" s="1257"/>
      <c r="F13" s="1257"/>
      <c r="G13" s="433"/>
      <c r="H13" s="432"/>
      <c r="I13" s="431"/>
      <c r="J13" s="431"/>
      <c r="K13" s="431"/>
      <c r="L13" s="431"/>
      <c r="M13" s="431"/>
      <c r="N13" s="430"/>
      <c r="O13" s="431"/>
      <c r="P13" s="431"/>
      <c r="Q13" s="431"/>
      <c r="R13" s="430"/>
      <c r="S13" s="611"/>
      <c r="T13" s="611"/>
      <c r="U13" s="611"/>
      <c r="V13" s="610"/>
    </row>
    <row r="14" spans="1:24" s="436" customFormat="1" ht="5.25" hidden="1" customHeight="1">
      <c r="A14" s="291"/>
      <c r="B14" s="291"/>
      <c r="S14" s="612"/>
      <c r="T14" s="612"/>
      <c r="U14" s="612"/>
      <c r="V14" s="612"/>
    </row>
    <row r="15" spans="1:24" s="429" customFormat="1" ht="5.25" hidden="1" customHeight="1">
      <c r="A15" s="438"/>
      <c r="B15" s="438"/>
      <c r="S15" s="609"/>
      <c r="T15" s="609"/>
      <c r="U15" s="609"/>
      <c r="V15" s="609"/>
    </row>
    <row r="16" spans="1:24" s="114" customFormat="1" ht="3" customHeight="1">
      <c r="A16" s="202"/>
      <c r="B16" s="202"/>
      <c r="D16" s="292"/>
      <c r="E16" s="292"/>
      <c r="F16" s="292"/>
      <c r="G16" s="292"/>
      <c r="H16" s="292"/>
      <c r="I16" s="292"/>
      <c r="J16" s="292"/>
      <c r="K16" s="292"/>
      <c r="L16" s="292"/>
      <c r="M16" s="292"/>
      <c r="N16" s="292"/>
      <c r="O16" s="292"/>
      <c r="P16" s="292"/>
      <c r="Q16" s="292"/>
      <c r="R16" s="292"/>
      <c r="S16" s="292"/>
      <c r="T16" s="292"/>
      <c r="U16" s="292"/>
      <c r="V16" s="292"/>
      <c r="W16" s="292"/>
      <c r="X16" s="147"/>
    </row>
    <row r="17" spans="1:24" ht="27" customHeight="1">
      <c r="D17" s="1249" t="s">
        <v>91</v>
      </c>
      <c r="E17" s="1249" t="s">
        <v>296</v>
      </c>
      <c r="F17" s="1249" t="s">
        <v>79</v>
      </c>
      <c r="G17" s="1249" t="s">
        <v>436</v>
      </c>
      <c r="H17" s="1249" t="s">
        <v>91</v>
      </c>
      <c r="I17" s="1249"/>
      <c r="J17" s="1249" t="s">
        <v>19</v>
      </c>
      <c r="K17" s="1251" t="s">
        <v>461</v>
      </c>
      <c r="L17" s="1251"/>
      <c r="M17" s="1251"/>
      <c r="N17" s="1251"/>
      <c r="O17" s="1251" t="s">
        <v>624</v>
      </c>
      <c r="P17" s="1251"/>
      <c r="Q17" s="1251"/>
      <c r="R17" s="1251"/>
      <c r="S17" s="1251" t="s">
        <v>625</v>
      </c>
      <c r="T17" s="1251"/>
      <c r="U17" s="1251"/>
      <c r="V17" s="1251"/>
      <c r="W17" s="1249" t="s">
        <v>243</v>
      </c>
    </row>
    <row r="18" spans="1:24" ht="30.75" customHeight="1">
      <c r="D18" s="1249"/>
      <c r="E18" s="1249"/>
      <c r="F18" s="1249"/>
      <c r="G18" s="1249"/>
      <c r="H18" s="1249"/>
      <c r="I18" s="1249"/>
      <c r="J18" s="1249"/>
      <c r="K18" s="109" t="s">
        <v>299</v>
      </c>
      <c r="L18" s="1249" t="s">
        <v>91</v>
      </c>
      <c r="M18" s="1249"/>
      <c r="N18" s="109" t="s">
        <v>229</v>
      </c>
      <c r="O18" s="109" t="s">
        <v>299</v>
      </c>
      <c r="P18" s="1249" t="s">
        <v>91</v>
      </c>
      <c r="Q18" s="1249"/>
      <c r="R18" s="109" t="s">
        <v>229</v>
      </c>
      <c r="S18" s="508" t="s">
        <v>299</v>
      </c>
      <c r="T18" s="1249" t="s">
        <v>91</v>
      </c>
      <c r="U18" s="1249"/>
      <c r="V18" s="508" t="s">
        <v>398</v>
      </c>
      <c r="W18" s="1249"/>
    </row>
    <row r="19" spans="1:24" s="380" customFormat="1" ht="12" customHeight="1">
      <c r="A19" s="379"/>
      <c r="B19" s="379"/>
      <c r="D19" s="39" t="s">
        <v>92</v>
      </c>
      <c r="E19" s="39" t="s">
        <v>48</v>
      </c>
      <c r="F19" s="39" t="s">
        <v>49</v>
      </c>
      <c r="G19" s="39" t="s">
        <v>50</v>
      </c>
      <c r="H19" s="1250" t="s">
        <v>67</v>
      </c>
      <c r="I19" s="1250"/>
      <c r="J19" s="39" t="s">
        <v>68</v>
      </c>
      <c r="K19" s="39" t="s">
        <v>182</v>
      </c>
      <c r="L19" s="1250" t="s">
        <v>183</v>
      </c>
      <c r="M19" s="1250"/>
      <c r="N19" s="39" t="s">
        <v>207</v>
      </c>
      <c r="O19" s="39" t="s">
        <v>208</v>
      </c>
      <c r="P19" s="1250" t="s">
        <v>209</v>
      </c>
      <c r="Q19" s="1250"/>
      <c r="R19" s="39" t="s">
        <v>210</v>
      </c>
      <c r="S19" s="493" t="s">
        <v>209</v>
      </c>
      <c r="T19" s="1250" t="s">
        <v>210</v>
      </c>
      <c r="U19" s="1250"/>
      <c r="V19" s="493" t="s">
        <v>211</v>
      </c>
      <c r="W19" s="39" t="s">
        <v>212</v>
      </c>
    </row>
    <row r="20" spans="1:24" ht="14.25" hidden="1" customHeight="1">
      <c r="C20" s="289"/>
      <c r="D20" s="325">
        <v>0</v>
      </c>
      <c r="E20" s="375"/>
      <c r="F20" s="375"/>
      <c r="G20" s="115"/>
      <c r="H20" s="376"/>
      <c r="I20" s="376"/>
      <c r="J20" s="212"/>
      <c r="K20" s="115"/>
      <c r="L20" s="212"/>
      <c r="M20" s="212"/>
      <c r="N20" s="377"/>
      <c r="O20" s="115"/>
      <c r="P20" s="212"/>
      <c r="Q20" s="212"/>
      <c r="R20" s="378"/>
      <c r="S20" s="510"/>
      <c r="T20" s="559"/>
      <c r="U20" s="559"/>
      <c r="V20" s="596"/>
      <c r="W20" s="115"/>
      <c r="X20" s="168"/>
    </row>
    <row r="21" spans="1:24" s="1179" customFormat="1" ht="17.100000000000001" customHeight="1">
      <c r="A21" s="709">
        <v>4</v>
      </c>
      <c r="C21" s="289"/>
      <c r="D21" s="1252">
        <v>1</v>
      </c>
      <c r="E21" s="1264" t="s">
        <v>582</v>
      </c>
      <c r="F21" s="1268" t="s">
        <v>2956</v>
      </c>
      <c r="G21" s="1271" t="s">
        <v>84</v>
      </c>
      <c r="H21" s="1252"/>
      <c r="I21" s="1252">
        <v>1</v>
      </c>
      <c r="J21" s="1254" t="s">
        <v>632</v>
      </c>
      <c r="K21" s="1275" t="s">
        <v>84</v>
      </c>
      <c r="L21" s="1273"/>
      <c r="M21" s="1273" t="s">
        <v>92</v>
      </c>
      <c r="N21" s="1276"/>
      <c r="O21" s="1275" t="s">
        <v>84</v>
      </c>
      <c r="P21" s="1273"/>
      <c r="Q21" s="1273" t="s">
        <v>92</v>
      </c>
      <c r="R21" s="1274"/>
      <c r="S21" s="1275" t="s">
        <v>84</v>
      </c>
      <c r="T21" s="1032"/>
      <c r="U21" s="1032" t="s">
        <v>92</v>
      </c>
      <c r="V21" s="1201"/>
      <c r="W21" s="287"/>
    </row>
    <row r="22" spans="1:24" s="1179" customFormat="1" ht="17.100000000000001" customHeight="1">
      <c r="A22" s="709"/>
      <c r="C22" s="708"/>
      <c r="D22" s="1252"/>
      <c r="E22" s="1265"/>
      <c r="F22" s="1269"/>
      <c r="G22" s="1271"/>
      <c r="H22" s="1252"/>
      <c r="I22" s="1252"/>
      <c r="J22" s="1255"/>
      <c r="K22" s="1275"/>
      <c r="L22" s="1273"/>
      <c r="M22" s="1273"/>
      <c r="N22" s="1276"/>
      <c r="O22" s="1275"/>
      <c r="P22" s="1273"/>
      <c r="Q22" s="1273"/>
      <c r="R22" s="1274"/>
      <c r="S22" s="1275"/>
      <c r="T22" s="1034"/>
      <c r="U22" s="705"/>
      <c r="V22" s="706"/>
      <c r="W22" s="707"/>
    </row>
    <row r="23" spans="1:24" s="1179" customFormat="1" ht="17.100000000000001" customHeight="1">
      <c r="A23" s="709"/>
      <c r="C23" s="708"/>
      <c r="D23" s="1253"/>
      <c r="E23" s="1266"/>
      <c r="F23" s="1269"/>
      <c r="G23" s="1272"/>
      <c r="H23" s="1253"/>
      <c r="I23" s="1253"/>
      <c r="J23" s="1255"/>
      <c r="K23" s="1272"/>
      <c r="L23" s="1253"/>
      <c r="M23" s="1253"/>
      <c r="N23" s="1274"/>
      <c r="O23" s="1272"/>
      <c r="P23" s="1192"/>
      <c r="Q23" s="705"/>
      <c r="R23" s="706"/>
      <c r="S23" s="702"/>
      <c r="T23" s="702"/>
      <c r="U23" s="702"/>
      <c r="V23" s="702"/>
      <c r="W23" s="707"/>
    </row>
    <row r="24" spans="1:24" s="1179" customFormat="1" ht="15" customHeight="1">
      <c r="A24" s="709"/>
      <c r="C24" s="708"/>
      <c r="D24" s="1253"/>
      <c r="E24" s="1266"/>
      <c r="F24" s="1269"/>
      <c r="G24" s="1272"/>
      <c r="H24" s="1253"/>
      <c r="I24" s="1253"/>
      <c r="J24" s="1256"/>
      <c r="K24" s="1272"/>
      <c r="L24" s="705"/>
      <c r="M24" s="706"/>
      <c r="N24" s="706"/>
      <c r="O24" s="706"/>
      <c r="P24" s="706"/>
      <c r="Q24" s="706"/>
      <c r="R24" s="706"/>
      <c r="S24" s="702"/>
      <c r="T24" s="702"/>
      <c r="U24" s="702"/>
      <c r="V24" s="702"/>
      <c r="W24" s="707"/>
    </row>
    <row r="25" spans="1:24" s="1179" customFormat="1" ht="15" customHeight="1">
      <c r="A25" s="709"/>
      <c r="C25" s="708"/>
      <c r="D25" s="1253"/>
      <c r="E25" s="1267"/>
      <c r="F25" s="1270"/>
      <c r="G25" s="1272"/>
      <c r="H25" s="705"/>
      <c r="I25" s="706"/>
      <c r="J25" s="706"/>
      <c r="K25" s="706"/>
      <c r="L25" s="706"/>
      <c r="M25" s="706"/>
      <c r="N25" s="706"/>
      <c r="O25" s="706"/>
      <c r="P25" s="706"/>
      <c r="Q25" s="706"/>
      <c r="R25" s="706"/>
      <c r="S25" s="702"/>
      <c r="T25" s="702"/>
      <c r="U25" s="702"/>
      <c r="V25" s="702"/>
      <c r="W25" s="707"/>
    </row>
    <row r="26" spans="1:24" ht="17.100000000000001" customHeight="1">
      <c r="D26" s="111"/>
      <c r="E26" s="706"/>
      <c r="F26" s="112"/>
      <c r="G26" s="112"/>
      <c r="H26" s="112"/>
      <c r="I26" s="112"/>
      <c r="J26" s="112"/>
      <c r="K26" s="112"/>
      <c r="L26" s="112"/>
      <c r="M26" s="112"/>
      <c r="N26" s="112"/>
      <c r="O26" s="112"/>
      <c r="P26" s="112"/>
      <c r="Q26" s="112"/>
      <c r="R26" s="112"/>
      <c r="S26" s="509"/>
      <c r="T26" s="509"/>
      <c r="U26" s="509"/>
      <c r="V26" s="509"/>
      <c r="W26" s="113"/>
    </row>
    <row r="27" spans="1:24" ht="3" customHeight="1"/>
    <row r="28" spans="1:24" ht="11.25" hidden="1" customHeight="1"/>
    <row r="29" spans="1:24" ht="0.95" customHeight="1"/>
    <row r="30" spans="1:24" ht="23.25" customHeight="1"/>
    <row r="31" spans="1:24" ht="3" customHeight="1"/>
    <row r="32" spans="1:24" ht="17.100000000000001" customHeight="1">
      <c r="E32" s="1245" t="s">
        <v>643</v>
      </c>
      <c r="F32" s="1245"/>
      <c r="G32" s="1245"/>
      <c r="H32" s="1245"/>
      <c r="I32" s="1245"/>
      <c r="J32" s="1245"/>
      <c r="K32" s="1245"/>
      <c r="L32" s="1245"/>
      <c r="M32" s="1245"/>
      <c r="N32" s="1245"/>
      <c r="O32" s="1245"/>
      <c r="P32" s="1245"/>
      <c r="Q32" s="1245"/>
      <c r="R32" s="1245"/>
      <c r="S32" s="1245"/>
      <c r="T32" s="1245"/>
      <c r="U32" s="1245"/>
      <c r="V32" s="1245"/>
      <c r="W32" s="1245"/>
    </row>
    <row r="33" spans="5:23" ht="36.950000000000003" customHeight="1">
      <c r="E33" s="1246" t="s">
        <v>645</v>
      </c>
      <c r="F33" s="1247"/>
      <c r="G33" s="1247"/>
      <c r="H33" s="1247"/>
      <c r="I33" s="1247"/>
      <c r="J33" s="1247"/>
      <c r="K33" s="1247"/>
      <c r="L33" s="1247"/>
      <c r="M33" s="1247"/>
      <c r="N33" s="1247"/>
      <c r="O33" s="1247"/>
      <c r="P33" s="1247"/>
      <c r="Q33" s="1247"/>
      <c r="R33" s="1247"/>
      <c r="S33" s="1247"/>
      <c r="T33" s="1247"/>
      <c r="U33" s="1247"/>
      <c r="V33" s="1247"/>
      <c r="W33" s="1247"/>
    </row>
    <row r="34" spans="5:23" ht="17.100000000000001" customHeight="1">
      <c r="E34" s="1246" t="s">
        <v>646</v>
      </c>
      <c r="F34" s="1247"/>
      <c r="G34" s="1247"/>
      <c r="H34" s="1247"/>
      <c r="I34" s="1247"/>
      <c r="J34" s="1247"/>
      <c r="K34" s="1247"/>
      <c r="L34" s="1247"/>
      <c r="M34" s="1247"/>
      <c r="N34" s="1247"/>
      <c r="O34" s="1247"/>
      <c r="P34" s="1247"/>
      <c r="Q34" s="1247"/>
      <c r="R34" s="1247"/>
      <c r="S34" s="1247"/>
      <c r="T34" s="1247"/>
      <c r="U34" s="1247"/>
      <c r="V34" s="1247"/>
      <c r="W34" s="1247"/>
    </row>
    <row r="35" spans="5:23" ht="27" customHeight="1">
      <c r="E35" s="1246" t="s">
        <v>647</v>
      </c>
      <c r="F35" s="1247"/>
      <c r="G35" s="1247"/>
      <c r="H35" s="1247"/>
      <c r="I35" s="1247"/>
      <c r="J35" s="1247"/>
      <c r="K35" s="1247"/>
      <c r="L35" s="1247"/>
      <c r="M35" s="1247"/>
      <c r="N35" s="1247"/>
      <c r="O35" s="1247"/>
      <c r="P35" s="1247"/>
      <c r="Q35" s="1247"/>
      <c r="R35" s="1247"/>
      <c r="S35" s="1247"/>
      <c r="T35" s="1247"/>
      <c r="U35" s="1247"/>
      <c r="V35" s="1247"/>
      <c r="W35" s="1247"/>
    </row>
    <row r="36" spans="5:23" ht="17.100000000000001" customHeight="1">
      <c r="E36" s="1246" t="s">
        <v>648</v>
      </c>
      <c r="F36" s="1247"/>
      <c r="G36" s="1247"/>
      <c r="H36" s="1247"/>
      <c r="I36" s="1247"/>
      <c r="J36" s="1247"/>
      <c r="K36" s="1247"/>
      <c r="L36" s="1247"/>
      <c r="M36" s="1247"/>
      <c r="N36" s="1247"/>
      <c r="O36" s="1247"/>
      <c r="P36" s="1247"/>
      <c r="Q36" s="1247"/>
      <c r="R36" s="1247"/>
      <c r="S36" s="1247"/>
      <c r="T36" s="1247"/>
      <c r="U36" s="1247"/>
      <c r="V36" s="1247"/>
      <c r="W36" s="1247"/>
    </row>
    <row r="37" spans="5:23" ht="15" customHeight="1">
      <c r="E37" s="743"/>
      <c r="F37" s="209"/>
      <c r="G37" s="209"/>
      <c r="H37" s="209"/>
      <c r="I37" s="209"/>
      <c r="J37" s="209"/>
      <c r="K37" s="209"/>
      <c r="L37" s="209"/>
      <c r="M37" s="209"/>
      <c r="N37" s="209"/>
      <c r="O37" s="209"/>
      <c r="P37" s="209"/>
      <c r="Q37" s="209"/>
      <c r="R37" s="209"/>
      <c r="S37" s="209"/>
      <c r="T37" s="209"/>
      <c r="U37" s="209"/>
      <c r="V37" s="209"/>
      <c r="W37" s="209"/>
    </row>
    <row r="38" spans="5:23" ht="15" customHeight="1">
      <c r="E38" s="1245" t="s">
        <v>644</v>
      </c>
      <c r="F38" s="1245"/>
      <c r="G38" s="1245"/>
      <c r="H38" s="1245"/>
      <c r="I38" s="1245"/>
      <c r="J38" s="1245"/>
      <c r="K38" s="1245"/>
      <c r="L38" s="1245"/>
      <c r="M38" s="1245"/>
      <c r="N38" s="1245"/>
      <c r="O38" s="1245"/>
      <c r="P38" s="1245"/>
      <c r="Q38" s="1245"/>
      <c r="R38" s="1245"/>
      <c r="S38" s="1245"/>
      <c r="T38" s="1245"/>
      <c r="U38" s="1245"/>
      <c r="V38" s="1245"/>
      <c r="W38" s="1245"/>
    </row>
    <row r="39" spans="5:23" ht="17.100000000000001" customHeight="1">
      <c r="E39" s="1246" t="s">
        <v>649</v>
      </c>
      <c r="F39" s="1247"/>
      <c r="G39" s="1247"/>
      <c r="H39" s="1247"/>
      <c r="I39" s="1247"/>
      <c r="J39" s="1247"/>
      <c r="K39" s="1247"/>
      <c r="L39" s="1247"/>
      <c r="M39" s="1247"/>
      <c r="N39" s="1247"/>
      <c r="O39" s="1247"/>
      <c r="P39" s="1247"/>
      <c r="Q39" s="1247"/>
      <c r="R39" s="1247"/>
      <c r="S39" s="1247"/>
      <c r="T39" s="1247"/>
      <c r="U39" s="1247"/>
      <c r="V39" s="1247"/>
      <c r="W39" s="1247"/>
    </row>
    <row r="40" spans="5:23" ht="17.100000000000001" customHeight="1">
      <c r="E40" s="1246" t="s">
        <v>650</v>
      </c>
      <c r="F40" s="1247"/>
      <c r="G40" s="1247"/>
      <c r="H40" s="1247"/>
      <c r="I40" s="1247"/>
      <c r="J40" s="1247"/>
      <c r="K40" s="1247"/>
      <c r="L40" s="1247"/>
      <c r="M40" s="1247"/>
      <c r="N40" s="1247"/>
      <c r="O40" s="1247"/>
      <c r="P40" s="1247"/>
      <c r="Q40" s="1247"/>
      <c r="R40" s="1247"/>
      <c r="S40" s="1247"/>
      <c r="T40" s="1247"/>
      <c r="U40" s="1247"/>
      <c r="V40" s="1247"/>
      <c r="W40" s="1247"/>
    </row>
  </sheetData>
  <sheetProtection password="FA9C" sheet="1" objects="1" scenarios="1" formatColumns="0" formatRows="0"/>
  <dataConsolidate/>
  <mergeCells count="53">
    <mergeCell ref="P21:P22"/>
    <mergeCell ref="Q21:Q22"/>
    <mergeCell ref="R21:R22"/>
    <mergeCell ref="S21:S22"/>
    <mergeCell ref="K21:K24"/>
    <mergeCell ref="L21:L23"/>
    <mergeCell ref="M21:M23"/>
    <mergeCell ref="N21:N23"/>
    <mergeCell ref="O21:O23"/>
    <mergeCell ref="D21:D25"/>
    <mergeCell ref="E21:E25"/>
    <mergeCell ref="F21:F25"/>
    <mergeCell ref="G21:G25"/>
    <mergeCell ref="H21:H24"/>
    <mergeCell ref="D5:J5"/>
    <mergeCell ref="D17:D18"/>
    <mergeCell ref="E17:E18"/>
    <mergeCell ref="E13:F13"/>
    <mergeCell ref="G9:J9"/>
    <mergeCell ref="D6:J6"/>
    <mergeCell ref="E8:F8"/>
    <mergeCell ref="E9:F9"/>
    <mergeCell ref="E10:F10"/>
    <mergeCell ref="E7:F7"/>
    <mergeCell ref="F17:F18"/>
    <mergeCell ref="E12:F12"/>
    <mergeCell ref="E11:F11"/>
    <mergeCell ref="G7:J7"/>
    <mergeCell ref="G17:G18"/>
    <mergeCell ref="H17:I18"/>
    <mergeCell ref="G8:J8"/>
    <mergeCell ref="J17:J18"/>
    <mergeCell ref="H19:I19"/>
    <mergeCell ref="L19:M19"/>
    <mergeCell ref="E36:W36"/>
    <mergeCell ref="P19:Q19"/>
    <mergeCell ref="W17:W18"/>
    <mergeCell ref="O17:R17"/>
    <mergeCell ref="K17:N17"/>
    <mergeCell ref="T19:U19"/>
    <mergeCell ref="S17:V17"/>
    <mergeCell ref="T18:U18"/>
    <mergeCell ref="L18:M18"/>
    <mergeCell ref="P18:Q18"/>
    <mergeCell ref="I21:I24"/>
    <mergeCell ref="J21:J24"/>
    <mergeCell ref="E38:W38"/>
    <mergeCell ref="E39:W39"/>
    <mergeCell ref="E40:W40"/>
    <mergeCell ref="E32:W32"/>
    <mergeCell ref="E33:W33"/>
    <mergeCell ref="E34:W34"/>
    <mergeCell ref="E35:W35"/>
  </mergeCells>
  <phoneticPr fontId="9" type="noConversion"/>
  <dataValidations xWindow="622" yWindow="221" count="5">
    <dataValidation allowBlank="1" showInputMessage="1" showErrorMessage="1" prompt="Для выбора выполните двойной щелчок левой клавиши мыши по соответствующей ячейке." sqref="G10:G12 G21:G22 K21:K22 O21:O22 S21:S22"/>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1:N23">
      <formula1>DESCRIPTION_TERRITORY</formula1>
    </dataValidation>
    <dataValidation allowBlank="1" showInputMessage="1" showErrorMessage="1" prompt="Выберите виды деятельности, выполнив двойной щелчок левой кнопки мыши по ячейке." sqref="F21"/>
    <dataValidation type="textLength" operator="lessThanOrEqual" allowBlank="1" showInputMessage="1" showErrorMessage="1" errorTitle="Ошибка" error="Допускается ввод не более 900 символов!" sqref="V21:W21 R21:R22">
      <formula1>900</formula1>
    </dataValidation>
    <dataValidation type="list" showInputMessage="1" showErrorMessage="1" errorTitle="Ошибка" error="Выберите значение из списка" sqref="J21">
      <formula1>name_rates_4_filter</formula1>
    </dataValidation>
  </dataValidations>
  <pageMargins left="0.11811023622047245" right="0.11811023622047245" top="0.74803149606299213" bottom="0.74803149606299213" header="0.31496062992125984" footer="0.31496062992125984"/>
  <pageSetup paperSize="9" scale="79" fitToWidth="2" orientation="landscape" verticalDpi="1200" r:id="rId1"/>
  <drawing r:id="rId2"/>
</worksheet>
</file>

<file path=xl/worksheets/sheet7.xml><?xml version="1.0" encoding="utf-8"?>
<worksheet xmlns="http://schemas.openxmlformats.org/spreadsheetml/2006/main" xmlns:r="http://schemas.openxmlformats.org/officeDocument/2006/relationships">
  <sheetPr codeName="List05_1">
    <tabColor indexed="22"/>
  </sheetPr>
  <dimension ref="A1:N19"/>
  <sheetViews>
    <sheetView showGridLines="0" topLeftCell="E1" zoomScaleNormal="100" workbookViewId="0"/>
  </sheetViews>
  <sheetFormatPr defaultColWidth="10.5703125" defaultRowHeight="14.25"/>
  <cols>
    <col min="1" max="1" width="3.7109375" style="558" hidden="1" customWidth="1"/>
    <col min="2" max="4" width="3.7109375" style="552" hidden="1" customWidth="1"/>
    <col min="5" max="5" width="3.7109375" style="498" customWidth="1"/>
    <col min="6" max="6" width="9.7109375" style="491" customWidth="1"/>
    <col min="7" max="7" width="37.7109375" style="491" customWidth="1"/>
    <col min="8" max="8" width="66.85546875" style="491" customWidth="1"/>
    <col min="9" max="9" width="115.7109375" style="491" customWidth="1"/>
    <col min="10" max="11" width="10.5703125" style="552"/>
    <col min="12" max="12" width="11.140625" style="552" customWidth="1"/>
    <col min="13" max="14" width="10.5703125" style="552"/>
    <col min="15" max="16384" width="10.5703125" style="491"/>
  </cols>
  <sheetData>
    <row r="1" spans="1:14" ht="3" customHeight="1">
      <c r="A1" s="558" t="s">
        <v>92</v>
      </c>
    </row>
    <row r="2" spans="1:14" ht="22.5">
      <c r="F2" s="1278" t="s">
        <v>470</v>
      </c>
      <c r="G2" s="1279"/>
      <c r="H2" s="1280"/>
      <c r="I2" s="607"/>
    </row>
    <row r="3" spans="1:14" ht="3" customHeight="1"/>
    <row r="4" spans="1:14" s="537" customFormat="1" ht="11.25">
      <c r="A4" s="557"/>
      <c r="B4" s="557"/>
      <c r="C4" s="557"/>
      <c r="D4" s="557"/>
      <c r="F4" s="1236" t="s">
        <v>445</v>
      </c>
      <c r="G4" s="1236"/>
      <c r="H4" s="1236"/>
      <c r="I4" s="1281" t="s">
        <v>446</v>
      </c>
      <c r="J4" s="557"/>
      <c r="K4" s="557"/>
      <c r="L4" s="557"/>
      <c r="M4" s="557"/>
      <c r="N4" s="557"/>
    </row>
    <row r="5" spans="1:14" s="537" customFormat="1" ht="11.25" customHeight="1">
      <c r="A5" s="557"/>
      <c r="B5" s="557"/>
      <c r="C5" s="557"/>
      <c r="D5" s="557"/>
      <c r="F5" s="573" t="s">
        <v>91</v>
      </c>
      <c r="G5" s="585" t="s">
        <v>448</v>
      </c>
      <c r="H5" s="572" t="s">
        <v>439</v>
      </c>
      <c r="I5" s="1281"/>
      <c r="J5" s="557"/>
      <c r="K5" s="557"/>
      <c r="L5" s="557"/>
      <c r="M5" s="557"/>
      <c r="N5" s="557"/>
    </row>
    <row r="6" spans="1:14" s="537" customFormat="1" ht="12" customHeight="1">
      <c r="A6" s="557"/>
      <c r="B6" s="557"/>
      <c r="C6" s="557"/>
      <c r="D6" s="557"/>
      <c r="F6" s="574" t="s">
        <v>92</v>
      </c>
      <c r="G6" s="576">
        <v>2</v>
      </c>
      <c r="H6" s="577">
        <v>3</v>
      </c>
      <c r="I6" s="575">
        <v>4</v>
      </c>
      <c r="J6" s="557">
        <v>4</v>
      </c>
      <c r="K6" s="557"/>
      <c r="L6" s="557"/>
      <c r="M6" s="557"/>
      <c r="N6" s="557"/>
    </row>
    <row r="7" spans="1:14" s="537" customFormat="1" ht="18.75">
      <c r="A7" s="557"/>
      <c r="B7" s="557"/>
      <c r="C7" s="557"/>
      <c r="D7" s="557"/>
      <c r="F7" s="583">
        <v>1</v>
      </c>
      <c r="G7" s="599" t="s">
        <v>471</v>
      </c>
      <c r="H7" s="571" t="str">
        <f>IF(dateCh="","",dateCh)</f>
        <v>22.04.2021</v>
      </c>
      <c r="I7" s="548" t="s">
        <v>472</v>
      </c>
      <c r="J7" s="582"/>
      <c r="K7" s="557"/>
      <c r="L7" s="557"/>
      <c r="M7" s="557"/>
      <c r="N7" s="557"/>
    </row>
    <row r="8" spans="1:14" s="537" customFormat="1" ht="45">
      <c r="A8" s="1282">
        <v>1</v>
      </c>
      <c r="B8" s="557"/>
      <c r="C8" s="557"/>
      <c r="D8" s="557"/>
      <c r="F8" s="583" t="str">
        <f>"2." &amp;mergeValue(A8)</f>
        <v>2.1</v>
      </c>
      <c r="G8" s="599" t="s">
        <v>473</v>
      </c>
      <c r="H8" s="571"/>
      <c r="I8" s="548" t="s">
        <v>568</v>
      </c>
      <c r="J8" s="582"/>
      <c r="K8" s="557"/>
      <c r="L8" s="557"/>
      <c r="M8" s="557"/>
      <c r="N8" s="557"/>
    </row>
    <row r="9" spans="1:14" s="537" customFormat="1" ht="22.5">
      <c r="A9" s="1282"/>
      <c r="B9" s="557"/>
      <c r="C9" s="557"/>
      <c r="D9" s="557"/>
      <c r="F9" s="583" t="str">
        <f>"3." &amp;mergeValue(A9)</f>
        <v>3.1</v>
      </c>
      <c r="G9" s="599" t="s">
        <v>474</v>
      </c>
      <c r="H9" s="571"/>
      <c r="I9" s="548" t="s">
        <v>566</v>
      </c>
      <c r="J9" s="582"/>
      <c r="K9" s="557"/>
      <c r="L9" s="557"/>
      <c r="M9" s="557"/>
      <c r="N9" s="557"/>
    </row>
    <row r="10" spans="1:14" s="537" customFormat="1" ht="22.5">
      <c r="A10" s="1282"/>
      <c r="B10" s="557"/>
      <c r="C10" s="557"/>
      <c r="D10" s="557"/>
      <c r="F10" s="583" t="str">
        <f>"4."&amp;mergeValue(A10)</f>
        <v>4.1</v>
      </c>
      <c r="G10" s="599" t="s">
        <v>475</v>
      </c>
      <c r="H10" s="572" t="s">
        <v>449</v>
      </c>
      <c r="I10" s="548"/>
      <c r="J10" s="582"/>
      <c r="K10" s="557"/>
      <c r="L10" s="557"/>
      <c r="M10" s="557"/>
      <c r="N10" s="557"/>
    </row>
    <row r="11" spans="1:14" s="537" customFormat="1" ht="18.75">
      <c r="A11" s="1282"/>
      <c r="B11" s="1282">
        <v>1</v>
      </c>
      <c r="C11" s="590"/>
      <c r="D11" s="590"/>
      <c r="F11" s="583" t="str">
        <f>"4."&amp;mergeValue(A11) &amp;"."&amp;mergeValue(B11)</f>
        <v>4.1.1</v>
      </c>
      <c r="G11" s="578" t="s">
        <v>570</v>
      </c>
      <c r="H11" s="571" t="str">
        <f>IF(region_name="","",region_name)</f>
        <v>Нижегородская область</v>
      </c>
      <c r="I11" s="548" t="s">
        <v>478</v>
      </c>
      <c r="J11" s="582"/>
      <c r="K11" s="557"/>
      <c r="L11" s="557"/>
      <c r="M11" s="557"/>
      <c r="N11" s="557"/>
    </row>
    <row r="12" spans="1:14" s="537" customFormat="1" ht="22.5">
      <c r="A12" s="1282"/>
      <c r="B12" s="1282"/>
      <c r="C12" s="1282">
        <v>1</v>
      </c>
      <c r="D12" s="590"/>
      <c r="F12" s="583" t="str">
        <f>"4."&amp;mergeValue(A12) &amp;"."&amp;mergeValue(B12)&amp;"."&amp;mergeValue(C12)</f>
        <v>4.1.1.1</v>
      </c>
      <c r="G12" s="589" t="s">
        <v>476</v>
      </c>
      <c r="H12" s="571"/>
      <c r="I12" s="548" t="s">
        <v>479</v>
      </c>
      <c r="J12" s="582"/>
      <c r="K12" s="557"/>
      <c r="L12" s="557"/>
      <c r="M12" s="557"/>
      <c r="N12" s="557"/>
    </row>
    <row r="13" spans="1:14" s="537" customFormat="1" ht="39" customHeight="1">
      <c r="A13" s="1282"/>
      <c r="B13" s="1282"/>
      <c r="C13" s="1282"/>
      <c r="D13" s="590">
        <v>1</v>
      </c>
      <c r="F13" s="583" t="str">
        <f>"4."&amp;mergeValue(A13) &amp;"."&amp;mergeValue(B13)&amp;"."&amp;mergeValue(C13)&amp;"."&amp;mergeValue(D13)</f>
        <v>4.1.1.1.1</v>
      </c>
      <c r="G13" s="600" t="s">
        <v>477</v>
      </c>
      <c r="H13" s="571"/>
      <c r="I13" s="1283" t="s">
        <v>569</v>
      </c>
      <c r="J13" s="582"/>
      <c r="K13" s="557"/>
      <c r="L13" s="557"/>
      <c r="M13" s="557"/>
      <c r="N13" s="557"/>
    </row>
    <row r="14" spans="1:14" s="537" customFormat="1" ht="18.75">
      <c r="A14" s="1282"/>
      <c r="B14" s="1282"/>
      <c r="C14" s="1282"/>
      <c r="D14" s="590"/>
      <c r="F14" s="586"/>
      <c r="G14" s="518" t="s">
        <v>4</v>
      </c>
      <c r="H14" s="591"/>
      <c r="I14" s="1283"/>
      <c r="J14" s="582"/>
      <c r="K14" s="557"/>
      <c r="L14" s="557"/>
      <c r="M14" s="557"/>
      <c r="N14" s="557"/>
    </row>
    <row r="15" spans="1:14" s="537" customFormat="1" ht="18.75">
      <c r="A15" s="1282"/>
      <c r="B15" s="1282"/>
      <c r="C15" s="590"/>
      <c r="D15" s="590"/>
      <c r="F15" s="601"/>
      <c r="G15" s="544" t="s">
        <v>401</v>
      </c>
      <c r="H15" s="602"/>
      <c r="I15" s="603"/>
      <c r="J15" s="582"/>
      <c r="K15" s="557"/>
      <c r="L15" s="557"/>
      <c r="M15" s="557"/>
      <c r="N15" s="557"/>
    </row>
    <row r="16" spans="1:14" s="537" customFormat="1" ht="18.75">
      <c r="A16" s="1282"/>
      <c r="B16" s="557"/>
      <c r="C16" s="557"/>
      <c r="D16" s="557"/>
      <c r="F16" s="586"/>
      <c r="G16" s="526" t="s">
        <v>483</v>
      </c>
      <c r="H16" s="587"/>
      <c r="I16" s="588"/>
      <c r="J16" s="582"/>
      <c r="K16" s="557"/>
      <c r="L16" s="557"/>
      <c r="M16" s="557"/>
      <c r="N16" s="557"/>
    </row>
    <row r="17" spans="1:14" s="537" customFormat="1" ht="18.75">
      <c r="A17" s="557"/>
      <c r="B17" s="557"/>
      <c r="C17" s="557"/>
      <c r="D17" s="557"/>
      <c r="F17" s="586"/>
      <c r="G17" s="533" t="s">
        <v>482</v>
      </c>
      <c r="H17" s="587"/>
      <c r="I17" s="588"/>
      <c r="J17" s="582"/>
      <c r="K17" s="557"/>
      <c r="L17" s="557"/>
      <c r="M17" s="557"/>
      <c r="N17" s="557"/>
    </row>
    <row r="18" spans="1:14" s="580" customFormat="1" ht="3" customHeight="1">
      <c r="A18" s="581"/>
      <c r="B18" s="581"/>
      <c r="C18" s="581"/>
      <c r="D18" s="581"/>
      <c r="F18" s="592"/>
      <c r="G18" s="593"/>
      <c r="H18" s="594"/>
      <c r="I18" s="595"/>
      <c r="J18" s="581"/>
      <c r="K18" s="581"/>
      <c r="L18" s="581"/>
      <c r="M18" s="581"/>
      <c r="N18" s="581"/>
    </row>
    <row r="19" spans="1:14" s="580" customFormat="1" ht="15" customHeight="1">
      <c r="A19" s="581"/>
      <c r="B19" s="581"/>
      <c r="C19" s="581"/>
      <c r="D19" s="581"/>
      <c r="F19" s="579"/>
      <c r="G19" s="1277" t="s">
        <v>571</v>
      </c>
      <c r="H19" s="1277"/>
      <c r="I19" s="561"/>
      <c r="J19" s="581"/>
      <c r="K19" s="581"/>
      <c r="L19" s="581"/>
      <c r="M19" s="581"/>
      <c r="N19" s="581"/>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sheetPr codeName="List06_1">
    <tabColor rgb="FFEAEBEE"/>
    <pageSetUpPr fitToPage="1"/>
  </sheetPr>
  <dimension ref="A1:AB34"/>
  <sheetViews>
    <sheetView showGridLines="0" topLeftCell="I4" zoomScaleNormal="100" workbookViewId="0"/>
  </sheetViews>
  <sheetFormatPr defaultColWidth="10.5703125" defaultRowHeight="14.25"/>
  <cols>
    <col min="1" max="6" width="10.5703125" style="552" hidden="1" customWidth="1"/>
    <col min="7" max="8" width="9.140625" style="558" hidden="1" customWidth="1"/>
    <col min="9" max="9" width="3.7109375" style="499" customWidth="1"/>
    <col min="10" max="11" width="3.7109375" style="498" customWidth="1"/>
    <col min="12" max="12" width="12.7109375" style="491" customWidth="1"/>
    <col min="13" max="13" width="44.7109375" style="491" customWidth="1"/>
    <col min="14" max="14" width="1.7109375" style="491" hidden="1" customWidth="1"/>
    <col min="15" max="15" width="29.7109375" style="491" hidden="1" customWidth="1"/>
    <col min="16" max="17" width="23.7109375" style="491" hidden="1" customWidth="1"/>
    <col min="18" max="18" width="11.7109375" style="491" customWidth="1"/>
    <col min="19" max="19" width="3.7109375" style="491" customWidth="1"/>
    <col min="20" max="20" width="11.7109375" style="491" customWidth="1"/>
    <col min="21" max="21" width="8.5703125" style="491" hidden="1" customWidth="1"/>
    <col min="22" max="22" width="4.7109375" style="491" customWidth="1"/>
    <col min="23" max="23" width="115.7109375" style="491" customWidth="1"/>
    <col min="24" max="25" width="10.5703125" style="552"/>
    <col min="26" max="26" width="11.140625" style="552" customWidth="1"/>
    <col min="27" max="28" width="10.5703125" style="552"/>
    <col min="29" max="16384" width="10.5703125" style="491"/>
  </cols>
  <sheetData>
    <row r="1" spans="1:28" hidden="1">
      <c r="Q1" s="550"/>
      <c r="R1" s="550"/>
    </row>
    <row r="2" spans="1:28" hidden="1">
      <c r="U2" s="550"/>
    </row>
    <row r="3" spans="1:28" hidden="1"/>
    <row r="4" spans="1:28" ht="3" customHeight="1">
      <c r="J4" s="497"/>
      <c r="K4" s="497"/>
      <c r="L4" s="492"/>
      <c r="M4" s="492"/>
      <c r="N4" s="492"/>
      <c r="O4" s="500"/>
      <c r="P4" s="500"/>
      <c r="Q4" s="500"/>
      <c r="R4" s="500"/>
      <c r="S4" s="500"/>
      <c r="T4" s="500"/>
      <c r="U4" s="500"/>
    </row>
    <row r="5" spans="1:28" ht="26.1" customHeight="1">
      <c r="J5" s="497"/>
      <c r="K5" s="497"/>
      <c r="L5" s="1311" t="s">
        <v>717</v>
      </c>
      <c r="M5" s="1311"/>
      <c r="N5" s="1311"/>
      <c r="O5" s="1311"/>
      <c r="P5" s="1311"/>
      <c r="Q5" s="1311"/>
      <c r="R5" s="1311"/>
      <c r="S5" s="1311"/>
      <c r="T5" s="1311"/>
      <c r="U5" s="631"/>
    </row>
    <row r="6" spans="1:28" ht="3" customHeight="1">
      <c r="J6" s="497"/>
      <c r="K6" s="497"/>
      <c r="L6" s="492"/>
      <c r="M6" s="492"/>
      <c r="N6" s="492"/>
      <c r="O6" s="496"/>
      <c r="P6" s="496"/>
      <c r="Q6" s="496"/>
      <c r="R6" s="496"/>
      <c r="S6" s="496"/>
      <c r="T6" s="496"/>
      <c r="U6" s="496"/>
      <c r="V6" s="500"/>
    </row>
    <row r="7" spans="1:28" s="744" customFormat="1" ht="5.25" hidden="1">
      <c r="A7" s="1120"/>
      <c r="B7" s="1120"/>
      <c r="C7" s="1120"/>
      <c r="D7" s="1120"/>
      <c r="E7" s="1120"/>
      <c r="F7" s="1120"/>
      <c r="G7" s="1120"/>
      <c r="H7" s="1120"/>
      <c r="L7" s="1171"/>
      <c r="M7" s="1044"/>
      <c r="O7" s="1287"/>
      <c r="P7" s="1287"/>
      <c r="Q7" s="1287"/>
      <c r="R7" s="1287"/>
      <c r="S7" s="1287"/>
      <c r="T7" s="1287"/>
      <c r="U7" s="778"/>
      <c r="V7" s="778"/>
      <c r="X7" s="1120"/>
      <c r="Y7" s="1120"/>
      <c r="Z7" s="1120"/>
      <c r="AA7" s="1120"/>
      <c r="AB7" s="1120"/>
    </row>
    <row r="8" spans="1:28" s="537" customFormat="1" ht="18.75">
      <c r="A8" s="557"/>
      <c r="B8" s="557"/>
      <c r="C8" s="557"/>
      <c r="D8" s="557"/>
      <c r="E8" s="557"/>
      <c r="F8" s="557"/>
      <c r="G8" s="557"/>
      <c r="H8" s="557"/>
      <c r="L8" s="467"/>
      <c r="M8" s="584" t="str">
        <f>"Дата подачи заявления об "&amp;IF(datePr_ch="","утверждении","изменении") &amp; " тарифов"</f>
        <v>Дата подачи заявления об изменении тарифов</v>
      </c>
      <c r="N8" s="1124"/>
      <c r="O8" s="1288" t="str">
        <f>IF(datePr_ch="",IF(datePr="","",datePr),datePr_ch)</f>
        <v>22.04.2021</v>
      </c>
      <c r="P8" s="1288"/>
      <c r="Q8" s="1288"/>
      <c r="R8" s="1288"/>
      <c r="S8" s="1288"/>
      <c r="T8" s="1288"/>
      <c r="U8" s="549"/>
      <c r="V8" s="549"/>
      <c r="W8" s="487"/>
      <c r="X8" s="557"/>
      <c r="Y8" s="557"/>
      <c r="Z8" s="557"/>
      <c r="AA8" s="557"/>
      <c r="AB8" s="557"/>
    </row>
    <row r="9" spans="1:28" s="537" customFormat="1" ht="18.75">
      <c r="A9" s="557"/>
      <c r="B9" s="557"/>
      <c r="C9" s="557"/>
      <c r="D9" s="557"/>
      <c r="E9" s="557"/>
      <c r="F9" s="557"/>
      <c r="G9" s="557"/>
      <c r="H9" s="557"/>
      <c r="L9" s="520"/>
      <c r="M9" s="584" t="str">
        <f>"Номер подачи заявления об "&amp;IF(numberPr_ch="","утверждении","изменении") &amp; " тарифов"</f>
        <v>Номер подачи заявления об изменении тарифов</v>
      </c>
      <c r="N9" s="1124"/>
      <c r="O9" s="1288" t="str">
        <f>IF(numberPr_ch="",IF(numberPr="","",numberPr),numberPr_ch)</f>
        <v>178</v>
      </c>
      <c r="P9" s="1288"/>
      <c r="Q9" s="1288"/>
      <c r="R9" s="1288"/>
      <c r="S9" s="1288"/>
      <c r="T9" s="1288"/>
      <c r="U9" s="549"/>
      <c r="V9" s="549"/>
      <c r="W9" s="487"/>
      <c r="X9" s="557"/>
      <c r="Y9" s="557"/>
      <c r="Z9" s="557"/>
      <c r="AA9" s="557"/>
      <c r="AB9" s="557"/>
    </row>
    <row r="10" spans="1:28" s="744" customFormat="1" ht="5.25" hidden="1">
      <c r="A10" s="1120"/>
      <c r="B10" s="1120"/>
      <c r="C10" s="1120"/>
      <c r="D10" s="1120"/>
      <c r="E10" s="1120"/>
      <c r="F10" s="1120"/>
      <c r="G10" s="1120"/>
      <c r="H10" s="1120"/>
      <c r="L10" s="1138"/>
      <c r="M10" s="1044"/>
      <c r="O10" s="1287"/>
      <c r="P10" s="1287"/>
      <c r="Q10" s="1287"/>
      <c r="R10" s="1287"/>
      <c r="S10" s="1287"/>
      <c r="T10" s="1287"/>
      <c r="U10" s="778"/>
      <c r="V10" s="778"/>
      <c r="X10" s="1120"/>
      <c r="Y10" s="1120"/>
      <c r="Z10" s="1120"/>
      <c r="AA10" s="1120"/>
      <c r="AB10" s="1120"/>
    </row>
    <row r="11" spans="1:28" s="537" customFormat="1" ht="11.25" hidden="1">
      <c r="A11" s="557"/>
      <c r="B11" s="557"/>
      <c r="C11" s="557"/>
      <c r="D11" s="557"/>
      <c r="E11" s="557"/>
      <c r="F11" s="557"/>
      <c r="G11" s="557"/>
      <c r="H11" s="557"/>
      <c r="L11" s="1312"/>
      <c r="M11" s="1312"/>
      <c r="N11" s="534"/>
      <c r="O11" s="549"/>
      <c r="P11" s="549"/>
      <c r="Q11" s="549"/>
      <c r="R11" s="549"/>
      <c r="S11" s="549"/>
      <c r="T11" s="549"/>
      <c r="U11" s="555" t="s">
        <v>371</v>
      </c>
      <c r="X11" s="557"/>
      <c r="Y11" s="557"/>
      <c r="Z11" s="557"/>
      <c r="AA11" s="557"/>
      <c r="AB11" s="557"/>
    </row>
    <row r="12" spans="1:28">
      <c r="J12" s="497"/>
      <c r="K12" s="497"/>
      <c r="L12" s="492"/>
      <c r="M12" s="492"/>
      <c r="N12" s="470"/>
      <c r="O12" s="1289"/>
      <c r="P12" s="1289"/>
      <c r="Q12" s="1289"/>
      <c r="R12" s="1289"/>
      <c r="S12" s="1289"/>
      <c r="T12" s="1289"/>
      <c r="U12" s="1289"/>
    </row>
    <row r="13" spans="1:28">
      <c r="J13" s="497"/>
      <c r="K13" s="497"/>
      <c r="L13" s="1236" t="s">
        <v>445</v>
      </c>
      <c r="M13" s="1236"/>
      <c r="N13" s="1236"/>
      <c r="O13" s="1236"/>
      <c r="P13" s="1236"/>
      <c r="Q13" s="1236"/>
      <c r="R13" s="1236"/>
      <c r="S13" s="1236"/>
      <c r="T13" s="1236"/>
      <c r="U13" s="1236"/>
      <c r="V13" s="1236"/>
      <c r="W13" s="1236" t="s">
        <v>446</v>
      </c>
    </row>
    <row r="14" spans="1:28" ht="14.25" customHeight="1">
      <c r="J14" s="497"/>
      <c r="K14" s="497"/>
      <c r="L14" s="1295" t="s">
        <v>91</v>
      </c>
      <c r="M14" s="1295" t="s">
        <v>602</v>
      </c>
      <c r="N14" s="628"/>
      <c r="O14" s="1296" t="s">
        <v>604</v>
      </c>
      <c r="P14" s="1297"/>
      <c r="Q14" s="1297"/>
      <c r="R14" s="1297"/>
      <c r="S14" s="1297"/>
      <c r="T14" s="1298"/>
      <c r="U14" s="1306" t="s">
        <v>339</v>
      </c>
      <c r="V14" s="1292" t="s">
        <v>274</v>
      </c>
      <c r="W14" s="1236"/>
    </row>
    <row r="15" spans="1:28" ht="14.25" customHeight="1">
      <c r="J15" s="497"/>
      <c r="K15" s="497"/>
      <c r="L15" s="1295"/>
      <c r="M15" s="1295"/>
      <c r="N15" s="629"/>
      <c r="O15" s="1301" t="s">
        <v>578</v>
      </c>
      <c r="P15" s="1299" t="s">
        <v>270</v>
      </c>
      <c r="Q15" s="1300"/>
      <c r="R15" s="1303" t="s">
        <v>615</v>
      </c>
      <c r="S15" s="1304"/>
      <c r="T15" s="1305"/>
      <c r="U15" s="1307"/>
      <c r="V15" s="1293"/>
      <c r="W15" s="1236"/>
    </row>
    <row r="16" spans="1:28" ht="33.75" customHeight="1">
      <c r="J16" s="497"/>
      <c r="K16" s="497"/>
      <c r="L16" s="1295"/>
      <c r="M16" s="1295"/>
      <c r="N16" s="630"/>
      <c r="O16" s="1302"/>
      <c r="P16" s="503" t="s">
        <v>579</v>
      </c>
      <c r="Q16" s="503" t="s">
        <v>6</v>
      </c>
      <c r="R16" s="504" t="s">
        <v>273</v>
      </c>
      <c r="S16" s="1290" t="s">
        <v>272</v>
      </c>
      <c r="T16" s="1291"/>
      <c r="U16" s="1308"/>
      <c r="V16" s="1294"/>
      <c r="W16" s="1236"/>
    </row>
    <row r="17" spans="1:28">
      <c r="J17" s="497"/>
      <c r="K17" s="536">
        <v>1</v>
      </c>
      <c r="L17" s="614" t="s">
        <v>92</v>
      </c>
      <c r="M17" s="614" t="s">
        <v>48</v>
      </c>
      <c r="N17" s="616" t="str">
        <f ca="1">OFFSET(N17,0,-1)</f>
        <v>2</v>
      </c>
      <c r="O17" s="615">
        <f ca="1">OFFSET(O17,0,-1)+1</f>
        <v>3</v>
      </c>
      <c r="P17" s="615">
        <f ca="1">OFFSET(P17,0,-1)+1</f>
        <v>4</v>
      </c>
      <c r="Q17" s="615">
        <f ca="1">OFFSET(Q17,0,-1)+1</f>
        <v>5</v>
      </c>
      <c r="R17" s="615">
        <f ca="1">OFFSET(R17,0,-1)+1</f>
        <v>6</v>
      </c>
      <c r="S17" s="1313">
        <f ca="1">OFFSET(S17,0,-1)+1</f>
        <v>7</v>
      </c>
      <c r="T17" s="1313"/>
      <c r="U17" s="615">
        <f ca="1">OFFSET(U17,0,-2)+1</f>
        <v>8</v>
      </c>
      <c r="V17" s="616">
        <f ca="1">OFFSET(V17,0,-1)</f>
        <v>8</v>
      </c>
      <c r="W17" s="615">
        <f ca="1">OFFSET(W17,0,-1)+1</f>
        <v>9</v>
      </c>
    </row>
    <row r="18" spans="1:28" ht="22.5">
      <c r="A18" s="1314">
        <v>1</v>
      </c>
      <c r="B18" s="793"/>
      <c r="C18" s="793"/>
      <c r="D18" s="793"/>
      <c r="E18" s="794"/>
      <c r="F18" s="795"/>
      <c r="G18" s="795"/>
      <c r="H18" s="795"/>
      <c r="I18" s="796"/>
      <c r="J18" s="791"/>
      <c r="K18" s="798"/>
      <c r="L18" s="560">
        <f>mergeValue(A18)</f>
        <v>1</v>
      </c>
      <c r="M18" s="608" t="s">
        <v>19</v>
      </c>
      <c r="N18" s="613"/>
      <c r="O18" s="1315"/>
      <c r="P18" s="1315"/>
      <c r="Q18" s="1315"/>
      <c r="R18" s="1315"/>
      <c r="S18" s="1315"/>
      <c r="T18" s="1315"/>
      <c r="U18" s="1315"/>
      <c r="V18" s="1315"/>
      <c r="W18" s="597" t="s">
        <v>718</v>
      </c>
      <c r="Y18" s="556"/>
      <c r="Z18" s="556" t="str">
        <f t="shared" ref="Z18:Z31" si="0">IF(M18="","",M18 )</f>
        <v>Наименование тарифа</v>
      </c>
      <c r="AA18" s="556"/>
      <c r="AB18" s="556"/>
    </row>
    <row r="19" spans="1:28" ht="22.5">
      <c r="A19" s="1314"/>
      <c r="B19" s="1314">
        <v>1</v>
      </c>
      <c r="C19" s="793"/>
      <c r="D19" s="793"/>
      <c r="E19" s="795"/>
      <c r="F19" s="795"/>
      <c r="G19" s="795"/>
      <c r="H19" s="795"/>
      <c r="I19" s="790"/>
      <c r="J19" s="789"/>
      <c r="K19" s="792"/>
      <c r="L19" s="560" t="str">
        <f>mergeValue(A19) &amp;"."&amp; mergeValue(B19)</f>
        <v>1.1</v>
      </c>
      <c r="M19" s="514" t="s">
        <v>15</v>
      </c>
      <c r="N19" s="613"/>
      <c r="O19" s="1315"/>
      <c r="P19" s="1315"/>
      <c r="Q19" s="1315"/>
      <c r="R19" s="1315"/>
      <c r="S19" s="1315"/>
      <c r="T19" s="1315"/>
      <c r="U19" s="1315"/>
      <c r="V19" s="1315"/>
      <c r="W19" s="597" t="s">
        <v>459</v>
      </c>
      <c r="Y19" s="556"/>
      <c r="Z19" s="556" t="str">
        <f t="shared" si="0"/>
        <v>Территория действия тарифа</v>
      </c>
      <c r="AA19" s="556"/>
      <c r="AB19" s="556"/>
    </row>
    <row r="20" spans="1:28" ht="22.5">
      <c r="A20" s="1314"/>
      <c r="B20" s="1314"/>
      <c r="C20" s="1314">
        <v>1</v>
      </c>
      <c r="D20" s="793"/>
      <c r="E20" s="795"/>
      <c r="F20" s="795"/>
      <c r="G20" s="795"/>
      <c r="H20" s="795"/>
      <c r="I20" s="797"/>
      <c r="J20" s="789"/>
      <c r="K20" s="792"/>
      <c r="L20" s="560" t="str">
        <f>mergeValue(A20) &amp;"."&amp; mergeValue(B20)&amp;"."&amp; mergeValue(C20)</f>
        <v>1.1.1</v>
      </c>
      <c r="M20" s="515" t="s">
        <v>7</v>
      </c>
      <c r="N20" s="613"/>
      <c r="O20" s="1315"/>
      <c r="P20" s="1315"/>
      <c r="Q20" s="1315"/>
      <c r="R20" s="1315"/>
      <c r="S20" s="1315"/>
      <c r="T20" s="1315"/>
      <c r="U20" s="1315"/>
      <c r="V20" s="1315"/>
      <c r="W20" s="597" t="s">
        <v>600</v>
      </c>
      <c r="Y20" s="556"/>
      <c r="Z20" s="556" t="str">
        <f t="shared" si="0"/>
        <v xml:space="preserve">Наименование системы теплоснабжения </v>
      </c>
      <c r="AA20" s="556"/>
      <c r="AB20" s="556"/>
    </row>
    <row r="21" spans="1:28" ht="22.5">
      <c r="A21" s="1314"/>
      <c r="B21" s="1314"/>
      <c r="C21" s="1314"/>
      <c r="D21" s="1314">
        <v>1</v>
      </c>
      <c r="E21" s="795"/>
      <c r="F21" s="795"/>
      <c r="G21" s="795"/>
      <c r="H21" s="795"/>
      <c r="I21" s="797"/>
      <c r="J21" s="789"/>
      <c r="K21" s="792"/>
      <c r="L21" s="560" t="str">
        <f>mergeValue(A21) &amp;"."&amp; mergeValue(B21)&amp;"."&amp; mergeValue(C21)&amp;"."&amp; mergeValue(D21)</f>
        <v>1.1.1.1</v>
      </c>
      <c r="M21" s="516" t="s">
        <v>21</v>
      </c>
      <c r="N21" s="613"/>
      <c r="O21" s="1315"/>
      <c r="P21" s="1315"/>
      <c r="Q21" s="1315"/>
      <c r="R21" s="1315"/>
      <c r="S21" s="1315"/>
      <c r="T21" s="1315"/>
      <c r="U21" s="1315"/>
      <c r="V21" s="1315"/>
      <c r="W21" s="597" t="s">
        <v>601</v>
      </c>
      <c r="Y21" s="556"/>
      <c r="Z21" s="556" t="str">
        <f t="shared" si="0"/>
        <v xml:space="preserve">Источник тепловой энергии  </v>
      </c>
      <c r="AA21" s="556"/>
      <c r="AB21" s="556"/>
    </row>
    <row r="22" spans="1:28" ht="78.75">
      <c r="A22" s="1314"/>
      <c r="B22" s="1314"/>
      <c r="C22" s="1314"/>
      <c r="D22" s="1314"/>
      <c r="E22" s="1314">
        <v>1</v>
      </c>
      <c r="F22" s="795"/>
      <c r="G22" s="795"/>
      <c r="H22" s="793">
        <v>1</v>
      </c>
      <c r="I22" s="1314">
        <v>1</v>
      </c>
      <c r="J22" s="795"/>
      <c r="K22" s="800"/>
      <c r="L22" s="560" t="str">
        <f>mergeValue(A22) &amp;"."&amp; mergeValue(B22)&amp;"."&amp; mergeValue(C22)&amp;"."&amp; mergeValue(D22)&amp;"."&amp; mergeValue(E22)</f>
        <v>1.1.1.1.1</v>
      </c>
      <c r="M22" s="522" t="s">
        <v>8</v>
      </c>
      <c r="N22" s="613"/>
      <c r="O22" s="1316"/>
      <c r="P22" s="1316"/>
      <c r="Q22" s="1316"/>
      <c r="R22" s="1316"/>
      <c r="S22" s="1316"/>
      <c r="T22" s="1316"/>
      <c r="U22" s="1316"/>
      <c r="V22" s="1316"/>
      <c r="W22" s="597" t="s">
        <v>719</v>
      </c>
      <c r="Y22" s="556"/>
      <c r="Z22" s="556" t="str">
        <f t="shared" si="0"/>
        <v>Схема подключения теплопотребляющей установки к коллектору источника тепловой энергии</v>
      </c>
      <c r="AA22" s="556"/>
      <c r="AB22" s="556"/>
    </row>
    <row r="23" spans="1:28" ht="33.75">
      <c r="A23" s="1314"/>
      <c r="B23" s="1314"/>
      <c r="C23" s="1314"/>
      <c r="D23" s="1314"/>
      <c r="E23" s="1314"/>
      <c r="F23" s="1314">
        <v>1</v>
      </c>
      <c r="G23" s="793"/>
      <c r="H23" s="793"/>
      <c r="I23" s="1314"/>
      <c r="J23" s="1314">
        <v>1</v>
      </c>
      <c r="K23" s="801"/>
      <c r="L23" s="560" t="str">
        <f>mergeValue(A23) &amp;"."&amp; mergeValue(B23)&amp;"."&amp; mergeValue(C23)&amp;"."&amp; mergeValue(D23)&amp;"."&amp; mergeValue(E23)&amp;"."&amp; mergeValue(F23)</f>
        <v>1.1.1.1.1.1</v>
      </c>
      <c r="M23" s="523" t="s">
        <v>9</v>
      </c>
      <c r="N23" s="613"/>
      <c r="O23" s="1317"/>
      <c r="P23" s="1318"/>
      <c r="Q23" s="1318"/>
      <c r="R23" s="1318"/>
      <c r="S23" s="1318"/>
      <c r="T23" s="1318"/>
      <c r="U23" s="1318"/>
      <c r="V23" s="1319"/>
      <c r="W23" s="597" t="s">
        <v>720</v>
      </c>
      <c r="Y23" s="556"/>
      <c r="Z23" s="556" t="str">
        <f t="shared" si="0"/>
        <v>Группа потребителей</v>
      </c>
      <c r="AA23" s="556"/>
      <c r="AB23" s="556"/>
    </row>
    <row r="24" spans="1:28" ht="122.1" customHeight="1">
      <c r="A24" s="1314"/>
      <c r="B24" s="1314"/>
      <c r="C24" s="1314"/>
      <c r="D24" s="1314"/>
      <c r="E24" s="1314"/>
      <c r="F24" s="1314"/>
      <c r="G24" s="793">
        <v>1</v>
      </c>
      <c r="H24" s="793"/>
      <c r="I24" s="1314"/>
      <c r="J24" s="1314"/>
      <c r="K24" s="801">
        <v>1</v>
      </c>
      <c r="L24" s="560" t="str">
        <f>mergeValue(A24) &amp;"."&amp; mergeValue(B24)&amp;"."&amp; mergeValue(C24)&amp;"."&amp; mergeValue(D24)&amp;"."&amp; mergeValue(E24)&amp;"."&amp; mergeValue(F24)&amp;"."&amp; mergeValue(G24)</f>
        <v>1.1.1.1.1.1.1</v>
      </c>
      <c r="M24" s="1087"/>
      <c r="N24" s="613"/>
      <c r="O24" s="530"/>
      <c r="P24" s="530"/>
      <c r="Q24" s="1038"/>
      <c r="R24" s="1320"/>
      <c r="S24" s="1310" t="s">
        <v>83</v>
      </c>
      <c r="T24" s="1309"/>
      <c r="U24" s="1310" t="s">
        <v>84</v>
      </c>
      <c r="V24" s="530"/>
      <c r="W24" s="1284" t="s">
        <v>721</v>
      </c>
      <c r="X24" s="552" t="str">
        <f>strCheckDate(O25:V25)</f>
        <v/>
      </c>
      <c r="Y24" s="556"/>
      <c r="Z24" s="556" t="str">
        <f t="shared" si="0"/>
        <v/>
      </c>
      <c r="AA24" s="556"/>
      <c r="AB24" s="556"/>
    </row>
    <row r="25" spans="1:28" ht="11.25" hidden="1">
      <c r="A25" s="1314"/>
      <c r="B25" s="1314"/>
      <c r="C25" s="1314"/>
      <c r="D25" s="1314"/>
      <c r="E25" s="1314"/>
      <c r="F25" s="1314"/>
      <c r="G25" s="793"/>
      <c r="H25" s="793"/>
      <c r="I25" s="1314"/>
      <c r="J25" s="1314"/>
      <c r="K25" s="801"/>
      <c r="L25" s="567"/>
      <c r="M25" s="613"/>
      <c r="N25" s="613"/>
      <c r="O25" s="530"/>
      <c r="P25" s="530"/>
      <c r="Q25" s="551" t="str">
        <f>R24 &amp; "-" &amp; T24</f>
        <v>-</v>
      </c>
      <c r="R25" s="1309"/>
      <c r="S25" s="1310"/>
      <c r="T25" s="1309"/>
      <c r="U25" s="1310"/>
      <c r="V25" s="530"/>
      <c r="W25" s="1285"/>
      <c r="Y25" s="556"/>
      <c r="Z25" s="556" t="str">
        <f t="shared" si="0"/>
        <v/>
      </c>
      <c r="AA25" s="556"/>
      <c r="AB25" s="556"/>
    </row>
    <row r="26" spans="1:28" ht="15" customHeight="1">
      <c r="A26" s="1314"/>
      <c r="B26" s="1314"/>
      <c r="C26" s="1314"/>
      <c r="D26" s="1314"/>
      <c r="E26" s="1314"/>
      <c r="F26" s="1314"/>
      <c r="G26" s="795"/>
      <c r="H26" s="793"/>
      <c r="I26" s="1314"/>
      <c r="J26" s="1314"/>
      <c r="K26" s="800"/>
      <c r="L26" s="506"/>
      <c r="M26" s="525" t="s">
        <v>24</v>
      </c>
      <c r="N26" s="532"/>
      <c r="O26" s="532"/>
      <c r="P26" s="532"/>
      <c r="Q26" s="532"/>
      <c r="R26" s="532"/>
      <c r="S26" s="532"/>
      <c r="T26" s="532"/>
      <c r="U26" s="532"/>
      <c r="V26" s="528"/>
      <c r="W26" s="1286"/>
      <c r="Y26" s="556"/>
      <c r="Z26" s="556" t="str">
        <f t="shared" si="0"/>
        <v>Добавить вид теплоносителя (параметры теплоносителя)</v>
      </c>
      <c r="AA26" s="556"/>
      <c r="AB26" s="556"/>
    </row>
    <row r="27" spans="1:28" ht="15" customHeight="1">
      <c r="A27" s="1314"/>
      <c r="B27" s="1314"/>
      <c r="C27" s="1314"/>
      <c r="D27" s="1314"/>
      <c r="E27" s="1314"/>
      <c r="F27" s="795"/>
      <c r="G27" s="795"/>
      <c r="H27" s="793"/>
      <c r="I27" s="1314"/>
      <c r="J27" s="795"/>
      <c r="K27" s="800"/>
      <c r="L27" s="506"/>
      <c r="M27" s="524" t="s">
        <v>10</v>
      </c>
      <c r="N27" s="532"/>
      <c r="O27" s="532"/>
      <c r="P27" s="532"/>
      <c r="Q27" s="532"/>
      <c r="R27" s="532"/>
      <c r="S27" s="532"/>
      <c r="T27" s="532"/>
      <c r="U27" s="531"/>
      <c r="V27" s="532"/>
      <c r="W27" s="632"/>
      <c r="Y27" s="556"/>
      <c r="Z27" s="556" t="str">
        <f t="shared" si="0"/>
        <v>Добавить группу потребителей</v>
      </c>
      <c r="AA27" s="556"/>
      <c r="AB27" s="556"/>
    </row>
    <row r="28" spans="1:28" ht="15" customHeight="1">
      <c r="A28" s="1314"/>
      <c r="B28" s="1314"/>
      <c r="C28" s="1314"/>
      <c r="D28" s="1314"/>
      <c r="E28" s="799"/>
      <c r="F28" s="795"/>
      <c r="G28" s="795"/>
      <c r="H28" s="795"/>
      <c r="I28" s="791"/>
      <c r="J28" s="788"/>
      <c r="K28" s="798"/>
      <c r="L28" s="506"/>
      <c r="M28" s="519" t="s">
        <v>11</v>
      </c>
      <c r="N28" s="532"/>
      <c r="O28" s="532"/>
      <c r="P28" s="532"/>
      <c r="Q28" s="532"/>
      <c r="R28" s="532"/>
      <c r="S28" s="532"/>
      <c r="T28" s="532"/>
      <c r="U28" s="531"/>
      <c r="V28" s="532"/>
      <c r="W28" s="632"/>
      <c r="Y28" s="556"/>
      <c r="Z28" s="556" t="str">
        <f t="shared" si="0"/>
        <v>Добавить схему подключения</v>
      </c>
      <c r="AA28" s="556"/>
      <c r="AB28" s="556"/>
    </row>
    <row r="29" spans="1:28" ht="15" customHeight="1">
      <c r="A29" s="1314"/>
      <c r="B29" s="1314"/>
      <c r="C29" s="1314"/>
      <c r="D29" s="799"/>
      <c r="E29" s="799"/>
      <c r="F29" s="795"/>
      <c r="G29" s="795"/>
      <c r="H29" s="795"/>
      <c r="I29" s="791"/>
      <c r="J29" s="788"/>
      <c r="K29" s="798"/>
      <c r="L29" s="506"/>
      <c r="M29" s="518" t="s">
        <v>16</v>
      </c>
      <c r="N29" s="532"/>
      <c r="O29" s="532"/>
      <c r="P29" s="532"/>
      <c r="Q29" s="532"/>
      <c r="R29" s="532"/>
      <c r="S29" s="532"/>
      <c r="T29" s="532"/>
      <c r="U29" s="531"/>
      <c r="V29" s="532"/>
      <c r="W29" s="632"/>
      <c r="Y29" s="556"/>
      <c r="Z29" s="556" t="str">
        <f t="shared" si="0"/>
        <v>Добавить источник тепловой энергии</v>
      </c>
      <c r="AA29" s="556"/>
      <c r="AB29" s="556"/>
    </row>
    <row r="30" spans="1:28" ht="15" customHeight="1">
      <c r="A30" s="1314"/>
      <c r="B30" s="1314"/>
      <c r="C30" s="799"/>
      <c r="D30" s="799"/>
      <c r="E30" s="799"/>
      <c r="F30" s="799"/>
      <c r="G30" s="804"/>
      <c r="H30" s="791"/>
      <c r="I30" s="802"/>
      <c r="J30" s="788"/>
      <c r="K30" s="803"/>
      <c r="L30" s="506"/>
      <c r="M30" s="517" t="s">
        <v>17</v>
      </c>
      <c r="N30" s="532"/>
      <c r="O30" s="532"/>
      <c r="P30" s="532"/>
      <c r="Q30" s="532"/>
      <c r="R30" s="532"/>
      <c r="S30" s="532"/>
      <c r="T30" s="532"/>
      <c r="U30" s="531"/>
      <c r="V30" s="532"/>
      <c r="W30" s="632"/>
      <c r="Y30" s="556"/>
      <c r="Z30" s="556" t="str">
        <f t="shared" si="0"/>
        <v>Добавить наименование системы теплоснабжения</v>
      </c>
      <c r="AA30" s="556"/>
      <c r="AB30" s="556"/>
    </row>
    <row r="31" spans="1:28" ht="15" customHeight="1">
      <c r="A31" s="1314"/>
      <c r="B31" s="799"/>
      <c r="C31" s="799"/>
      <c r="D31" s="799"/>
      <c r="E31" s="799"/>
      <c r="F31" s="799"/>
      <c r="G31" s="804"/>
      <c r="H31" s="791"/>
      <c r="I31" s="791"/>
      <c r="J31" s="788"/>
      <c r="K31" s="798"/>
      <c r="L31" s="506"/>
      <c r="M31" s="526" t="s">
        <v>18</v>
      </c>
      <c r="N31" s="532"/>
      <c r="O31" s="532"/>
      <c r="P31" s="532"/>
      <c r="Q31" s="532"/>
      <c r="R31" s="532"/>
      <c r="S31" s="532"/>
      <c r="T31" s="532"/>
      <c r="U31" s="531"/>
      <c r="V31" s="532"/>
      <c r="W31" s="632"/>
      <c r="Y31" s="556"/>
      <c r="Z31" s="556" t="str">
        <f t="shared" si="0"/>
        <v>Добавить территорию действия тарифа</v>
      </c>
      <c r="AA31" s="556"/>
      <c r="AB31" s="556"/>
    </row>
    <row r="32" spans="1:28" s="490" customFormat="1" ht="15" customHeight="1">
      <c r="A32" s="787"/>
      <c r="B32" s="787"/>
      <c r="C32" s="787"/>
      <c r="D32" s="787"/>
      <c r="E32" s="787"/>
      <c r="F32" s="787"/>
      <c r="G32" s="787"/>
      <c r="H32" s="787"/>
      <c r="I32" s="787"/>
      <c r="J32" s="787"/>
      <c r="K32" s="787"/>
      <c r="L32" s="460"/>
      <c r="M32" s="533" t="s">
        <v>308</v>
      </c>
      <c r="N32" s="532"/>
      <c r="O32" s="532"/>
      <c r="P32" s="532"/>
      <c r="Q32" s="532"/>
      <c r="R32" s="532"/>
      <c r="S32" s="532"/>
      <c r="T32" s="532"/>
      <c r="U32" s="531"/>
      <c r="V32" s="532"/>
      <c r="W32" s="632"/>
      <c r="X32" s="554"/>
      <c r="Y32" s="554"/>
      <c r="Z32" s="554"/>
      <c r="AA32" s="554"/>
      <c r="AB32" s="554"/>
    </row>
    <row r="33" spans="1:28" ht="11.25">
      <c r="A33" s="491"/>
      <c r="B33" s="491"/>
      <c r="C33" s="491"/>
      <c r="D33" s="491"/>
      <c r="E33" s="491"/>
      <c r="F33" s="491"/>
      <c r="G33" s="491"/>
      <c r="H33" s="491"/>
      <c r="I33" s="491"/>
      <c r="J33" s="491"/>
      <c r="K33" s="491"/>
      <c r="X33" s="491"/>
      <c r="Y33" s="491"/>
      <c r="Z33" s="491"/>
      <c r="AA33" s="491"/>
      <c r="AB33" s="491"/>
    </row>
    <row r="34" spans="1:28" ht="89.25" customHeight="1">
      <c r="L34" s="1">
        <v>1</v>
      </c>
      <c r="M34" s="1277" t="s">
        <v>722</v>
      </c>
      <c r="N34" s="1277"/>
      <c r="O34" s="1277"/>
      <c r="P34" s="1277"/>
      <c r="Q34" s="1277"/>
      <c r="R34" s="1277"/>
      <c r="S34" s="1277"/>
      <c r="T34" s="1277"/>
      <c r="U34" s="1277"/>
      <c r="V34" s="1277"/>
      <c r="W34" s="1277"/>
    </row>
  </sheetData>
  <sheetProtection password="FA9C" sheet="1" objects="1" scenarios="1" formatColumns="0" formatRows="0"/>
  <dataConsolidate/>
  <mergeCells count="39">
    <mergeCell ref="I22:I27"/>
    <mergeCell ref="J23:J26"/>
    <mergeCell ref="A18:A31"/>
    <mergeCell ref="O18:V18"/>
    <mergeCell ref="B19:B30"/>
    <mergeCell ref="O19:V19"/>
    <mergeCell ref="C20:C29"/>
    <mergeCell ref="O20:V20"/>
    <mergeCell ref="D21:D28"/>
    <mergeCell ref="O21:V21"/>
    <mergeCell ref="E22:E27"/>
    <mergeCell ref="O22:V22"/>
    <mergeCell ref="F23:F26"/>
    <mergeCell ref="O23:V23"/>
    <mergeCell ref="R24:R25"/>
    <mergeCell ref="S24:S25"/>
    <mergeCell ref="R15:T15"/>
    <mergeCell ref="U14:U16"/>
    <mergeCell ref="T24:T25"/>
    <mergeCell ref="U24:U25"/>
    <mergeCell ref="L5:T5"/>
    <mergeCell ref="L11:M11"/>
    <mergeCell ref="S17:T17"/>
    <mergeCell ref="M34:W34"/>
    <mergeCell ref="W24:W26"/>
    <mergeCell ref="O7:T7"/>
    <mergeCell ref="O8:T8"/>
    <mergeCell ref="O9:T9"/>
    <mergeCell ref="O10:T10"/>
    <mergeCell ref="O12:U12"/>
    <mergeCell ref="W13:W16"/>
    <mergeCell ref="S16:T16"/>
    <mergeCell ref="V14:V16"/>
    <mergeCell ref="L13:V13"/>
    <mergeCell ref="L14:L16"/>
    <mergeCell ref="M14:M16"/>
    <mergeCell ref="O14:T14"/>
    <mergeCell ref="P15:Q15"/>
    <mergeCell ref="O15:O16"/>
  </mergeCells>
  <dataValidations count="9">
    <dataValidation allowBlank="1" sqref="L131098:W131104 L196634:W196640 L262170:W262176 L327706:W327712 L393242:W393248 L458778:W458784 L524314:W524320 L589850:W589856 L655386:W655392 L720922:W720928 L786458:W786464 L851994:W852000 L917530:W917536 L983066:W983072 L65562:W65568"/>
    <dataValidation type="list" allowBlank="1" showInputMessage="1" errorTitle="Ошибка" error="Выберите значение из списка" prompt="Выберите значение из списка" sqref="O983063:V983063 O65559:V65559 O131095:V131095 O196631:V196631 O262167:V262167 O327703:V327703 O393239:V393239 O458775:V458775 O524311:V524311 O589847:V589847 O655383:V655383 O720919:V720919 O786455:V786455 O851991:V851991 O917527:V917527">
      <formula1>kind_of_cons</formula1>
    </dataValidation>
    <dataValidation allowBlank="1" promptTitle="checkPeriodRange" sqref="Q25 Q65561 Q131097 Q196633 Q262169 Q327705 Q393241 Q458777 Q524313 Q589849 Q655385 Q720921 Q786457 Q851993 Q917529 Q983065"/>
    <dataValidation type="list" allowBlank="1" showInputMessage="1" showErrorMessage="1" errorTitle="Ошибка" error="Выберите значение из списка" sqref="O22 O65558 O131094 O196630 O262166 O327702 O393238 O458774 O524310 O589846 O655382 O720918 O786454 O851990 O917526 O983062">
      <formula1>kind_of_scheme_in</formula1>
    </dataValidation>
    <dataValidation type="textLength" operator="lessThanOrEqual" allowBlank="1" showInputMessage="1" showErrorMessage="1" errorTitle="Ошибка" error="Допускается ввод не более 900 символов!" sqref="W65554:W65561 W131090:W131097 W196626:W196633 W262162:W262169 W327698:W327705 W393234:W393241 W458770:W458777 W524306:W524313 W589842:W589849 W655378:W655385 W720914:W720921 W786450:W786457 W851986:W851993 W917522:W917529 W983058:W983065">
      <formula1>900</formula1>
    </dataValidation>
    <dataValidation type="list" allowBlank="1" showInputMessage="1" showErrorMessage="1" errorTitle="Ошибка" error="Выберите значение из списка" sqref="M65560 M131096 M196632 M262168 M327704 M393240 M458776 M524312 M589848 M655384 M720920 M786456 M851992 M917528 M983064 M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 R131096 R196632 R262168 R327704 R393240 R458776 R524312 R589848 R655384 R720920 R786456 R851992 R917528 R983064 T65560 T131096 T196632 T262168 T327704 T393240 T458776 T524312 T589848 T655384 T720920 T786456 T851992 T917528 T983064 T24 R24"/>
    <dataValidation allowBlank="1" showInputMessage="1" showErrorMessage="1" prompt="Для выбора выполните двойной щелчок левой клавиши мыши по соответствующей ячейке." sqref="S65560 S131096 S196632 S262168 S327704 S393240 S458776 S524312 S589848 S655384 S720920 S786456 S851992 S917528 S983064 U589848 U655384 U720920 U786456 U851992 U917528 U983064 U65560 U131096 U458776 U196632 U262168 U327704 U393240 U24 U524312 S24"/>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9.xml><?xml version="1.0" encoding="utf-8"?>
<worksheet xmlns="http://schemas.openxmlformats.org/spreadsheetml/2006/main" xmlns:r="http://schemas.openxmlformats.org/officeDocument/2006/relationships">
  <sheetPr codeName="List05_2">
    <tabColor theme="0" tint="-0.249977111117893"/>
  </sheetPr>
  <dimension ref="A1:T19"/>
  <sheetViews>
    <sheetView showGridLines="0" topLeftCell="E1" zoomScaleNormal="100" workbookViewId="0"/>
  </sheetViews>
  <sheetFormatPr defaultColWidth="10.5703125" defaultRowHeight="14.25"/>
  <cols>
    <col min="1" max="1" width="3.7109375" style="206" hidden="1" customWidth="1"/>
    <col min="2" max="4" width="3.7109375" style="194" hidden="1" customWidth="1"/>
    <col min="5" max="5" width="3.7109375" style="82" customWidth="1"/>
    <col min="6" max="6" width="9.7109375" style="35" customWidth="1"/>
    <col min="7" max="7" width="37.7109375" style="35" customWidth="1"/>
    <col min="8" max="8" width="66.85546875" style="35" customWidth="1"/>
    <col min="9" max="9" width="115.7109375" style="35" customWidth="1"/>
    <col min="10" max="11" width="10.5703125" style="194"/>
    <col min="12" max="12" width="11.140625" style="194" customWidth="1"/>
    <col min="13" max="20" width="10.5703125" style="194"/>
    <col min="21" max="16384" width="10.5703125" style="35"/>
  </cols>
  <sheetData>
    <row r="1" spans="1:20" ht="3" customHeight="1">
      <c r="A1" s="206" t="s">
        <v>48</v>
      </c>
    </row>
    <row r="2" spans="1:20" ht="22.5">
      <c r="F2" s="1278" t="s">
        <v>470</v>
      </c>
      <c r="G2" s="1279"/>
      <c r="H2" s="1280"/>
      <c r="I2" s="405"/>
    </row>
    <row r="3" spans="1:20" ht="3" customHeight="1"/>
    <row r="4" spans="1:20" s="182" customFormat="1" ht="11.25">
      <c r="A4" s="205"/>
      <c r="B4" s="205"/>
      <c r="C4" s="205"/>
      <c r="D4" s="205"/>
      <c r="F4" s="1236" t="s">
        <v>445</v>
      </c>
      <c r="G4" s="1236"/>
      <c r="H4" s="1236"/>
      <c r="I4" s="1281" t="s">
        <v>446</v>
      </c>
      <c r="J4" s="205"/>
      <c r="K4" s="205"/>
      <c r="L4" s="205"/>
      <c r="M4" s="205"/>
      <c r="N4" s="205"/>
      <c r="O4" s="205"/>
      <c r="P4" s="205"/>
      <c r="Q4" s="205"/>
      <c r="R4" s="205"/>
      <c r="S4" s="205"/>
      <c r="T4" s="205"/>
    </row>
    <row r="5" spans="1:20" s="182" customFormat="1" ht="11.25" customHeight="1">
      <c r="A5" s="205"/>
      <c r="B5" s="205"/>
      <c r="C5" s="205"/>
      <c r="D5" s="205"/>
      <c r="F5" s="298" t="s">
        <v>91</v>
      </c>
      <c r="G5" s="312" t="s">
        <v>448</v>
      </c>
      <c r="H5" s="297" t="s">
        <v>439</v>
      </c>
      <c r="I5" s="1281"/>
      <c r="J5" s="205"/>
      <c r="K5" s="205"/>
      <c r="L5" s="205"/>
      <c r="M5" s="205"/>
      <c r="N5" s="205"/>
      <c r="O5" s="205"/>
      <c r="P5" s="205"/>
      <c r="Q5" s="205"/>
      <c r="R5" s="205"/>
      <c r="S5" s="205"/>
      <c r="T5" s="205"/>
    </row>
    <row r="6" spans="1:20" s="182" customFormat="1" ht="12" customHeight="1">
      <c r="A6" s="205"/>
      <c r="B6" s="205"/>
      <c r="C6" s="205"/>
      <c r="D6" s="205"/>
      <c r="F6" s="299" t="s">
        <v>92</v>
      </c>
      <c r="G6" s="301">
        <v>2</v>
      </c>
      <c r="H6" s="302">
        <v>3</v>
      </c>
      <c r="I6" s="300">
        <v>4</v>
      </c>
      <c r="J6" s="205">
        <v>4</v>
      </c>
      <c r="K6" s="205"/>
      <c r="L6" s="205"/>
      <c r="M6" s="205"/>
      <c r="N6" s="205"/>
      <c r="O6" s="205"/>
      <c r="P6" s="205"/>
      <c r="Q6" s="205"/>
      <c r="R6" s="205"/>
      <c r="S6" s="205"/>
      <c r="T6" s="205"/>
    </row>
    <row r="7" spans="1:20" s="182" customFormat="1" ht="18.75">
      <c r="A7" s="205"/>
      <c r="B7" s="205"/>
      <c r="C7" s="205"/>
      <c r="D7" s="205"/>
      <c r="F7" s="311">
        <v>1</v>
      </c>
      <c r="G7" s="387" t="s">
        <v>471</v>
      </c>
      <c r="H7" s="296" t="str">
        <f>IF(dateCh="","",dateCh)</f>
        <v>22.04.2021</v>
      </c>
      <c r="I7" s="188" t="s">
        <v>472</v>
      </c>
      <c r="J7" s="310"/>
      <c r="K7" s="205"/>
      <c r="L7" s="205"/>
      <c r="M7" s="205"/>
      <c r="N7" s="205"/>
      <c r="O7" s="205"/>
      <c r="P7" s="205"/>
      <c r="Q7" s="205"/>
      <c r="R7" s="205"/>
      <c r="S7" s="205"/>
      <c r="T7" s="205"/>
    </row>
    <row r="8" spans="1:20" s="182" customFormat="1" ht="45">
      <c r="A8" s="1282">
        <v>1</v>
      </c>
      <c r="B8" s="205"/>
      <c r="C8" s="205"/>
      <c r="D8" s="205"/>
      <c r="F8" s="311" t="str">
        <f>"2." &amp;mergeValue(A8)</f>
        <v>2.1</v>
      </c>
      <c r="G8" s="387" t="s">
        <v>473</v>
      </c>
      <c r="H8" s="296"/>
      <c r="I8" s="188" t="s">
        <v>568</v>
      </c>
      <c r="J8" s="310"/>
      <c r="K8" s="205"/>
      <c r="L8" s="205"/>
      <c r="M8" s="205"/>
      <c r="N8" s="205"/>
      <c r="O8" s="205"/>
      <c r="P8" s="205"/>
      <c r="Q8" s="205"/>
      <c r="R8" s="205"/>
      <c r="S8" s="205"/>
      <c r="T8" s="205"/>
    </row>
    <row r="9" spans="1:20" s="182" customFormat="1" ht="22.5">
      <c r="A9" s="1282"/>
      <c r="B9" s="205"/>
      <c r="C9" s="205"/>
      <c r="D9" s="205"/>
      <c r="F9" s="311" t="str">
        <f>"3." &amp;mergeValue(A9)</f>
        <v>3.1</v>
      </c>
      <c r="G9" s="387" t="s">
        <v>474</v>
      </c>
      <c r="H9" s="296"/>
      <c r="I9" s="188" t="s">
        <v>566</v>
      </c>
      <c r="J9" s="310"/>
      <c r="K9" s="205"/>
      <c r="L9" s="205"/>
      <c r="M9" s="205"/>
      <c r="N9" s="205"/>
      <c r="O9" s="205"/>
      <c r="P9" s="205"/>
      <c r="Q9" s="205"/>
      <c r="R9" s="205"/>
      <c r="S9" s="205"/>
      <c r="T9" s="205"/>
    </row>
    <row r="10" spans="1:20" s="182" customFormat="1" ht="22.5">
      <c r="A10" s="1282"/>
      <c r="B10" s="205"/>
      <c r="C10" s="205"/>
      <c r="D10" s="205"/>
      <c r="F10" s="311" t="str">
        <f>"4."&amp;mergeValue(A10)</f>
        <v>4.1</v>
      </c>
      <c r="G10" s="387" t="s">
        <v>475</v>
      </c>
      <c r="H10" s="297" t="s">
        <v>449</v>
      </c>
      <c r="I10" s="188"/>
      <c r="J10" s="310"/>
      <c r="K10" s="205"/>
      <c r="L10" s="205"/>
      <c r="M10" s="205"/>
      <c r="N10" s="205"/>
      <c r="O10" s="205"/>
      <c r="P10" s="205"/>
      <c r="Q10" s="205"/>
      <c r="R10" s="205"/>
      <c r="S10" s="205"/>
      <c r="T10" s="205"/>
    </row>
    <row r="11" spans="1:20" s="182" customFormat="1" ht="18.75">
      <c r="A11" s="1282"/>
      <c r="B11" s="1282">
        <v>1</v>
      </c>
      <c r="C11" s="319"/>
      <c r="D11" s="319"/>
      <c r="F11" s="311" t="str">
        <f>"4."&amp;mergeValue(A11) &amp;"."&amp;mergeValue(B11)</f>
        <v>4.1.1</v>
      </c>
      <c r="G11" s="303" t="s">
        <v>570</v>
      </c>
      <c r="H11" s="296" t="str">
        <f>IF(region_name="","",region_name)</f>
        <v>Нижегородская область</v>
      </c>
      <c r="I11" s="188" t="s">
        <v>478</v>
      </c>
      <c r="J11" s="310"/>
      <c r="K11" s="205"/>
      <c r="L11" s="205"/>
      <c r="M11" s="205"/>
      <c r="N11" s="205"/>
      <c r="O11" s="205"/>
      <c r="P11" s="205"/>
      <c r="Q11" s="205"/>
      <c r="R11" s="205"/>
      <c r="S11" s="205"/>
      <c r="T11" s="205"/>
    </row>
    <row r="12" spans="1:20" s="182" customFormat="1" ht="22.5">
      <c r="A12" s="1282"/>
      <c r="B12" s="1282"/>
      <c r="C12" s="1282">
        <v>1</v>
      </c>
      <c r="D12" s="319"/>
      <c r="F12" s="311" t="str">
        <f>"4."&amp;mergeValue(A12) &amp;"."&amp;mergeValue(B12)&amp;"."&amp;mergeValue(C12)</f>
        <v>4.1.1.1</v>
      </c>
      <c r="G12" s="316" t="s">
        <v>476</v>
      </c>
      <c r="H12" s="296"/>
      <c r="I12" s="188" t="s">
        <v>479</v>
      </c>
      <c r="J12" s="310"/>
      <c r="K12" s="205"/>
      <c r="L12" s="205"/>
      <c r="M12" s="205"/>
      <c r="N12" s="205"/>
      <c r="O12" s="205"/>
      <c r="P12" s="205"/>
      <c r="Q12" s="205"/>
      <c r="R12" s="205"/>
      <c r="S12" s="205"/>
      <c r="T12" s="205"/>
    </row>
    <row r="13" spans="1:20" s="182" customFormat="1" ht="39" customHeight="1">
      <c r="A13" s="1282"/>
      <c r="B13" s="1282"/>
      <c r="C13" s="1282"/>
      <c r="D13" s="319">
        <v>1</v>
      </c>
      <c r="F13" s="311" t="str">
        <f>"4."&amp;mergeValue(A13) &amp;"."&amp;mergeValue(B13)&amp;"."&amp;mergeValue(C13)&amp;"."&amp;mergeValue(D13)</f>
        <v>4.1.1.1.1</v>
      </c>
      <c r="G13" s="390" t="s">
        <v>477</v>
      </c>
      <c r="H13" s="296"/>
      <c r="I13" s="1283" t="s">
        <v>569</v>
      </c>
      <c r="J13" s="310"/>
      <c r="K13" s="205"/>
      <c r="L13" s="205"/>
      <c r="M13" s="205"/>
      <c r="N13" s="205"/>
      <c r="O13" s="205"/>
      <c r="P13" s="205"/>
      <c r="Q13" s="205"/>
      <c r="R13" s="205"/>
      <c r="S13" s="205"/>
      <c r="T13" s="205"/>
    </row>
    <row r="14" spans="1:20" s="182" customFormat="1" ht="18.75">
      <c r="A14" s="1282"/>
      <c r="B14" s="1282"/>
      <c r="C14" s="1282"/>
      <c r="D14" s="319"/>
      <c r="F14" s="313"/>
      <c r="G14" s="143" t="s">
        <v>4</v>
      </c>
      <c r="H14" s="318"/>
      <c r="I14" s="1283"/>
      <c r="J14" s="310"/>
      <c r="K14" s="205"/>
      <c r="L14" s="205"/>
      <c r="M14" s="205"/>
      <c r="N14" s="205"/>
      <c r="O14" s="205"/>
      <c r="P14" s="205"/>
      <c r="Q14" s="205"/>
      <c r="R14" s="205"/>
      <c r="S14" s="205"/>
      <c r="T14" s="205"/>
    </row>
    <row r="15" spans="1:20" s="182" customFormat="1" ht="18.75">
      <c r="A15" s="1282"/>
      <c r="B15" s="1282"/>
      <c r="C15" s="319"/>
      <c r="D15" s="319"/>
      <c r="F15" s="391"/>
      <c r="G15" s="187" t="s">
        <v>401</v>
      </c>
      <c r="H15" s="392"/>
      <c r="I15" s="393"/>
      <c r="J15" s="310"/>
      <c r="K15" s="205"/>
      <c r="L15" s="205"/>
      <c r="M15" s="205"/>
      <c r="N15" s="205"/>
      <c r="O15" s="205"/>
      <c r="P15" s="205"/>
      <c r="Q15" s="205"/>
      <c r="R15" s="205"/>
      <c r="S15" s="205"/>
      <c r="T15" s="205"/>
    </row>
    <row r="16" spans="1:20" s="182" customFormat="1" ht="18.75">
      <c r="A16" s="1282"/>
      <c r="B16" s="205"/>
      <c r="C16" s="205"/>
      <c r="D16" s="205"/>
      <c r="F16" s="313"/>
      <c r="G16" s="148" t="s">
        <v>483</v>
      </c>
      <c r="H16" s="314"/>
      <c r="I16" s="315"/>
      <c r="J16" s="310"/>
      <c r="K16" s="205"/>
      <c r="L16" s="205"/>
      <c r="M16" s="205"/>
      <c r="N16" s="205"/>
      <c r="O16" s="205"/>
      <c r="P16" s="205"/>
      <c r="Q16" s="205"/>
      <c r="R16" s="205"/>
      <c r="S16" s="205"/>
      <c r="T16" s="205"/>
    </row>
    <row r="17" spans="1:20" s="182" customFormat="1" ht="18.75">
      <c r="A17" s="205"/>
      <c r="B17" s="205"/>
      <c r="C17" s="205"/>
      <c r="D17" s="205"/>
      <c r="F17" s="313"/>
      <c r="G17" s="158" t="s">
        <v>482</v>
      </c>
      <c r="H17" s="314"/>
      <c r="I17" s="315"/>
      <c r="J17" s="310"/>
      <c r="K17" s="205"/>
      <c r="L17" s="205"/>
      <c r="M17" s="205"/>
      <c r="N17" s="205"/>
      <c r="O17" s="205"/>
      <c r="P17" s="205"/>
      <c r="Q17" s="205"/>
      <c r="R17" s="205"/>
      <c r="S17" s="205"/>
      <c r="T17" s="205"/>
    </row>
    <row r="18" spans="1:20" s="305" customFormat="1" ht="3" customHeight="1">
      <c r="A18" s="306"/>
      <c r="B18" s="306"/>
      <c r="C18" s="306"/>
      <c r="D18" s="306"/>
      <c r="F18" s="320"/>
      <c r="G18" s="321"/>
      <c r="H18" s="322"/>
      <c r="I18" s="323"/>
      <c r="J18" s="306"/>
      <c r="K18" s="306"/>
      <c r="L18" s="306"/>
      <c r="M18" s="306"/>
      <c r="N18" s="306"/>
      <c r="O18" s="306"/>
      <c r="P18" s="306"/>
      <c r="Q18" s="306"/>
      <c r="R18" s="306"/>
      <c r="S18" s="306"/>
      <c r="T18" s="306"/>
    </row>
    <row r="19" spans="1:20" s="305" customFormat="1" ht="15" customHeight="1">
      <c r="A19" s="306"/>
      <c r="B19" s="306"/>
      <c r="C19" s="306"/>
      <c r="D19" s="306"/>
      <c r="F19" s="304"/>
      <c r="G19" s="1277" t="s">
        <v>571</v>
      </c>
      <c r="H19" s="1277"/>
      <c r="I19" s="217"/>
      <c r="J19" s="306"/>
      <c r="K19" s="306"/>
      <c r="L19" s="306"/>
      <c r="M19" s="306"/>
      <c r="N19" s="306"/>
      <c r="O19" s="306"/>
      <c r="P19" s="306"/>
      <c r="Q19" s="306"/>
      <c r="R19" s="306"/>
      <c r="S19" s="306"/>
      <c r="T19" s="306"/>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sheetPr codeName="List06_2">
    <tabColor rgb="FFEAEBEE"/>
    <pageSetUpPr fitToPage="1"/>
  </sheetPr>
  <dimension ref="A1:AC34"/>
  <sheetViews>
    <sheetView showGridLines="0" topLeftCell="I4" zoomScaleNormal="100" workbookViewId="0"/>
  </sheetViews>
  <sheetFormatPr defaultColWidth="10.5703125" defaultRowHeight="14.25"/>
  <cols>
    <col min="1" max="6" width="10.5703125" style="552" hidden="1" customWidth="1"/>
    <col min="7" max="8" width="9.140625" style="558" hidden="1" customWidth="1"/>
    <col min="9" max="9" width="3.7109375" style="499" customWidth="1"/>
    <col min="10" max="11" width="3.7109375" style="498" customWidth="1"/>
    <col min="12" max="12" width="12.7109375" style="491" customWidth="1"/>
    <col min="13" max="13" width="44.7109375" style="491" customWidth="1"/>
    <col min="14" max="14" width="1.7109375" style="491" hidden="1" customWidth="1"/>
    <col min="15" max="15" width="29.7109375" style="491" hidden="1" customWidth="1"/>
    <col min="16" max="17" width="23.7109375" style="491" hidden="1" customWidth="1"/>
    <col min="18" max="18" width="11.7109375" style="491" customWidth="1"/>
    <col min="19" max="19" width="3.7109375" style="491" customWidth="1"/>
    <col min="20" max="20" width="11.7109375" style="491" customWidth="1"/>
    <col min="21" max="21" width="8.5703125" style="491" hidden="1" customWidth="1"/>
    <col min="22" max="22" width="4.7109375" style="491" customWidth="1"/>
    <col min="23" max="23" width="115.7109375" style="491" customWidth="1"/>
    <col min="24" max="25" width="10.5703125" style="552"/>
    <col min="26" max="26" width="11.140625" style="552" customWidth="1"/>
    <col min="27" max="29" width="10.5703125" style="552"/>
    <col min="30" max="249" width="10.5703125" style="491"/>
    <col min="250" max="257" width="0" style="491" hidden="1" customWidth="1"/>
    <col min="258" max="258" width="3.7109375" style="491" customWidth="1"/>
    <col min="259" max="259" width="3.85546875" style="491" customWidth="1"/>
    <col min="260" max="260" width="3.7109375" style="491" customWidth="1"/>
    <col min="261" max="261" width="12.7109375" style="491" customWidth="1"/>
    <col min="262" max="262" width="52.7109375" style="491" customWidth="1"/>
    <col min="263" max="266" width="0" style="491" hidden="1" customWidth="1"/>
    <col min="267" max="267" width="12.28515625" style="491" customWidth="1"/>
    <col min="268" max="268" width="6.42578125" style="491" customWidth="1"/>
    <col min="269" max="269" width="12.28515625" style="491" customWidth="1"/>
    <col min="270" max="270" width="0" style="491" hidden="1" customWidth="1"/>
    <col min="271" max="271" width="3.7109375" style="491" customWidth="1"/>
    <col min="272" max="272" width="11.140625" style="491" bestFit="1" customWidth="1"/>
    <col min="273" max="274" width="10.5703125" style="491"/>
    <col min="275" max="275" width="11.140625" style="491" customWidth="1"/>
    <col min="276" max="505" width="10.5703125" style="491"/>
    <col min="506" max="513" width="0" style="491" hidden="1" customWidth="1"/>
    <col min="514" max="514" width="3.7109375" style="491" customWidth="1"/>
    <col min="515" max="515" width="3.85546875" style="491" customWidth="1"/>
    <col min="516" max="516" width="3.7109375" style="491" customWidth="1"/>
    <col min="517" max="517" width="12.7109375" style="491" customWidth="1"/>
    <col min="518" max="518" width="52.7109375" style="491" customWidth="1"/>
    <col min="519" max="522" width="0" style="491" hidden="1" customWidth="1"/>
    <col min="523" max="523" width="12.28515625" style="491" customWidth="1"/>
    <col min="524" max="524" width="6.42578125" style="491" customWidth="1"/>
    <col min="525" max="525" width="12.28515625" style="491" customWidth="1"/>
    <col min="526" max="526" width="0" style="491" hidden="1" customWidth="1"/>
    <col min="527" max="527" width="3.7109375" style="491" customWidth="1"/>
    <col min="528" max="528" width="11.140625" style="491" bestFit="1" customWidth="1"/>
    <col min="529" max="530" width="10.5703125" style="491"/>
    <col min="531" max="531" width="11.140625" style="491" customWidth="1"/>
    <col min="532" max="761" width="10.5703125" style="491"/>
    <col min="762" max="769" width="0" style="491" hidden="1" customWidth="1"/>
    <col min="770" max="770" width="3.7109375" style="491" customWidth="1"/>
    <col min="771" max="771" width="3.85546875" style="491" customWidth="1"/>
    <col min="772" max="772" width="3.7109375" style="491" customWidth="1"/>
    <col min="773" max="773" width="12.7109375" style="491" customWidth="1"/>
    <col min="774" max="774" width="52.7109375" style="491" customWidth="1"/>
    <col min="775" max="778" width="0" style="491" hidden="1" customWidth="1"/>
    <col min="779" max="779" width="12.28515625" style="491" customWidth="1"/>
    <col min="780" max="780" width="6.42578125" style="491" customWidth="1"/>
    <col min="781" max="781" width="12.28515625" style="491" customWidth="1"/>
    <col min="782" max="782" width="0" style="491" hidden="1" customWidth="1"/>
    <col min="783" max="783" width="3.7109375" style="491" customWidth="1"/>
    <col min="784" max="784" width="11.140625" style="491" bestFit="1" customWidth="1"/>
    <col min="785" max="786" width="10.5703125" style="491"/>
    <col min="787" max="787" width="11.140625" style="491" customWidth="1"/>
    <col min="788" max="1017" width="10.5703125" style="491"/>
    <col min="1018" max="1025" width="0" style="491" hidden="1" customWidth="1"/>
    <col min="1026" max="1026" width="3.7109375" style="491" customWidth="1"/>
    <col min="1027" max="1027" width="3.85546875" style="491" customWidth="1"/>
    <col min="1028" max="1028" width="3.7109375" style="491" customWidth="1"/>
    <col min="1029" max="1029" width="12.7109375" style="491" customWidth="1"/>
    <col min="1030" max="1030" width="52.7109375" style="491" customWidth="1"/>
    <col min="1031" max="1034" width="0" style="491" hidden="1" customWidth="1"/>
    <col min="1035" max="1035" width="12.28515625" style="491" customWidth="1"/>
    <col min="1036" max="1036" width="6.42578125" style="491" customWidth="1"/>
    <col min="1037" max="1037" width="12.28515625" style="491" customWidth="1"/>
    <col min="1038" max="1038" width="0" style="491" hidden="1" customWidth="1"/>
    <col min="1039" max="1039" width="3.7109375" style="491" customWidth="1"/>
    <col min="1040" max="1040" width="11.140625" style="491" bestFit="1" customWidth="1"/>
    <col min="1041" max="1042" width="10.5703125" style="491"/>
    <col min="1043" max="1043" width="11.140625" style="491" customWidth="1"/>
    <col min="1044" max="1273" width="10.5703125" style="491"/>
    <col min="1274" max="1281" width="0" style="491" hidden="1" customWidth="1"/>
    <col min="1282" max="1282" width="3.7109375" style="491" customWidth="1"/>
    <col min="1283" max="1283" width="3.85546875" style="491" customWidth="1"/>
    <col min="1284" max="1284" width="3.7109375" style="491" customWidth="1"/>
    <col min="1285" max="1285" width="12.7109375" style="491" customWidth="1"/>
    <col min="1286" max="1286" width="52.7109375" style="491" customWidth="1"/>
    <col min="1287" max="1290" width="0" style="491" hidden="1" customWidth="1"/>
    <col min="1291" max="1291" width="12.28515625" style="491" customWidth="1"/>
    <col min="1292" max="1292" width="6.42578125" style="491" customWidth="1"/>
    <col min="1293" max="1293" width="12.28515625" style="491" customWidth="1"/>
    <col min="1294" max="1294" width="0" style="491" hidden="1" customWidth="1"/>
    <col min="1295" max="1295" width="3.7109375" style="491" customWidth="1"/>
    <col min="1296" max="1296" width="11.140625" style="491" bestFit="1" customWidth="1"/>
    <col min="1297" max="1298" width="10.5703125" style="491"/>
    <col min="1299" max="1299" width="11.140625" style="491" customWidth="1"/>
    <col min="1300" max="1529" width="10.5703125" style="491"/>
    <col min="1530" max="1537" width="0" style="491" hidden="1" customWidth="1"/>
    <col min="1538" max="1538" width="3.7109375" style="491" customWidth="1"/>
    <col min="1539" max="1539" width="3.85546875" style="491" customWidth="1"/>
    <col min="1540" max="1540" width="3.7109375" style="491" customWidth="1"/>
    <col min="1541" max="1541" width="12.7109375" style="491" customWidth="1"/>
    <col min="1542" max="1542" width="52.7109375" style="491" customWidth="1"/>
    <col min="1543" max="1546" width="0" style="491" hidden="1" customWidth="1"/>
    <col min="1547" max="1547" width="12.28515625" style="491" customWidth="1"/>
    <col min="1548" max="1548" width="6.42578125" style="491" customWidth="1"/>
    <col min="1549" max="1549" width="12.28515625" style="491" customWidth="1"/>
    <col min="1550" max="1550" width="0" style="491" hidden="1" customWidth="1"/>
    <col min="1551" max="1551" width="3.7109375" style="491" customWidth="1"/>
    <col min="1552" max="1552" width="11.140625" style="491" bestFit="1" customWidth="1"/>
    <col min="1553" max="1554" width="10.5703125" style="491"/>
    <col min="1555" max="1555" width="11.140625" style="491" customWidth="1"/>
    <col min="1556" max="1785" width="10.5703125" style="491"/>
    <col min="1786" max="1793" width="0" style="491" hidden="1" customWidth="1"/>
    <col min="1794" max="1794" width="3.7109375" style="491" customWidth="1"/>
    <col min="1795" max="1795" width="3.85546875" style="491" customWidth="1"/>
    <col min="1796" max="1796" width="3.7109375" style="491" customWidth="1"/>
    <col min="1797" max="1797" width="12.7109375" style="491" customWidth="1"/>
    <col min="1798" max="1798" width="52.7109375" style="491" customWidth="1"/>
    <col min="1799" max="1802" width="0" style="491" hidden="1" customWidth="1"/>
    <col min="1803" max="1803" width="12.28515625" style="491" customWidth="1"/>
    <col min="1804" max="1804" width="6.42578125" style="491" customWidth="1"/>
    <col min="1805" max="1805" width="12.28515625" style="491" customWidth="1"/>
    <col min="1806" max="1806" width="0" style="491" hidden="1" customWidth="1"/>
    <col min="1807" max="1807" width="3.7109375" style="491" customWidth="1"/>
    <col min="1808" max="1808" width="11.140625" style="491" bestFit="1" customWidth="1"/>
    <col min="1809" max="1810" width="10.5703125" style="491"/>
    <col min="1811" max="1811" width="11.140625" style="491" customWidth="1"/>
    <col min="1812" max="2041" width="10.5703125" style="491"/>
    <col min="2042" max="2049" width="0" style="491" hidden="1" customWidth="1"/>
    <col min="2050" max="2050" width="3.7109375" style="491" customWidth="1"/>
    <col min="2051" max="2051" width="3.85546875" style="491" customWidth="1"/>
    <col min="2052" max="2052" width="3.7109375" style="491" customWidth="1"/>
    <col min="2053" max="2053" width="12.7109375" style="491" customWidth="1"/>
    <col min="2054" max="2054" width="52.7109375" style="491" customWidth="1"/>
    <col min="2055" max="2058" width="0" style="491" hidden="1" customWidth="1"/>
    <col min="2059" max="2059" width="12.28515625" style="491" customWidth="1"/>
    <col min="2060" max="2060" width="6.42578125" style="491" customWidth="1"/>
    <col min="2061" max="2061" width="12.28515625" style="491" customWidth="1"/>
    <col min="2062" max="2062" width="0" style="491" hidden="1" customWidth="1"/>
    <col min="2063" max="2063" width="3.7109375" style="491" customWidth="1"/>
    <col min="2064" max="2064" width="11.140625" style="491" bestFit="1" customWidth="1"/>
    <col min="2065" max="2066" width="10.5703125" style="491"/>
    <col min="2067" max="2067" width="11.140625" style="491" customWidth="1"/>
    <col min="2068" max="2297" width="10.5703125" style="491"/>
    <col min="2298" max="2305" width="0" style="491" hidden="1" customWidth="1"/>
    <col min="2306" max="2306" width="3.7109375" style="491" customWidth="1"/>
    <col min="2307" max="2307" width="3.85546875" style="491" customWidth="1"/>
    <col min="2308" max="2308" width="3.7109375" style="491" customWidth="1"/>
    <col min="2309" max="2309" width="12.7109375" style="491" customWidth="1"/>
    <col min="2310" max="2310" width="52.7109375" style="491" customWidth="1"/>
    <col min="2311" max="2314" width="0" style="491" hidden="1" customWidth="1"/>
    <col min="2315" max="2315" width="12.28515625" style="491" customWidth="1"/>
    <col min="2316" max="2316" width="6.42578125" style="491" customWidth="1"/>
    <col min="2317" max="2317" width="12.28515625" style="491" customWidth="1"/>
    <col min="2318" max="2318" width="0" style="491" hidden="1" customWidth="1"/>
    <col min="2319" max="2319" width="3.7109375" style="491" customWidth="1"/>
    <col min="2320" max="2320" width="11.140625" style="491" bestFit="1" customWidth="1"/>
    <col min="2321" max="2322" width="10.5703125" style="491"/>
    <col min="2323" max="2323" width="11.140625" style="491" customWidth="1"/>
    <col min="2324" max="2553" width="10.5703125" style="491"/>
    <col min="2554" max="2561" width="0" style="491" hidden="1" customWidth="1"/>
    <col min="2562" max="2562" width="3.7109375" style="491" customWidth="1"/>
    <col min="2563" max="2563" width="3.85546875" style="491" customWidth="1"/>
    <col min="2564" max="2564" width="3.7109375" style="491" customWidth="1"/>
    <col min="2565" max="2565" width="12.7109375" style="491" customWidth="1"/>
    <col min="2566" max="2566" width="52.7109375" style="491" customWidth="1"/>
    <col min="2567" max="2570" width="0" style="491" hidden="1" customWidth="1"/>
    <col min="2571" max="2571" width="12.28515625" style="491" customWidth="1"/>
    <col min="2572" max="2572" width="6.42578125" style="491" customWidth="1"/>
    <col min="2573" max="2573" width="12.28515625" style="491" customWidth="1"/>
    <col min="2574" max="2574" width="0" style="491" hidden="1" customWidth="1"/>
    <col min="2575" max="2575" width="3.7109375" style="491" customWidth="1"/>
    <col min="2576" max="2576" width="11.140625" style="491" bestFit="1" customWidth="1"/>
    <col min="2577" max="2578" width="10.5703125" style="491"/>
    <col min="2579" max="2579" width="11.140625" style="491" customWidth="1"/>
    <col min="2580" max="2809" width="10.5703125" style="491"/>
    <col min="2810" max="2817" width="0" style="491" hidden="1" customWidth="1"/>
    <col min="2818" max="2818" width="3.7109375" style="491" customWidth="1"/>
    <col min="2819" max="2819" width="3.85546875" style="491" customWidth="1"/>
    <col min="2820" max="2820" width="3.7109375" style="491" customWidth="1"/>
    <col min="2821" max="2821" width="12.7109375" style="491" customWidth="1"/>
    <col min="2822" max="2822" width="52.7109375" style="491" customWidth="1"/>
    <col min="2823" max="2826" width="0" style="491" hidden="1" customWidth="1"/>
    <col min="2827" max="2827" width="12.28515625" style="491" customWidth="1"/>
    <col min="2828" max="2828" width="6.42578125" style="491" customWidth="1"/>
    <col min="2829" max="2829" width="12.28515625" style="491" customWidth="1"/>
    <col min="2830" max="2830" width="0" style="491" hidden="1" customWidth="1"/>
    <col min="2831" max="2831" width="3.7109375" style="491" customWidth="1"/>
    <col min="2832" max="2832" width="11.140625" style="491" bestFit="1" customWidth="1"/>
    <col min="2833" max="2834" width="10.5703125" style="491"/>
    <col min="2835" max="2835" width="11.140625" style="491" customWidth="1"/>
    <col min="2836" max="3065" width="10.5703125" style="491"/>
    <col min="3066" max="3073" width="0" style="491" hidden="1" customWidth="1"/>
    <col min="3074" max="3074" width="3.7109375" style="491" customWidth="1"/>
    <col min="3075" max="3075" width="3.85546875" style="491" customWidth="1"/>
    <col min="3076" max="3076" width="3.7109375" style="491" customWidth="1"/>
    <col min="3077" max="3077" width="12.7109375" style="491" customWidth="1"/>
    <col min="3078" max="3078" width="52.7109375" style="491" customWidth="1"/>
    <col min="3079" max="3082" width="0" style="491" hidden="1" customWidth="1"/>
    <col min="3083" max="3083" width="12.28515625" style="491" customWidth="1"/>
    <col min="3084" max="3084" width="6.42578125" style="491" customWidth="1"/>
    <col min="3085" max="3085" width="12.28515625" style="491" customWidth="1"/>
    <col min="3086" max="3086" width="0" style="491" hidden="1" customWidth="1"/>
    <col min="3087" max="3087" width="3.7109375" style="491" customWidth="1"/>
    <col min="3088" max="3088" width="11.140625" style="491" bestFit="1" customWidth="1"/>
    <col min="3089" max="3090" width="10.5703125" style="491"/>
    <col min="3091" max="3091" width="11.140625" style="491" customWidth="1"/>
    <col min="3092" max="3321" width="10.5703125" style="491"/>
    <col min="3322" max="3329" width="0" style="491" hidden="1" customWidth="1"/>
    <col min="3330" max="3330" width="3.7109375" style="491" customWidth="1"/>
    <col min="3331" max="3331" width="3.85546875" style="491" customWidth="1"/>
    <col min="3332" max="3332" width="3.7109375" style="491" customWidth="1"/>
    <col min="3333" max="3333" width="12.7109375" style="491" customWidth="1"/>
    <col min="3334" max="3334" width="52.7109375" style="491" customWidth="1"/>
    <col min="3335" max="3338" width="0" style="491" hidden="1" customWidth="1"/>
    <col min="3339" max="3339" width="12.28515625" style="491" customWidth="1"/>
    <col min="3340" max="3340" width="6.42578125" style="491" customWidth="1"/>
    <col min="3341" max="3341" width="12.28515625" style="491" customWidth="1"/>
    <col min="3342" max="3342" width="0" style="491" hidden="1" customWidth="1"/>
    <col min="3343" max="3343" width="3.7109375" style="491" customWidth="1"/>
    <col min="3344" max="3344" width="11.140625" style="491" bestFit="1" customWidth="1"/>
    <col min="3345" max="3346" width="10.5703125" style="491"/>
    <col min="3347" max="3347" width="11.140625" style="491" customWidth="1"/>
    <col min="3348" max="3577" width="10.5703125" style="491"/>
    <col min="3578" max="3585" width="0" style="491" hidden="1" customWidth="1"/>
    <col min="3586" max="3586" width="3.7109375" style="491" customWidth="1"/>
    <col min="3587" max="3587" width="3.85546875" style="491" customWidth="1"/>
    <col min="3588" max="3588" width="3.7109375" style="491" customWidth="1"/>
    <col min="3589" max="3589" width="12.7109375" style="491" customWidth="1"/>
    <col min="3590" max="3590" width="52.7109375" style="491" customWidth="1"/>
    <col min="3591" max="3594" width="0" style="491" hidden="1" customWidth="1"/>
    <col min="3595" max="3595" width="12.28515625" style="491" customWidth="1"/>
    <col min="3596" max="3596" width="6.42578125" style="491" customWidth="1"/>
    <col min="3597" max="3597" width="12.28515625" style="491" customWidth="1"/>
    <col min="3598" max="3598" width="0" style="491" hidden="1" customWidth="1"/>
    <col min="3599" max="3599" width="3.7109375" style="491" customWidth="1"/>
    <col min="3600" max="3600" width="11.140625" style="491" bestFit="1" customWidth="1"/>
    <col min="3601" max="3602" width="10.5703125" style="491"/>
    <col min="3603" max="3603" width="11.140625" style="491" customWidth="1"/>
    <col min="3604" max="3833" width="10.5703125" style="491"/>
    <col min="3834" max="3841" width="0" style="491" hidden="1" customWidth="1"/>
    <col min="3842" max="3842" width="3.7109375" style="491" customWidth="1"/>
    <col min="3843" max="3843" width="3.85546875" style="491" customWidth="1"/>
    <col min="3844" max="3844" width="3.7109375" style="491" customWidth="1"/>
    <col min="3845" max="3845" width="12.7109375" style="491" customWidth="1"/>
    <col min="3846" max="3846" width="52.7109375" style="491" customWidth="1"/>
    <col min="3847" max="3850" width="0" style="491" hidden="1" customWidth="1"/>
    <col min="3851" max="3851" width="12.28515625" style="491" customWidth="1"/>
    <col min="3852" max="3852" width="6.42578125" style="491" customWidth="1"/>
    <col min="3853" max="3853" width="12.28515625" style="491" customWidth="1"/>
    <col min="3854" max="3854" width="0" style="491" hidden="1" customWidth="1"/>
    <col min="3855" max="3855" width="3.7109375" style="491" customWidth="1"/>
    <col min="3856" max="3856" width="11.140625" style="491" bestFit="1" customWidth="1"/>
    <col min="3857" max="3858" width="10.5703125" style="491"/>
    <col min="3859" max="3859" width="11.140625" style="491" customWidth="1"/>
    <col min="3860" max="4089" width="10.5703125" style="491"/>
    <col min="4090" max="4097" width="0" style="491" hidden="1" customWidth="1"/>
    <col min="4098" max="4098" width="3.7109375" style="491" customWidth="1"/>
    <col min="4099" max="4099" width="3.85546875" style="491" customWidth="1"/>
    <col min="4100" max="4100" width="3.7109375" style="491" customWidth="1"/>
    <col min="4101" max="4101" width="12.7109375" style="491" customWidth="1"/>
    <col min="4102" max="4102" width="52.7109375" style="491" customWidth="1"/>
    <col min="4103" max="4106" width="0" style="491" hidden="1" customWidth="1"/>
    <col min="4107" max="4107" width="12.28515625" style="491" customWidth="1"/>
    <col min="4108" max="4108" width="6.42578125" style="491" customWidth="1"/>
    <col min="4109" max="4109" width="12.28515625" style="491" customWidth="1"/>
    <col min="4110" max="4110" width="0" style="491" hidden="1" customWidth="1"/>
    <col min="4111" max="4111" width="3.7109375" style="491" customWidth="1"/>
    <col min="4112" max="4112" width="11.140625" style="491" bestFit="1" customWidth="1"/>
    <col min="4113" max="4114" width="10.5703125" style="491"/>
    <col min="4115" max="4115" width="11.140625" style="491" customWidth="1"/>
    <col min="4116" max="4345" width="10.5703125" style="491"/>
    <col min="4346" max="4353" width="0" style="491" hidden="1" customWidth="1"/>
    <col min="4354" max="4354" width="3.7109375" style="491" customWidth="1"/>
    <col min="4355" max="4355" width="3.85546875" style="491" customWidth="1"/>
    <col min="4356" max="4356" width="3.7109375" style="491" customWidth="1"/>
    <col min="4357" max="4357" width="12.7109375" style="491" customWidth="1"/>
    <col min="4358" max="4358" width="52.7109375" style="491" customWidth="1"/>
    <col min="4359" max="4362" width="0" style="491" hidden="1" customWidth="1"/>
    <col min="4363" max="4363" width="12.28515625" style="491" customWidth="1"/>
    <col min="4364" max="4364" width="6.42578125" style="491" customWidth="1"/>
    <col min="4365" max="4365" width="12.28515625" style="491" customWidth="1"/>
    <col min="4366" max="4366" width="0" style="491" hidden="1" customWidth="1"/>
    <col min="4367" max="4367" width="3.7109375" style="491" customWidth="1"/>
    <col min="4368" max="4368" width="11.140625" style="491" bestFit="1" customWidth="1"/>
    <col min="4369" max="4370" width="10.5703125" style="491"/>
    <col min="4371" max="4371" width="11.140625" style="491" customWidth="1"/>
    <col min="4372" max="4601" width="10.5703125" style="491"/>
    <col min="4602" max="4609" width="0" style="491" hidden="1" customWidth="1"/>
    <col min="4610" max="4610" width="3.7109375" style="491" customWidth="1"/>
    <col min="4611" max="4611" width="3.85546875" style="491" customWidth="1"/>
    <col min="4612" max="4612" width="3.7109375" style="491" customWidth="1"/>
    <col min="4613" max="4613" width="12.7109375" style="491" customWidth="1"/>
    <col min="4614" max="4614" width="52.7109375" style="491" customWidth="1"/>
    <col min="4615" max="4618" width="0" style="491" hidden="1" customWidth="1"/>
    <col min="4619" max="4619" width="12.28515625" style="491" customWidth="1"/>
    <col min="4620" max="4620" width="6.42578125" style="491" customWidth="1"/>
    <col min="4621" max="4621" width="12.28515625" style="491" customWidth="1"/>
    <col min="4622" max="4622" width="0" style="491" hidden="1" customWidth="1"/>
    <col min="4623" max="4623" width="3.7109375" style="491" customWidth="1"/>
    <col min="4624" max="4624" width="11.140625" style="491" bestFit="1" customWidth="1"/>
    <col min="4625" max="4626" width="10.5703125" style="491"/>
    <col min="4627" max="4627" width="11.140625" style="491" customWidth="1"/>
    <col min="4628" max="4857" width="10.5703125" style="491"/>
    <col min="4858" max="4865" width="0" style="491" hidden="1" customWidth="1"/>
    <col min="4866" max="4866" width="3.7109375" style="491" customWidth="1"/>
    <col min="4867" max="4867" width="3.85546875" style="491" customWidth="1"/>
    <col min="4868" max="4868" width="3.7109375" style="491" customWidth="1"/>
    <col min="4869" max="4869" width="12.7109375" style="491" customWidth="1"/>
    <col min="4870" max="4870" width="52.7109375" style="491" customWidth="1"/>
    <col min="4871" max="4874" width="0" style="491" hidden="1" customWidth="1"/>
    <col min="4875" max="4875" width="12.28515625" style="491" customWidth="1"/>
    <col min="4876" max="4876" width="6.42578125" style="491" customWidth="1"/>
    <col min="4877" max="4877" width="12.28515625" style="491" customWidth="1"/>
    <col min="4878" max="4878" width="0" style="491" hidden="1" customWidth="1"/>
    <col min="4879" max="4879" width="3.7109375" style="491" customWidth="1"/>
    <col min="4880" max="4880" width="11.140625" style="491" bestFit="1" customWidth="1"/>
    <col min="4881" max="4882" width="10.5703125" style="491"/>
    <col min="4883" max="4883" width="11.140625" style="491" customWidth="1"/>
    <col min="4884" max="5113" width="10.5703125" style="491"/>
    <col min="5114" max="5121" width="0" style="491" hidden="1" customWidth="1"/>
    <col min="5122" max="5122" width="3.7109375" style="491" customWidth="1"/>
    <col min="5123" max="5123" width="3.85546875" style="491" customWidth="1"/>
    <col min="5124" max="5124" width="3.7109375" style="491" customWidth="1"/>
    <col min="5125" max="5125" width="12.7109375" style="491" customWidth="1"/>
    <col min="5126" max="5126" width="52.7109375" style="491" customWidth="1"/>
    <col min="5127" max="5130" width="0" style="491" hidden="1" customWidth="1"/>
    <col min="5131" max="5131" width="12.28515625" style="491" customWidth="1"/>
    <col min="5132" max="5132" width="6.42578125" style="491" customWidth="1"/>
    <col min="5133" max="5133" width="12.28515625" style="491" customWidth="1"/>
    <col min="5134" max="5134" width="0" style="491" hidden="1" customWidth="1"/>
    <col min="5135" max="5135" width="3.7109375" style="491" customWidth="1"/>
    <col min="5136" max="5136" width="11.140625" style="491" bestFit="1" customWidth="1"/>
    <col min="5137" max="5138" width="10.5703125" style="491"/>
    <col min="5139" max="5139" width="11.140625" style="491" customWidth="1"/>
    <col min="5140" max="5369" width="10.5703125" style="491"/>
    <col min="5370" max="5377" width="0" style="491" hidden="1" customWidth="1"/>
    <col min="5378" max="5378" width="3.7109375" style="491" customWidth="1"/>
    <col min="5379" max="5379" width="3.85546875" style="491" customWidth="1"/>
    <col min="5380" max="5380" width="3.7109375" style="491" customWidth="1"/>
    <col min="5381" max="5381" width="12.7109375" style="491" customWidth="1"/>
    <col min="5382" max="5382" width="52.7109375" style="491" customWidth="1"/>
    <col min="5383" max="5386" width="0" style="491" hidden="1" customWidth="1"/>
    <col min="5387" max="5387" width="12.28515625" style="491" customWidth="1"/>
    <col min="5388" max="5388" width="6.42578125" style="491" customWidth="1"/>
    <col min="5389" max="5389" width="12.28515625" style="491" customWidth="1"/>
    <col min="5390" max="5390" width="0" style="491" hidden="1" customWidth="1"/>
    <col min="5391" max="5391" width="3.7109375" style="491" customWidth="1"/>
    <col min="5392" max="5392" width="11.140625" style="491" bestFit="1" customWidth="1"/>
    <col min="5393" max="5394" width="10.5703125" style="491"/>
    <col min="5395" max="5395" width="11.140625" style="491" customWidth="1"/>
    <col min="5396" max="5625" width="10.5703125" style="491"/>
    <col min="5626" max="5633" width="0" style="491" hidden="1" customWidth="1"/>
    <col min="5634" max="5634" width="3.7109375" style="491" customWidth="1"/>
    <col min="5635" max="5635" width="3.85546875" style="491" customWidth="1"/>
    <col min="5636" max="5636" width="3.7109375" style="491" customWidth="1"/>
    <col min="5637" max="5637" width="12.7109375" style="491" customWidth="1"/>
    <col min="5638" max="5638" width="52.7109375" style="491" customWidth="1"/>
    <col min="5639" max="5642" width="0" style="491" hidden="1" customWidth="1"/>
    <col min="5643" max="5643" width="12.28515625" style="491" customWidth="1"/>
    <col min="5644" max="5644" width="6.42578125" style="491" customWidth="1"/>
    <col min="5645" max="5645" width="12.28515625" style="491" customWidth="1"/>
    <col min="5646" max="5646" width="0" style="491" hidden="1" customWidth="1"/>
    <col min="5647" max="5647" width="3.7109375" style="491" customWidth="1"/>
    <col min="5648" max="5648" width="11.140625" style="491" bestFit="1" customWidth="1"/>
    <col min="5649" max="5650" width="10.5703125" style="491"/>
    <col min="5651" max="5651" width="11.140625" style="491" customWidth="1"/>
    <col min="5652" max="5881" width="10.5703125" style="491"/>
    <col min="5882" max="5889" width="0" style="491" hidden="1" customWidth="1"/>
    <col min="5890" max="5890" width="3.7109375" style="491" customWidth="1"/>
    <col min="5891" max="5891" width="3.85546875" style="491" customWidth="1"/>
    <col min="5892" max="5892" width="3.7109375" style="491" customWidth="1"/>
    <col min="5893" max="5893" width="12.7109375" style="491" customWidth="1"/>
    <col min="5894" max="5894" width="52.7109375" style="491" customWidth="1"/>
    <col min="5895" max="5898" width="0" style="491" hidden="1" customWidth="1"/>
    <col min="5899" max="5899" width="12.28515625" style="491" customWidth="1"/>
    <col min="5900" max="5900" width="6.42578125" style="491" customWidth="1"/>
    <col min="5901" max="5901" width="12.28515625" style="491" customWidth="1"/>
    <col min="5902" max="5902" width="0" style="491" hidden="1" customWidth="1"/>
    <col min="5903" max="5903" width="3.7109375" style="491" customWidth="1"/>
    <col min="5904" max="5904" width="11.140625" style="491" bestFit="1" customWidth="1"/>
    <col min="5905" max="5906" width="10.5703125" style="491"/>
    <col min="5907" max="5907" width="11.140625" style="491" customWidth="1"/>
    <col min="5908" max="6137" width="10.5703125" style="491"/>
    <col min="6138" max="6145" width="0" style="491" hidden="1" customWidth="1"/>
    <col min="6146" max="6146" width="3.7109375" style="491" customWidth="1"/>
    <col min="6147" max="6147" width="3.85546875" style="491" customWidth="1"/>
    <col min="6148" max="6148" width="3.7109375" style="491" customWidth="1"/>
    <col min="6149" max="6149" width="12.7109375" style="491" customWidth="1"/>
    <col min="6150" max="6150" width="52.7109375" style="491" customWidth="1"/>
    <col min="6151" max="6154" width="0" style="491" hidden="1" customWidth="1"/>
    <col min="6155" max="6155" width="12.28515625" style="491" customWidth="1"/>
    <col min="6156" max="6156" width="6.42578125" style="491" customWidth="1"/>
    <col min="6157" max="6157" width="12.28515625" style="491" customWidth="1"/>
    <col min="6158" max="6158" width="0" style="491" hidden="1" customWidth="1"/>
    <col min="6159" max="6159" width="3.7109375" style="491" customWidth="1"/>
    <col min="6160" max="6160" width="11.140625" style="491" bestFit="1" customWidth="1"/>
    <col min="6161" max="6162" width="10.5703125" style="491"/>
    <col min="6163" max="6163" width="11.140625" style="491" customWidth="1"/>
    <col min="6164" max="6393" width="10.5703125" style="491"/>
    <col min="6394" max="6401" width="0" style="491" hidden="1" customWidth="1"/>
    <col min="6402" max="6402" width="3.7109375" style="491" customWidth="1"/>
    <col min="6403" max="6403" width="3.85546875" style="491" customWidth="1"/>
    <col min="6404" max="6404" width="3.7109375" style="491" customWidth="1"/>
    <col min="6405" max="6405" width="12.7109375" style="491" customWidth="1"/>
    <col min="6406" max="6406" width="52.7109375" style="491" customWidth="1"/>
    <col min="6407" max="6410" width="0" style="491" hidden="1" customWidth="1"/>
    <col min="6411" max="6411" width="12.28515625" style="491" customWidth="1"/>
    <col min="6412" max="6412" width="6.42578125" style="491" customWidth="1"/>
    <col min="6413" max="6413" width="12.28515625" style="491" customWidth="1"/>
    <col min="6414" max="6414" width="0" style="491" hidden="1" customWidth="1"/>
    <col min="6415" max="6415" width="3.7109375" style="491" customWidth="1"/>
    <col min="6416" max="6416" width="11.140625" style="491" bestFit="1" customWidth="1"/>
    <col min="6417" max="6418" width="10.5703125" style="491"/>
    <col min="6419" max="6419" width="11.140625" style="491" customWidth="1"/>
    <col min="6420" max="6649" width="10.5703125" style="491"/>
    <col min="6650" max="6657" width="0" style="491" hidden="1" customWidth="1"/>
    <col min="6658" max="6658" width="3.7109375" style="491" customWidth="1"/>
    <col min="6659" max="6659" width="3.85546875" style="491" customWidth="1"/>
    <col min="6660" max="6660" width="3.7109375" style="491" customWidth="1"/>
    <col min="6661" max="6661" width="12.7109375" style="491" customWidth="1"/>
    <col min="6662" max="6662" width="52.7109375" style="491" customWidth="1"/>
    <col min="6663" max="6666" width="0" style="491" hidden="1" customWidth="1"/>
    <col min="6667" max="6667" width="12.28515625" style="491" customWidth="1"/>
    <col min="6668" max="6668" width="6.42578125" style="491" customWidth="1"/>
    <col min="6669" max="6669" width="12.28515625" style="491" customWidth="1"/>
    <col min="6670" max="6670" width="0" style="491" hidden="1" customWidth="1"/>
    <col min="6671" max="6671" width="3.7109375" style="491" customWidth="1"/>
    <col min="6672" max="6672" width="11.140625" style="491" bestFit="1" customWidth="1"/>
    <col min="6673" max="6674" width="10.5703125" style="491"/>
    <col min="6675" max="6675" width="11.140625" style="491" customWidth="1"/>
    <col min="6676" max="6905" width="10.5703125" style="491"/>
    <col min="6906" max="6913" width="0" style="491" hidden="1" customWidth="1"/>
    <col min="6914" max="6914" width="3.7109375" style="491" customWidth="1"/>
    <col min="6915" max="6915" width="3.85546875" style="491" customWidth="1"/>
    <col min="6916" max="6916" width="3.7109375" style="491" customWidth="1"/>
    <col min="6917" max="6917" width="12.7109375" style="491" customWidth="1"/>
    <col min="6918" max="6918" width="52.7109375" style="491" customWidth="1"/>
    <col min="6919" max="6922" width="0" style="491" hidden="1" customWidth="1"/>
    <col min="6923" max="6923" width="12.28515625" style="491" customWidth="1"/>
    <col min="6924" max="6924" width="6.42578125" style="491" customWidth="1"/>
    <col min="6925" max="6925" width="12.28515625" style="491" customWidth="1"/>
    <col min="6926" max="6926" width="0" style="491" hidden="1" customWidth="1"/>
    <col min="6927" max="6927" width="3.7109375" style="491" customWidth="1"/>
    <col min="6928" max="6928" width="11.140625" style="491" bestFit="1" customWidth="1"/>
    <col min="6929" max="6930" width="10.5703125" style="491"/>
    <col min="6931" max="6931" width="11.140625" style="491" customWidth="1"/>
    <col min="6932" max="7161" width="10.5703125" style="491"/>
    <col min="7162" max="7169" width="0" style="491" hidden="1" customWidth="1"/>
    <col min="7170" max="7170" width="3.7109375" style="491" customWidth="1"/>
    <col min="7171" max="7171" width="3.85546875" style="491" customWidth="1"/>
    <col min="7172" max="7172" width="3.7109375" style="491" customWidth="1"/>
    <col min="7173" max="7173" width="12.7109375" style="491" customWidth="1"/>
    <col min="7174" max="7174" width="52.7109375" style="491" customWidth="1"/>
    <col min="7175" max="7178" width="0" style="491" hidden="1" customWidth="1"/>
    <col min="7179" max="7179" width="12.28515625" style="491" customWidth="1"/>
    <col min="7180" max="7180" width="6.42578125" style="491" customWidth="1"/>
    <col min="7181" max="7181" width="12.28515625" style="491" customWidth="1"/>
    <col min="7182" max="7182" width="0" style="491" hidden="1" customWidth="1"/>
    <col min="7183" max="7183" width="3.7109375" style="491" customWidth="1"/>
    <col min="7184" max="7184" width="11.140625" style="491" bestFit="1" customWidth="1"/>
    <col min="7185" max="7186" width="10.5703125" style="491"/>
    <col min="7187" max="7187" width="11.140625" style="491" customWidth="1"/>
    <col min="7188" max="7417" width="10.5703125" style="491"/>
    <col min="7418" max="7425" width="0" style="491" hidden="1" customWidth="1"/>
    <col min="7426" max="7426" width="3.7109375" style="491" customWidth="1"/>
    <col min="7427" max="7427" width="3.85546875" style="491" customWidth="1"/>
    <col min="7428" max="7428" width="3.7109375" style="491" customWidth="1"/>
    <col min="7429" max="7429" width="12.7109375" style="491" customWidth="1"/>
    <col min="7430" max="7430" width="52.7109375" style="491" customWidth="1"/>
    <col min="7431" max="7434" width="0" style="491" hidden="1" customWidth="1"/>
    <col min="7435" max="7435" width="12.28515625" style="491" customWidth="1"/>
    <col min="7436" max="7436" width="6.42578125" style="491" customWidth="1"/>
    <col min="7437" max="7437" width="12.28515625" style="491" customWidth="1"/>
    <col min="7438" max="7438" width="0" style="491" hidden="1" customWidth="1"/>
    <col min="7439" max="7439" width="3.7109375" style="491" customWidth="1"/>
    <col min="7440" max="7440" width="11.140625" style="491" bestFit="1" customWidth="1"/>
    <col min="7441" max="7442" width="10.5703125" style="491"/>
    <col min="7443" max="7443" width="11.140625" style="491" customWidth="1"/>
    <col min="7444" max="7673" width="10.5703125" style="491"/>
    <col min="7674" max="7681" width="0" style="491" hidden="1" customWidth="1"/>
    <col min="7682" max="7682" width="3.7109375" style="491" customWidth="1"/>
    <col min="7683" max="7683" width="3.85546875" style="491" customWidth="1"/>
    <col min="7684" max="7684" width="3.7109375" style="491" customWidth="1"/>
    <col min="7685" max="7685" width="12.7109375" style="491" customWidth="1"/>
    <col min="7686" max="7686" width="52.7109375" style="491" customWidth="1"/>
    <col min="7687" max="7690" width="0" style="491" hidden="1" customWidth="1"/>
    <col min="7691" max="7691" width="12.28515625" style="491" customWidth="1"/>
    <col min="7692" max="7692" width="6.42578125" style="491" customWidth="1"/>
    <col min="7693" max="7693" width="12.28515625" style="491" customWidth="1"/>
    <col min="7694" max="7694" width="0" style="491" hidden="1" customWidth="1"/>
    <col min="7695" max="7695" width="3.7109375" style="491" customWidth="1"/>
    <col min="7696" max="7696" width="11.140625" style="491" bestFit="1" customWidth="1"/>
    <col min="7697" max="7698" width="10.5703125" style="491"/>
    <col min="7699" max="7699" width="11.140625" style="491" customWidth="1"/>
    <col min="7700" max="7929" width="10.5703125" style="491"/>
    <col min="7930" max="7937" width="0" style="491" hidden="1" customWidth="1"/>
    <col min="7938" max="7938" width="3.7109375" style="491" customWidth="1"/>
    <col min="7939" max="7939" width="3.85546875" style="491" customWidth="1"/>
    <col min="7940" max="7940" width="3.7109375" style="491" customWidth="1"/>
    <col min="7941" max="7941" width="12.7109375" style="491" customWidth="1"/>
    <col min="7942" max="7942" width="52.7109375" style="491" customWidth="1"/>
    <col min="7943" max="7946" width="0" style="491" hidden="1" customWidth="1"/>
    <col min="7947" max="7947" width="12.28515625" style="491" customWidth="1"/>
    <col min="7948" max="7948" width="6.42578125" style="491" customWidth="1"/>
    <col min="7949" max="7949" width="12.28515625" style="491" customWidth="1"/>
    <col min="7950" max="7950" width="0" style="491" hidden="1" customWidth="1"/>
    <col min="7951" max="7951" width="3.7109375" style="491" customWidth="1"/>
    <col min="7952" max="7952" width="11.140625" style="491" bestFit="1" customWidth="1"/>
    <col min="7953" max="7954" width="10.5703125" style="491"/>
    <col min="7955" max="7955" width="11.140625" style="491" customWidth="1"/>
    <col min="7956" max="8185" width="10.5703125" style="491"/>
    <col min="8186" max="8193" width="0" style="491" hidden="1" customWidth="1"/>
    <col min="8194" max="8194" width="3.7109375" style="491" customWidth="1"/>
    <col min="8195" max="8195" width="3.85546875" style="491" customWidth="1"/>
    <col min="8196" max="8196" width="3.7109375" style="491" customWidth="1"/>
    <col min="8197" max="8197" width="12.7109375" style="491" customWidth="1"/>
    <col min="8198" max="8198" width="52.7109375" style="491" customWidth="1"/>
    <col min="8199" max="8202" width="0" style="491" hidden="1" customWidth="1"/>
    <col min="8203" max="8203" width="12.28515625" style="491" customWidth="1"/>
    <col min="8204" max="8204" width="6.42578125" style="491" customWidth="1"/>
    <col min="8205" max="8205" width="12.28515625" style="491" customWidth="1"/>
    <col min="8206" max="8206" width="0" style="491" hidden="1" customWidth="1"/>
    <col min="8207" max="8207" width="3.7109375" style="491" customWidth="1"/>
    <col min="8208" max="8208" width="11.140625" style="491" bestFit="1" customWidth="1"/>
    <col min="8209" max="8210" width="10.5703125" style="491"/>
    <col min="8211" max="8211" width="11.140625" style="491" customWidth="1"/>
    <col min="8212" max="8441" width="10.5703125" style="491"/>
    <col min="8442" max="8449" width="0" style="491" hidden="1" customWidth="1"/>
    <col min="8450" max="8450" width="3.7109375" style="491" customWidth="1"/>
    <col min="8451" max="8451" width="3.85546875" style="491" customWidth="1"/>
    <col min="8452" max="8452" width="3.7109375" style="491" customWidth="1"/>
    <col min="8453" max="8453" width="12.7109375" style="491" customWidth="1"/>
    <col min="8454" max="8454" width="52.7109375" style="491" customWidth="1"/>
    <col min="8455" max="8458" width="0" style="491" hidden="1" customWidth="1"/>
    <col min="8459" max="8459" width="12.28515625" style="491" customWidth="1"/>
    <col min="8460" max="8460" width="6.42578125" style="491" customWidth="1"/>
    <col min="8461" max="8461" width="12.28515625" style="491" customWidth="1"/>
    <col min="8462" max="8462" width="0" style="491" hidden="1" customWidth="1"/>
    <col min="8463" max="8463" width="3.7109375" style="491" customWidth="1"/>
    <col min="8464" max="8464" width="11.140625" style="491" bestFit="1" customWidth="1"/>
    <col min="8465" max="8466" width="10.5703125" style="491"/>
    <col min="8467" max="8467" width="11.140625" style="491" customWidth="1"/>
    <col min="8468" max="8697" width="10.5703125" style="491"/>
    <col min="8698" max="8705" width="0" style="491" hidden="1" customWidth="1"/>
    <col min="8706" max="8706" width="3.7109375" style="491" customWidth="1"/>
    <col min="8707" max="8707" width="3.85546875" style="491" customWidth="1"/>
    <col min="8708" max="8708" width="3.7109375" style="491" customWidth="1"/>
    <col min="8709" max="8709" width="12.7109375" style="491" customWidth="1"/>
    <col min="8710" max="8710" width="52.7109375" style="491" customWidth="1"/>
    <col min="8711" max="8714" width="0" style="491" hidden="1" customWidth="1"/>
    <col min="8715" max="8715" width="12.28515625" style="491" customWidth="1"/>
    <col min="8716" max="8716" width="6.42578125" style="491" customWidth="1"/>
    <col min="8717" max="8717" width="12.28515625" style="491" customWidth="1"/>
    <col min="8718" max="8718" width="0" style="491" hidden="1" customWidth="1"/>
    <col min="8719" max="8719" width="3.7109375" style="491" customWidth="1"/>
    <col min="8720" max="8720" width="11.140625" style="491" bestFit="1" customWidth="1"/>
    <col min="8721" max="8722" width="10.5703125" style="491"/>
    <col min="8723" max="8723" width="11.140625" style="491" customWidth="1"/>
    <col min="8724" max="8953" width="10.5703125" style="491"/>
    <col min="8954" max="8961" width="0" style="491" hidden="1" customWidth="1"/>
    <col min="8962" max="8962" width="3.7109375" style="491" customWidth="1"/>
    <col min="8963" max="8963" width="3.85546875" style="491" customWidth="1"/>
    <col min="8964" max="8964" width="3.7109375" style="491" customWidth="1"/>
    <col min="8965" max="8965" width="12.7109375" style="491" customWidth="1"/>
    <col min="8966" max="8966" width="52.7109375" style="491" customWidth="1"/>
    <col min="8967" max="8970" width="0" style="491" hidden="1" customWidth="1"/>
    <col min="8971" max="8971" width="12.28515625" style="491" customWidth="1"/>
    <col min="8972" max="8972" width="6.42578125" style="491" customWidth="1"/>
    <col min="8973" max="8973" width="12.28515625" style="491" customWidth="1"/>
    <col min="8974" max="8974" width="0" style="491" hidden="1" customWidth="1"/>
    <col min="8975" max="8975" width="3.7109375" style="491" customWidth="1"/>
    <col min="8976" max="8976" width="11.140625" style="491" bestFit="1" customWidth="1"/>
    <col min="8977" max="8978" width="10.5703125" style="491"/>
    <col min="8979" max="8979" width="11.140625" style="491" customWidth="1"/>
    <col min="8980" max="9209" width="10.5703125" style="491"/>
    <col min="9210" max="9217" width="0" style="491" hidden="1" customWidth="1"/>
    <col min="9218" max="9218" width="3.7109375" style="491" customWidth="1"/>
    <col min="9219" max="9219" width="3.85546875" style="491" customWidth="1"/>
    <col min="9220" max="9220" width="3.7109375" style="491" customWidth="1"/>
    <col min="9221" max="9221" width="12.7109375" style="491" customWidth="1"/>
    <col min="9222" max="9222" width="52.7109375" style="491" customWidth="1"/>
    <col min="9223" max="9226" width="0" style="491" hidden="1" customWidth="1"/>
    <col min="9227" max="9227" width="12.28515625" style="491" customWidth="1"/>
    <col min="9228" max="9228" width="6.42578125" style="491" customWidth="1"/>
    <col min="9229" max="9229" width="12.28515625" style="491" customWidth="1"/>
    <col min="9230" max="9230" width="0" style="491" hidden="1" customWidth="1"/>
    <col min="9231" max="9231" width="3.7109375" style="491" customWidth="1"/>
    <col min="9232" max="9232" width="11.140625" style="491" bestFit="1" customWidth="1"/>
    <col min="9233" max="9234" width="10.5703125" style="491"/>
    <col min="9235" max="9235" width="11.140625" style="491" customWidth="1"/>
    <col min="9236" max="9465" width="10.5703125" style="491"/>
    <col min="9466" max="9473" width="0" style="491" hidden="1" customWidth="1"/>
    <col min="9474" max="9474" width="3.7109375" style="491" customWidth="1"/>
    <col min="9475" max="9475" width="3.85546875" style="491" customWidth="1"/>
    <col min="9476" max="9476" width="3.7109375" style="491" customWidth="1"/>
    <col min="9477" max="9477" width="12.7109375" style="491" customWidth="1"/>
    <col min="9478" max="9478" width="52.7109375" style="491" customWidth="1"/>
    <col min="9479" max="9482" width="0" style="491" hidden="1" customWidth="1"/>
    <col min="9483" max="9483" width="12.28515625" style="491" customWidth="1"/>
    <col min="9484" max="9484" width="6.42578125" style="491" customWidth="1"/>
    <col min="9485" max="9485" width="12.28515625" style="491" customWidth="1"/>
    <col min="9486" max="9486" width="0" style="491" hidden="1" customWidth="1"/>
    <col min="9487" max="9487" width="3.7109375" style="491" customWidth="1"/>
    <col min="9488" max="9488" width="11.140625" style="491" bestFit="1" customWidth="1"/>
    <col min="9489" max="9490" width="10.5703125" style="491"/>
    <col min="9491" max="9491" width="11.140625" style="491" customWidth="1"/>
    <col min="9492" max="9721" width="10.5703125" style="491"/>
    <col min="9722" max="9729" width="0" style="491" hidden="1" customWidth="1"/>
    <col min="9730" max="9730" width="3.7109375" style="491" customWidth="1"/>
    <col min="9731" max="9731" width="3.85546875" style="491" customWidth="1"/>
    <col min="9732" max="9732" width="3.7109375" style="491" customWidth="1"/>
    <col min="9733" max="9733" width="12.7109375" style="491" customWidth="1"/>
    <col min="9734" max="9734" width="52.7109375" style="491" customWidth="1"/>
    <col min="9735" max="9738" width="0" style="491" hidden="1" customWidth="1"/>
    <col min="9739" max="9739" width="12.28515625" style="491" customWidth="1"/>
    <col min="9740" max="9740" width="6.42578125" style="491" customWidth="1"/>
    <col min="9741" max="9741" width="12.28515625" style="491" customWidth="1"/>
    <col min="9742" max="9742" width="0" style="491" hidden="1" customWidth="1"/>
    <col min="9743" max="9743" width="3.7109375" style="491" customWidth="1"/>
    <col min="9744" max="9744" width="11.140625" style="491" bestFit="1" customWidth="1"/>
    <col min="9745" max="9746" width="10.5703125" style="491"/>
    <col min="9747" max="9747" width="11.140625" style="491" customWidth="1"/>
    <col min="9748" max="9977" width="10.5703125" style="491"/>
    <col min="9978" max="9985" width="0" style="491" hidden="1" customWidth="1"/>
    <col min="9986" max="9986" width="3.7109375" style="491" customWidth="1"/>
    <col min="9987" max="9987" width="3.85546875" style="491" customWidth="1"/>
    <col min="9988" max="9988" width="3.7109375" style="491" customWidth="1"/>
    <col min="9989" max="9989" width="12.7109375" style="491" customWidth="1"/>
    <col min="9990" max="9990" width="52.7109375" style="491" customWidth="1"/>
    <col min="9991" max="9994" width="0" style="491" hidden="1" customWidth="1"/>
    <col min="9995" max="9995" width="12.28515625" style="491" customWidth="1"/>
    <col min="9996" max="9996" width="6.42578125" style="491" customWidth="1"/>
    <col min="9997" max="9997" width="12.28515625" style="491" customWidth="1"/>
    <col min="9998" max="9998" width="0" style="491" hidden="1" customWidth="1"/>
    <col min="9999" max="9999" width="3.7109375" style="491" customWidth="1"/>
    <col min="10000" max="10000" width="11.140625" style="491" bestFit="1" customWidth="1"/>
    <col min="10001" max="10002" width="10.5703125" style="491"/>
    <col min="10003" max="10003" width="11.140625" style="491" customWidth="1"/>
    <col min="10004" max="10233" width="10.5703125" style="491"/>
    <col min="10234" max="10241" width="0" style="491" hidden="1" customWidth="1"/>
    <col min="10242" max="10242" width="3.7109375" style="491" customWidth="1"/>
    <col min="10243" max="10243" width="3.85546875" style="491" customWidth="1"/>
    <col min="10244" max="10244" width="3.7109375" style="491" customWidth="1"/>
    <col min="10245" max="10245" width="12.7109375" style="491" customWidth="1"/>
    <col min="10246" max="10246" width="52.7109375" style="491" customWidth="1"/>
    <col min="10247" max="10250" width="0" style="491" hidden="1" customWidth="1"/>
    <col min="10251" max="10251" width="12.28515625" style="491" customWidth="1"/>
    <col min="10252" max="10252" width="6.42578125" style="491" customWidth="1"/>
    <col min="10253" max="10253" width="12.28515625" style="491" customWidth="1"/>
    <col min="10254" max="10254" width="0" style="491" hidden="1" customWidth="1"/>
    <col min="10255" max="10255" width="3.7109375" style="491" customWidth="1"/>
    <col min="10256" max="10256" width="11.140625" style="491" bestFit="1" customWidth="1"/>
    <col min="10257" max="10258" width="10.5703125" style="491"/>
    <col min="10259" max="10259" width="11.140625" style="491" customWidth="1"/>
    <col min="10260" max="10489" width="10.5703125" style="491"/>
    <col min="10490" max="10497" width="0" style="491" hidden="1" customWidth="1"/>
    <col min="10498" max="10498" width="3.7109375" style="491" customWidth="1"/>
    <col min="10499" max="10499" width="3.85546875" style="491" customWidth="1"/>
    <col min="10500" max="10500" width="3.7109375" style="491" customWidth="1"/>
    <col min="10501" max="10501" width="12.7109375" style="491" customWidth="1"/>
    <col min="10502" max="10502" width="52.7109375" style="491" customWidth="1"/>
    <col min="10503" max="10506" width="0" style="491" hidden="1" customWidth="1"/>
    <col min="10507" max="10507" width="12.28515625" style="491" customWidth="1"/>
    <col min="10508" max="10508" width="6.42578125" style="491" customWidth="1"/>
    <col min="10509" max="10509" width="12.28515625" style="491" customWidth="1"/>
    <col min="10510" max="10510" width="0" style="491" hidden="1" customWidth="1"/>
    <col min="10511" max="10511" width="3.7109375" style="491" customWidth="1"/>
    <col min="10512" max="10512" width="11.140625" style="491" bestFit="1" customWidth="1"/>
    <col min="10513" max="10514" width="10.5703125" style="491"/>
    <col min="10515" max="10515" width="11.140625" style="491" customWidth="1"/>
    <col min="10516" max="10745" width="10.5703125" style="491"/>
    <col min="10746" max="10753" width="0" style="491" hidden="1" customWidth="1"/>
    <col min="10754" max="10754" width="3.7109375" style="491" customWidth="1"/>
    <col min="10755" max="10755" width="3.85546875" style="491" customWidth="1"/>
    <col min="10756" max="10756" width="3.7109375" style="491" customWidth="1"/>
    <col min="10757" max="10757" width="12.7109375" style="491" customWidth="1"/>
    <col min="10758" max="10758" width="52.7109375" style="491" customWidth="1"/>
    <col min="10759" max="10762" width="0" style="491" hidden="1" customWidth="1"/>
    <col min="10763" max="10763" width="12.28515625" style="491" customWidth="1"/>
    <col min="10764" max="10764" width="6.42578125" style="491" customWidth="1"/>
    <col min="10765" max="10765" width="12.28515625" style="491" customWidth="1"/>
    <col min="10766" max="10766" width="0" style="491" hidden="1" customWidth="1"/>
    <col min="10767" max="10767" width="3.7109375" style="491" customWidth="1"/>
    <col min="10768" max="10768" width="11.140625" style="491" bestFit="1" customWidth="1"/>
    <col min="10769" max="10770" width="10.5703125" style="491"/>
    <col min="10771" max="10771" width="11.140625" style="491" customWidth="1"/>
    <col min="10772" max="11001" width="10.5703125" style="491"/>
    <col min="11002" max="11009" width="0" style="491" hidden="1" customWidth="1"/>
    <col min="11010" max="11010" width="3.7109375" style="491" customWidth="1"/>
    <col min="11011" max="11011" width="3.85546875" style="491" customWidth="1"/>
    <col min="11012" max="11012" width="3.7109375" style="491" customWidth="1"/>
    <col min="11013" max="11013" width="12.7109375" style="491" customWidth="1"/>
    <col min="11014" max="11014" width="52.7109375" style="491" customWidth="1"/>
    <col min="11015" max="11018" width="0" style="491" hidden="1" customWidth="1"/>
    <col min="11019" max="11019" width="12.28515625" style="491" customWidth="1"/>
    <col min="11020" max="11020" width="6.42578125" style="491" customWidth="1"/>
    <col min="11021" max="11021" width="12.28515625" style="491" customWidth="1"/>
    <col min="11022" max="11022" width="0" style="491" hidden="1" customWidth="1"/>
    <col min="11023" max="11023" width="3.7109375" style="491" customWidth="1"/>
    <col min="11024" max="11024" width="11.140625" style="491" bestFit="1" customWidth="1"/>
    <col min="11025" max="11026" width="10.5703125" style="491"/>
    <col min="11027" max="11027" width="11.140625" style="491" customWidth="1"/>
    <col min="11028" max="11257" width="10.5703125" style="491"/>
    <col min="11258" max="11265" width="0" style="491" hidden="1" customWidth="1"/>
    <col min="11266" max="11266" width="3.7109375" style="491" customWidth="1"/>
    <col min="11267" max="11267" width="3.85546875" style="491" customWidth="1"/>
    <col min="11268" max="11268" width="3.7109375" style="491" customWidth="1"/>
    <col min="11269" max="11269" width="12.7109375" style="491" customWidth="1"/>
    <col min="11270" max="11270" width="52.7109375" style="491" customWidth="1"/>
    <col min="11271" max="11274" width="0" style="491" hidden="1" customWidth="1"/>
    <col min="11275" max="11275" width="12.28515625" style="491" customWidth="1"/>
    <col min="11276" max="11276" width="6.42578125" style="491" customWidth="1"/>
    <col min="11277" max="11277" width="12.28515625" style="491" customWidth="1"/>
    <col min="11278" max="11278" width="0" style="491" hidden="1" customWidth="1"/>
    <col min="11279" max="11279" width="3.7109375" style="491" customWidth="1"/>
    <col min="11280" max="11280" width="11.140625" style="491" bestFit="1" customWidth="1"/>
    <col min="11281" max="11282" width="10.5703125" style="491"/>
    <col min="11283" max="11283" width="11.140625" style="491" customWidth="1"/>
    <col min="11284" max="11513" width="10.5703125" style="491"/>
    <col min="11514" max="11521" width="0" style="491" hidden="1" customWidth="1"/>
    <col min="11522" max="11522" width="3.7109375" style="491" customWidth="1"/>
    <col min="11523" max="11523" width="3.85546875" style="491" customWidth="1"/>
    <col min="11524" max="11524" width="3.7109375" style="491" customWidth="1"/>
    <col min="11525" max="11525" width="12.7109375" style="491" customWidth="1"/>
    <col min="11526" max="11526" width="52.7109375" style="491" customWidth="1"/>
    <col min="11527" max="11530" width="0" style="491" hidden="1" customWidth="1"/>
    <col min="11531" max="11531" width="12.28515625" style="491" customWidth="1"/>
    <col min="11532" max="11532" width="6.42578125" style="491" customWidth="1"/>
    <col min="11533" max="11533" width="12.28515625" style="491" customWidth="1"/>
    <col min="11534" max="11534" width="0" style="491" hidden="1" customWidth="1"/>
    <col min="11535" max="11535" width="3.7109375" style="491" customWidth="1"/>
    <col min="11536" max="11536" width="11.140625" style="491" bestFit="1" customWidth="1"/>
    <col min="11537" max="11538" width="10.5703125" style="491"/>
    <col min="11539" max="11539" width="11.140625" style="491" customWidth="1"/>
    <col min="11540" max="11769" width="10.5703125" style="491"/>
    <col min="11770" max="11777" width="0" style="491" hidden="1" customWidth="1"/>
    <col min="11778" max="11778" width="3.7109375" style="491" customWidth="1"/>
    <col min="11779" max="11779" width="3.85546875" style="491" customWidth="1"/>
    <col min="11780" max="11780" width="3.7109375" style="491" customWidth="1"/>
    <col min="11781" max="11781" width="12.7109375" style="491" customWidth="1"/>
    <col min="11782" max="11782" width="52.7109375" style="491" customWidth="1"/>
    <col min="11783" max="11786" width="0" style="491" hidden="1" customWidth="1"/>
    <col min="11787" max="11787" width="12.28515625" style="491" customWidth="1"/>
    <col min="11788" max="11788" width="6.42578125" style="491" customWidth="1"/>
    <col min="11789" max="11789" width="12.28515625" style="491" customWidth="1"/>
    <col min="11790" max="11790" width="0" style="491" hidden="1" customWidth="1"/>
    <col min="11791" max="11791" width="3.7109375" style="491" customWidth="1"/>
    <col min="11792" max="11792" width="11.140625" style="491" bestFit="1" customWidth="1"/>
    <col min="11793" max="11794" width="10.5703125" style="491"/>
    <col min="11795" max="11795" width="11.140625" style="491" customWidth="1"/>
    <col min="11796" max="12025" width="10.5703125" style="491"/>
    <col min="12026" max="12033" width="0" style="491" hidden="1" customWidth="1"/>
    <col min="12034" max="12034" width="3.7109375" style="491" customWidth="1"/>
    <col min="12035" max="12035" width="3.85546875" style="491" customWidth="1"/>
    <col min="12036" max="12036" width="3.7109375" style="491" customWidth="1"/>
    <col min="12037" max="12037" width="12.7109375" style="491" customWidth="1"/>
    <col min="12038" max="12038" width="52.7109375" style="491" customWidth="1"/>
    <col min="12039" max="12042" width="0" style="491" hidden="1" customWidth="1"/>
    <col min="12043" max="12043" width="12.28515625" style="491" customWidth="1"/>
    <col min="12044" max="12044" width="6.42578125" style="491" customWidth="1"/>
    <col min="12045" max="12045" width="12.28515625" style="491" customWidth="1"/>
    <col min="12046" max="12046" width="0" style="491" hidden="1" customWidth="1"/>
    <col min="12047" max="12047" width="3.7109375" style="491" customWidth="1"/>
    <col min="12048" max="12048" width="11.140625" style="491" bestFit="1" customWidth="1"/>
    <col min="12049" max="12050" width="10.5703125" style="491"/>
    <col min="12051" max="12051" width="11.140625" style="491" customWidth="1"/>
    <col min="12052" max="12281" width="10.5703125" style="491"/>
    <col min="12282" max="12289" width="0" style="491" hidden="1" customWidth="1"/>
    <col min="12290" max="12290" width="3.7109375" style="491" customWidth="1"/>
    <col min="12291" max="12291" width="3.85546875" style="491" customWidth="1"/>
    <col min="12292" max="12292" width="3.7109375" style="491" customWidth="1"/>
    <col min="12293" max="12293" width="12.7109375" style="491" customWidth="1"/>
    <col min="12294" max="12294" width="52.7109375" style="491" customWidth="1"/>
    <col min="12295" max="12298" width="0" style="491" hidden="1" customWidth="1"/>
    <col min="12299" max="12299" width="12.28515625" style="491" customWidth="1"/>
    <col min="12300" max="12300" width="6.42578125" style="491" customWidth="1"/>
    <col min="12301" max="12301" width="12.28515625" style="491" customWidth="1"/>
    <col min="12302" max="12302" width="0" style="491" hidden="1" customWidth="1"/>
    <col min="12303" max="12303" width="3.7109375" style="491" customWidth="1"/>
    <col min="12304" max="12304" width="11.140625" style="491" bestFit="1" customWidth="1"/>
    <col min="12305" max="12306" width="10.5703125" style="491"/>
    <col min="12307" max="12307" width="11.140625" style="491" customWidth="1"/>
    <col min="12308" max="12537" width="10.5703125" style="491"/>
    <col min="12538" max="12545" width="0" style="491" hidden="1" customWidth="1"/>
    <col min="12546" max="12546" width="3.7109375" style="491" customWidth="1"/>
    <col min="12547" max="12547" width="3.85546875" style="491" customWidth="1"/>
    <col min="12548" max="12548" width="3.7109375" style="491" customWidth="1"/>
    <col min="12549" max="12549" width="12.7109375" style="491" customWidth="1"/>
    <col min="12550" max="12550" width="52.7109375" style="491" customWidth="1"/>
    <col min="12551" max="12554" width="0" style="491" hidden="1" customWidth="1"/>
    <col min="12555" max="12555" width="12.28515625" style="491" customWidth="1"/>
    <col min="12556" max="12556" width="6.42578125" style="491" customWidth="1"/>
    <col min="12557" max="12557" width="12.28515625" style="491" customWidth="1"/>
    <col min="12558" max="12558" width="0" style="491" hidden="1" customWidth="1"/>
    <col min="12559" max="12559" width="3.7109375" style="491" customWidth="1"/>
    <col min="12560" max="12560" width="11.140625" style="491" bestFit="1" customWidth="1"/>
    <col min="12561" max="12562" width="10.5703125" style="491"/>
    <col min="12563" max="12563" width="11.140625" style="491" customWidth="1"/>
    <col min="12564" max="12793" width="10.5703125" style="491"/>
    <col min="12794" max="12801" width="0" style="491" hidden="1" customWidth="1"/>
    <col min="12802" max="12802" width="3.7109375" style="491" customWidth="1"/>
    <col min="12803" max="12803" width="3.85546875" style="491" customWidth="1"/>
    <col min="12804" max="12804" width="3.7109375" style="491" customWidth="1"/>
    <col min="12805" max="12805" width="12.7109375" style="491" customWidth="1"/>
    <col min="12806" max="12806" width="52.7109375" style="491" customWidth="1"/>
    <col min="12807" max="12810" width="0" style="491" hidden="1" customWidth="1"/>
    <col min="12811" max="12811" width="12.28515625" style="491" customWidth="1"/>
    <col min="12812" max="12812" width="6.42578125" style="491" customWidth="1"/>
    <col min="12813" max="12813" width="12.28515625" style="491" customWidth="1"/>
    <col min="12814" max="12814" width="0" style="491" hidden="1" customWidth="1"/>
    <col min="12815" max="12815" width="3.7109375" style="491" customWidth="1"/>
    <col min="12816" max="12816" width="11.140625" style="491" bestFit="1" customWidth="1"/>
    <col min="12817" max="12818" width="10.5703125" style="491"/>
    <col min="12819" max="12819" width="11.140625" style="491" customWidth="1"/>
    <col min="12820" max="13049" width="10.5703125" style="491"/>
    <col min="13050" max="13057" width="0" style="491" hidden="1" customWidth="1"/>
    <col min="13058" max="13058" width="3.7109375" style="491" customWidth="1"/>
    <col min="13059" max="13059" width="3.85546875" style="491" customWidth="1"/>
    <col min="13060" max="13060" width="3.7109375" style="491" customWidth="1"/>
    <col min="13061" max="13061" width="12.7109375" style="491" customWidth="1"/>
    <col min="13062" max="13062" width="52.7109375" style="491" customWidth="1"/>
    <col min="13063" max="13066" width="0" style="491" hidden="1" customWidth="1"/>
    <col min="13067" max="13067" width="12.28515625" style="491" customWidth="1"/>
    <col min="13068" max="13068" width="6.42578125" style="491" customWidth="1"/>
    <col min="13069" max="13069" width="12.28515625" style="491" customWidth="1"/>
    <col min="13070" max="13070" width="0" style="491" hidden="1" customWidth="1"/>
    <col min="13071" max="13071" width="3.7109375" style="491" customWidth="1"/>
    <col min="13072" max="13072" width="11.140625" style="491" bestFit="1" customWidth="1"/>
    <col min="13073" max="13074" width="10.5703125" style="491"/>
    <col min="13075" max="13075" width="11.140625" style="491" customWidth="1"/>
    <col min="13076" max="13305" width="10.5703125" style="491"/>
    <col min="13306" max="13313" width="0" style="491" hidden="1" customWidth="1"/>
    <col min="13314" max="13314" width="3.7109375" style="491" customWidth="1"/>
    <col min="13315" max="13315" width="3.85546875" style="491" customWidth="1"/>
    <col min="13316" max="13316" width="3.7109375" style="491" customWidth="1"/>
    <col min="13317" max="13317" width="12.7109375" style="491" customWidth="1"/>
    <col min="13318" max="13318" width="52.7109375" style="491" customWidth="1"/>
    <col min="13319" max="13322" width="0" style="491" hidden="1" customWidth="1"/>
    <col min="13323" max="13323" width="12.28515625" style="491" customWidth="1"/>
    <col min="13324" max="13324" width="6.42578125" style="491" customWidth="1"/>
    <col min="13325" max="13325" width="12.28515625" style="491" customWidth="1"/>
    <col min="13326" max="13326" width="0" style="491" hidden="1" customWidth="1"/>
    <col min="13327" max="13327" width="3.7109375" style="491" customWidth="1"/>
    <col min="13328" max="13328" width="11.140625" style="491" bestFit="1" customWidth="1"/>
    <col min="13329" max="13330" width="10.5703125" style="491"/>
    <col min="13331" max="13331" width="11.140625" style="491" customWidth="1"/>
    <col min="13332" max="13561" width="10.5703125" style="491"/>
    <col min="13562" max="13569" width="0" style="491" hidden="1" customWidth="1"/>
    <col min="13570" max="13570" width="3.7109375" style="491" customWidth="1"/>
    <col min="13571" max="13571" width="3.85546875" style="491" customWidth="1"/>
    <col min="13572" max="13572" width="3.7109375" style="491" customWidth="1"/>
    <col min="13573" max="13573" width="12.7109375" style="491" customWidth="1"/>
    <col min="13574" max="13574" width="52.7109375" style="491" customWidth="1"/>
    <col min="13575" max="13578" width="0" style="491" hidden="1" customWidth="1"/>
    <col min="13579" max="13579" width="12.28515625" style="491" customWidth="1"/>
    <col min="13580" max="13580" width="6.42578125" style="491" customWidth="1"/>
    <col min="13581" max="13581" width="12.28515625" style="491" customWidth="1"/>
    <col min="13582" max="13582" width="0" style="491" hidden="1" customWidth="1"/>
    <col min="13583" max="13583" width="3.7109375" style="491" customWidth="1"/>
    <col min="13584" max="13584" width="11.140625" style="491" bestFit="1" customWidth="1"/>
    <col min="13585" max="13586" width="10.5703125" style="491"/>
    <col min="13587" max="13587" width="11.140625" style="491" customWidth="1"/>
    <col min="13588" max="13817" width="10.5703125" style="491"/>
    <col min="13818" max="13825" width="0" style="491" hidden="1" customWidth="1"/>
    <col min="13826" max="13826" width="3.7109375" style="491" customWidth="1"/>
    <col min="13827" max="13827" width="3.85546875" style="491" customWidth="1"/>
    <col min="13828" max="13828" width="3.7109375" style="491" customWidth="1"/>
    <col min="13829" max="13829" width="12.7109375" style="491" customWidth="1"/>
    <col min="13830" max="13830" width="52.7109375" style="491" customWidth="1"/>
    <col min="13831" max="13834" width="0" style="491" hidden="1" customWidth="1"/>
    <col min="13835" max="13835" width="12.28515625" style="491" customWidth="1"/>
    <col min="13836" max="13836" width="6.42578125" style="491" customWidth="1"/>
    <col min="13837" max="13837" width="12.28515625" style="491" customWidth="1"/>
    <col min="13838" max="13838" width="0" style="491" hidden="1" customWidth="1"/>
    <col min="13839" max="13839" width="3.7109375" style="491" customWidth="1"/>
    <col min="13840" max="13840" width="11.140625" style="491" bestFit="1" customWidth="1"/>
    <col min="13841" max="13842" width="10.5703125" style="491"/>
    <col min="13843" max="13843" width="11.140625" style="491" customWidth="1"/>
    <col min="13844" max="14073" width="10.5703125" style="491"/>
    <col min="14074" max="14081" width="0" style="491" hidden="1" customWidth="1"/>
    <col min="14082" max="14082" width="3.7109375" style="491" customWidth="1"/>
    <col min="14083" max="14083" width="3.85546875" style="491" customWidth="1"/>
    <col min="14084" max="14084" width="3.7109375" style="491" customWidth="1"/>
    <col min="14085" max="14085" width="12.7109375" style="491" customWidth="1"/>
    <col min="14086" max="14086" width="52.7109375" style="491" customWidth="1"/>
    <col min="14087" max="14090" width="0" style="491" hidden="1" customWidth="1"/>
    <col min="14091" max="14091" width="12.28515625" style="491" customWidth="1"/>
    <col min="14092" max="14092" width="6.42578125" style="491" customWidth="1"/>
    <col min="14093" max="14093" width="12.28515625" style="491" customWidth="1"/>
    <col min="14094" max="14094" width="0" style="491" hidden="1" customWidth="1"/>
    <col min="14095" max="14095" width="3.7109375" style="491" customWidth="1"/>
    <col min="14096" max="14096" width="11.140625" style="491" bestFit="1" customWidth="1"/>
    <col min="14097" max="14098" width="10.5703125" style="491"/>
    <col min="14099" max="14099" width="11.140625" style="491" customWidth="1"/>
    <col min="14100" max="14329" width="10.5703125" style="491"/>
    <col min="14330" max="14337" width="0" style="491" hidden="1" customWidth="1"/>
    <col min="14338" max="14338" width="3.7109375" style="491" customWidth="1"/>
    <col min="14339" max="14339" width="3.85546875" style="491" customWidth="1"/>
    <col min="14340" max="14340" width="3.7109375" style="491" customWidth="1"/>
    <col min="14341" max="14341" width="12.7109375" style="491" customWidth="1"/>
    <col min="14342" max="14342" width="52.7109375" style="491" customWidth="1"/>
    <col min="14343" max="14346" width="0" style="491" hidden="1" customWidth="1"/>
    <col min="14347" max="14347" width="12.28515625" style="491" customWidth="1"/>
    <col min="14348" max="14348" width="6.42578125" style="491" customWidth="1"/>
    <col min="14349" max="14349" width="12.28515625" style="491" customWidth="1"/>
    <col min="14350" max="14350" width="0" style="491" hidden="1" customWidth="1"/>
    <col min="14351" max="14351" width="3.7109375" style="491" customWidth="1"/>
    <col min="14352" max="14352" width="11.140625" style="491" bestFit="1" customWidth="1"/>
    <col min="14353" max="14354" width="10.5703125" style="491"/>
    <col min="14355" max="14355" width="11.140625" style="491" customWidth="1"/>
    <col min="14356" max="14585" width="10.5703125" style="491"/>
    <col min="14586" max="14593" width="0" style="491" hidden="1" customWidth="1"/>
    <col min="14594" max="14594" width="3.7109375" style="491" customWidth="1"/>
    <col min="14595" max="14595" width="3.85546875" style="491" customWidth="1"/>
    <col min="14596" max="14596" width="3.7109375" style="491" customWidth="1"/>
    <col min="14597" max="14597" width="12.7109375" style="491" customWidth="1"/>
    <col min="14598" max="14598" width="52.7109375" style="491" customWidth="1"/>
    <col min="14599" max="14602" width="0" style="491" hidden="1" customWidth="1"/>
    <col min="14603" max="14603" width="12.28515625" style="491" customWidth="1"/>
    <col min="14604" max="14604" width="6.42578125" style="491" customWidth="1"/>
    <col min="14605" max="14605" width="12.28515625" style="491" customWidth="1"/>
    <col min="14606" max="14606" width="0" style="491" hidden="1" customWidth="1"/>
    <col min="14607" max="14607" width="3.7109375" style="491" customWidth="1"/>
    <col min="14608" max="14608" width="11.140625" style="491" bestFit="1" customWidth="1"/>
    <col min="14609" max="14610" width="10.5703125" style="491"/>
    <col min="14611" max="14611" width="11.140625" style="491" customWidth="1"/>
    <col min="14612" max="14841" width="10.5703125" style="491"/>
    <col min="14842" max="14849" width="0" style="491" hidden="1" customWidth="1"/>
    <col min="14850" max="14850" width="3.7109375" style="491" customWidth="1"/>
    <col min="14851" max="14851" width="3.85546875" style="491" customWidth="1"/>
    <col min="14852" max="14852" width="3.7109375" style="491" customWidth="1"/>
    <col min="14853" max="14853" width="12.7109375" style="491" customWidth="1"/>
    <col min="14854" max="14854" width="52.7109375" style="491" customWidth="1"/>
    <col min="14855" max="14858" width="0" style="491" hidden="1" customWidth="1"/>
    <col min="14859" max="14859" width="12.28515625" style="491" customWidth="1"/>
    <col min="14860" max="14860" width="6.42578125" style="491" customWidth="1"/>
    <col min="14861" max="14861" width="12.28515625" style="491" customWidth="1"/>
    <col min="14862" max="14862" width="0" style="491" hidden="1" customWidth="1"/>
    <col min="14863" max="14863" width="3.7109375" style="491" customWidth="1"/>
    <col min="14864" max="14864" width="11.140625" style="491" bestFit="1" customWidth="1"/>
    <col min="14865" max="14866" width="10.5703125" style="491"/>
    <col min="14867" max="14867" width="11.140625" style="491" customWidth="1"/>
    <col min="14868" max="15097" width="10.5703125" style="491"/>
    <col min="15098" max="15105" width="0" style="491" hidden="1" customWidth="1"/>
    <col min="15106" max="15106" width="3.7109375" style="491" customWidth="1"/>
    <col min="15107" max="15107" width="3.85546875" style="491" customWidth="1"/>
    <col min="15108" max="15108" width="3.7109375" style="491" customWidth="1"/>
    <col min="15109" max="15109" width="12.7109375" style="491" customWidth="1"/>
    <col min="15110" max="15110" width="52.7109375" style="491" customWidth="1"/>
    <col min="15111" max="15114" width="0" style="491" hidden="1" customWidth="1"/>
    <col min="15115" max="15115" width="12.28515625" style="491" customWidth="1"/>
    <col min="15116" max="15116" width="6.42578125" style="491" customWidth="1"/>
    <col min="15117" max="15117" width="12.28515625" style="491" customWidth="1"/>
    <col min="15118" max="15118" width="0" style="491" hidden="1" customWidth="1"/>
    <col min="15119" max="15119" width="3.7109375" style="491" customWidth="1"/>
    <col min="15120" max="15120" width="11.140625" style="491" bestFit="1" customWidth="1"/>
    <col min="15121" max="15122" width="10.5703125" style="491"/>
    <col min="15123" max="15123" width="11.140625" style="491" customWidth="1"/>
    <col min="15124" max="15353" width="10.5703125" style="491"/>
    <col min="15354" max="15361" width="0" style="491" hidden="1" customWidth="1"/>
    <col min="15362" max="15362" width="3.7109375" style="491" customWidth="1"/>
    <col min="15363" max="15363" width="3.85546875" style="491" customWidth="1"/>
    <col min="15364" max="15364" width="3.7109375" style="491" customWidth="1"/>
    <col min="15365" max="15365" width="12.7109375" style="491" customWidth="1"/>
    <col min="15366" max="15366" width="52.7109375" style="491" customWidth="1"/>
    <col min="15367" max="15370" width="0" style="491" hidden="1" customWidth="1"/>
    <col min="15371" max="15371" width="12.28515625" style="491" customWidth="1"/>
    <col min="15372" max="15372" width="6.42578125" style="491" customWidth="1"/>
    <col min="15373" max="15373" width="12.28515625" style="491" customWidth="1"/>
    <col min="15374" max="15374" width="0" style="491" hidden="1" customWidth="1"/>
    <col min="15375" max="15375" width="3.7109375" style="491" customWidth="1"/>
    <col min="15376" max="15376" width="11.140625" style="491" bestFit="1" customWidth="1"/>
    <col min="15377" max="15378" width="10.5703125" style="491"/>
    <col min="15379" max="15379" width="11.140625" style="491" customWidth="1"/>
    <col min="15380" max="15609" width="10.5703125" style="491"/>
    <col min="15610" max="15617" width="0" style="491" hidden="1" customWidth="1"/>
    <col min="15618" max="15618" width="3.7109375" style="491" customWidth="1"/>
    <col min="15619" max="15619" width="3.85546875" style="491" customWidth="1"/>
    <col min="15620" max="15620" width="3.7109375" style="491" customWidth="1"/>
    <col min="15621" max="15621" width="12.7109375" style="491" customWidth="1"/>
    <col min="15622" max="15622" width="52.7109375" style="491" customWidth="1"/>
    <col min="15623" max="15626" width="0" style="491" hidden="1" customWidth="1"/>
    <col min="15627" max="15627" width="12.28515625" style="491" customWidth="1"/>
    <col min="15628" max="15628" width="6.42578125" style="491" customWidth="1"/>
    <col min="15629" max="15629" width="12.28515625" style="491" customWidth="1"/>
    <col min="15630" max="15630" width="0" style="491" hidden="1" customWidth="1"/>
    <col min="15631" max="15631" width="3.7109375" style="491" customWidth="1"/>
    <col min="15632" max="15632" width="11.140625" style="491" bestFit="1" customWidth="1"/>
    <col min="15633" max="15634" width="10.5703125" style="491"/>
    <col min="15635" max="15635" width="11.140625" style="491" customWidth="1"/>
    <col min="15636" max="15865" width="10.5703125" style="491"/>
    <col min="15866" max="15873" width="0" style="491" hidden="1" customWidth="1"/>
    <col min="15874" max="15874" width="3.7109375" style="491" customWidth="1"/>
    <col min="15875" max="15875" width="3.85546875" style="491" customWidth="1"/>
    <col min="15876" max="15876" width="3.7109375" style="491" customWidth="1"/>
    <col min="15877" max="15877" width="12.7109375" style="491" customWidth="1"/>
    <col min="15878" max="15878" width="52.7109375" style="491" customWidth="1"/>
    <col min="15879" max="15882" width="0" style="491" hidden="1" customWidth="1"/>
    <col min="15883" max="15883" width="12.28515625" style="491" customWidth="1"/>
    <col min="15884" max="15884" width="6.42578125" style="491" customWidth="1"/>
    <col min="15885" max="15885" width="12.28515625" style="491" customWidth="1"/>
    <col min="15886" max="15886" width="0" style="491" hidden="1" customWidth="1"/>
    <col min="15887" max="15887" width="3.7109375" style="491" customWidth="1"/>
    <col min="15888" max="15888" width="11.140625" style="491" bestFit="1" customWidth="1"/>
    <col min="15889" max="15890" width="10.5703125" style="491"/>
    <col min="15891" max="15891" width="11.140625" style="491" customWidth="1"/>
    <col min="15892" max="16121" width="10.5703125" style="491"/>
    <col min="16122" max="16129" width="0" style="491" hidden="1" customWidth="1"/>
    <col min="16130" max="16130" width="3.7109375" style="491" customWidth="1"/>
    <col min="16131" max="16131" width="3.85546875" style="491" customWidth="1"/>
    <col min="16132" max="16132" width="3.7109375" style="491" customWidth="1"/>
    <col min="16133" max="16133" width="12.7109375" style="491" customWidth="1"/>
    <col min="16134" max="16134" width="52.7109375" style="491" customWidth="1"/>
    <col min="16135" max="16138" width="0" style="491" hidden="1" customWidth="1"/>
    <col min="16139" max="16139" width="12.28515625" style="491" customWidth="1"/>
    <col min="16140" max="16140" width="6.42578125" style="491" customWidth="1"/>
    <col min="16141" max="16141" width="12.28515625" style="491" customWidth="1"/>
    <col min="16142" max="16142" width="0" style="491" hidden="1" customWidth="1"/>
    <col min="16143" max="16143" width="3.7109375" style="491" customWidth="1"/>
    <col min="16144" max="16144" width="11.140625" style="491" bestFit="1" customWidth="1"/>
    <col min="16145" max="16146" width="10.5703125" style="491"/>
    <col min="16147" max="16147" width="11.140625" style="491" customWidth="1"/>
    <col min="16148" max="16384" width="10.5703125" style="491"/>
  </cols>
  <sheetData>
    <row r="1" spans="1:29" hidden="1">
      <c r="Q1" s="550"/>
      <c r="R1" s="550"/>
    </row>
    <row r="2" spans="1:29" hidden="1">
      <c r="U2" s="550"/>
    </row>
    <row r="3" spans="1:29" hidden="1"/>
    <row r="4" spans="1:29" ht="3" customHeight="1">
      <c r="J4" s="497"/>
      <c r="K4" s="497"/>
      <c r="L4" s="492"/>
      <c r="M4" s="492"/>
      <c r="N4" s="492"/>
      <c r="O4" s="500"/>
      <c r="P4" s="500"/>
      <c r="Q4" s="500"/>
      <c r="R4" s="500"/>
      <c r="S4" s="500"/>
      <c r="T4" s="500"/>
      <c r="U4" s="500"/>
    </row>
    <row r="5" spans="1:29" ht="26.1" customHeight="1">
      <c r="J5" s="497"/>
      <c r="K5" s="497"/>
      <c r="L5" s="1311" t="s">
        <v>717</v>
      </c>
      <c r="M5" s="1311"/>
      <c r="N5" s="1311"/>
      <c r="O5" s="1311"/>
      <c r="P5" s="1311"/>
      <c r="Q5" s="1311"/>
      <c r="R5" s="1311"/>
      <c r="S5" s="1311"/>
      <c r="T5" s="1311"/>
      <c r="U5" s="631"/>
    </row>
    <row r="6" spans="1:29" ht="3" customHeight="1">
      <c r="J6" s="497"/>
      <c r="K6" s="497"/>
      <c r="L6" s="492"/>
      <c r="M6" s="492"/>
      <c r="N6" s="492"/>
      <c r="O6" s="496"/>
      <c r="P6" s="496"/>
      <c r="Q6" s="496"/>
      <c r="R6" s="496"/>
      <c r="S6" s="496"/>
      <c r="T6" s="496"/>
      <c r="U6" s="496"/>
      <c r="V6" s="500"/>
    </row>
    <row r="7" spans="1:29" s="744" customFormat="1" ht="5.25" hidden="1">
      <c r="A7" s="1120"/>
      <c r="B7" s="1120"/>
      <c r="C7" s="1120"/>
      <c r="D7" s="1120"/>
      <c r="E7" s="1120"/>
      <c r="F7" s="1120"/>
      <c r="G7" s="1120"/>
      <c r="H7" s="1120"/>
      <c r="L7" s="1171"/>
      <c r="M7" s="1044"/>
      <c r="O7" s="1287"/>
      <c r="P7" s="1287"/>
      <c r="Q7" s="1287"/>
      <c r="R7" s="1287"/>
      <c r="S7" s="1287"/>
      <c r="T7" s="1287"/>
      <c r="U7" s="778"/>
      <c r="V7" s="778"/>
      <c r="X7" s="1120"/>
      <c r="Y7" s="1120"/>
      <c r="Z7" s="1120"/>
      <c r="AA7" s="1120"/>
      <c r="AB7" s="1120"/>
    </row>
    <row r="8" spans="1:29" s="537" customFormat="1" ht="18.75">
      <c r="A8" s="557"/>
      <c r="B8" s="557"/>
      <c r="C8" s="557"/>
      <c r="D8" s="557"/>
      <c r="E8" s="557"/>
      <c r="F8" s="557"/>
      <c r="G8" s="557"/>
      <c r="H8" s="557"/>
      <c r="L8" s="467"/>
      <c r="M8" s="584" t="str">
        <f>"Дата подачи заявления об "&amp;IF(datePr_ch="","утверждении","изменении") &amp; " тарифов"</f>
        <v>Дата подачи заявления об изменении тарифов</v>
      </c>
      <c r="N8" s="1124"/>
      <c r="O8" s="1288" t="str">
        <f>IF(datePr_ch="",IF(datePr="","",datePr),datePr_ch)</f>
        <v>22.04.2021</v>
      </c>
      <c r="P8" s="1288"/>
      <c r="Q8" s="1288"/>
      <c r="R8" s="1288"/>
      <c r="S8" s="1288"/>
      <c r="T8" s="1288"/>
      <c r="U8" s="549"/>
      <c r="V8" s="549"/>
      <c r="W8" s="487"/>
      <c r="X8" s="557"/>
      <c r="Y8" s="557"/>
      <c r="Z8" s="557"/>
      <c r="AA8" s="557"/>
      <c r="AB8" s="557"/>
      <c r="AC8" s="557"/>
    </row>
    <row r="9" spans="1:29" s="537" customFormat="1" ht="18.75">
      <c r="A9" s="557"/>
      <c r="B9" s="557"/>
      <c r="C9" s="557"/>
      <c r="D9" s="557"/>
      <c r="E9" s="557"/>
      <c r="F9" s="557"/>
      <c r="G9" s="557"/>
      <c r="H9" s="557"/>
      <c r="L9" s="520"/>
      <c r="M9" s="584" t="str">
        <f>"Номер подачи заявления об "&amp;IF(numberPr_ch="","утверждении","изменении") &amp; " тарифов"</f>
        <v>Номер подачи заявления об изменении тарифов</v>
      </c>
      <c r="N9" s="1124"/>
      <c r="O9" s="1288" t="str">
        <f>IF(numberPr_ch="",IF(numberPr="","",numberPr),numberPr_ch)</f>
        <v>178</v>
      </c>
      <c r="P9" s="1288"/>
      <c r="Q9" s="1288"/>
      <c r="R9" s="1288"/>
      <c r="S9" s="1288"/>
      <c r="T9" s="1288"/>
      <c r="U9" s="549"/>
      <c r="V9" s="549"/>
      <c r="W9" s="487"/>
      <c r="X9" s="557"/>
      <c r="Y9" s="557"/>
      <c r="Z9" s="557"/>
      <c r="AA9" s="557"/>
      <c r="AB9" s="557"/>
      <c r="AC9" s="557"/>
    </row>
    <row r="10" spans="1:29" s="744" customFormat="1" ht="5.25" hidden="1">
      <c r="A10" s="1120"/>
      <c r="B10" s="1120"/>
      <c r="C10" s="1120"/>
      <c r="D10" s="1120"/>
      <c r="E10" s="1120"/>
      <c r="F10" s="1120"/>
      <c r="G10" s="1120"/>
      <c r="H10" s="1120"/>
      <c r="L10" s="1171"/>
      <c r="M10" s="1044"/>
      <c r="O10" s="1287"/>
      <c r="P10" s="1287"/>
      <c r="Q10" s="1287"/>
      <c r="R10" s="1287"/>
      <c r="S10" s="1287"/>
      <c r="T10" s="1287"/>
      <c r="U10" s="778"/>
      <c r="V10" s="778"/>
      <c r="X10" s="1120"/>
      <c r="Y10" s="1120"/>
      <c r="Z10" s="1120"/>
      <c r="AA10" s="1120"/>
      <c r="AB10" s="1120"/>
    </row>
    <row r="11" spans="1:29" s="537" customFormat="1" ht="11.25" hidden="1">
      <c r="A11" s="557"/>
      <c r="B11" s="557"/>
      <c r="C11" s="557"/>
      <c r="D11" s="557"/>
      <c r="E11" s="557"/>
      <c r="F11" s="557"/>
      <c r="G11" s="557"/>
      <c r="H11" s="557"/>
      <c r="L11" s="1312"/>
      <c r="M11" s="1312"/>
      <c r="N11" s="534"/>
      <c r="O11" s="549"/>
      <c r="P11" s="549"/>
      <c r="Q11" s="549"/>
      <c r="R11" s="549"/>
      <c r="S11" s="549"/>
      <c r="T11" s="549"/>
      <c r="U11" s="555" t="s">
        <v>371</v>
      </c>
      <c r="X11" s="557"/>
      <c r="Y11" s="557"/>
      <c r="Z11" s="557"/>
      <c r="AA11" s="557"/>
      <c r="AB11" s="557"/>
      <c r="AC11" s="557"/>
    </row>
    <row r="12" spans="1:29">
      <c r="J12" s="497"/>
      <c r="K12" s="497"/>
      <c r="L12" s="492"/>
      <c r="M12" s="492"/>
      <c r="N12" s="470"/>
      <c r="O12" s="1289"/>
      <c r="P12" s="1289"/>
      <c r="Q12" s="1289"/>
      <c r="R12" s="1289"/>
      <c r="S12" s="1289"/>
      <c r="T12" s="1289"/>
      <c r="U12" s="1289"/>
    </row>
    <row r="13" spans="1:29">
      <c r="J13" s="497"/>
      <c r="K13" s="497"/>
      <c r="L13" s="1236" t="s">
        <v>445</v>
      </c>
      <c r="M13" s="1236"/>
      <c r="N13" s="1236"/>
      <c r="O13" s="1236"/>
      <c r="P13" s="1236"/>
      <c r="Q13" s="1236"/>
      <c r="R13" s="1236"/>
      <c r="S13" s="1236"/>
      <c r="T13" s="1236"/>
      <c r="U13" s="1236"/>
      <c r="V13" s="1236"/>
      <c r="W13" s="1236" t="s">
        <v>446</v>
      </c>
    </row>
    <row r="14" spans="1:29" ht="14.25" customHeight="1">
      <c r="J14" s="497"/>
      <c r="K14" s="497"/>
      <c r="L14" s="1295" t="s">
        <v>91</v>
      </c>
      <c r="M14" s="1295" t="s">
        <v>602</v>
      </c>
      <c r="N14" s="628"/>
      <c r="O14" s="1296" t="s">
        <v>604</v>
      </c>
      <c r="P14" s="1297"/>
      <c r="Q14" s="1297"/>
      <c r="R14" s="1297"/>
      <c r="S14" s="1297"/>
      <c r="T14" s="1298"/>
      <c r="U14" s="1306" t="s">
        <v>339</v>
      </c>
      <c r="V14" s="1292" t="s">
        <v>274</v>
      </c>
      <c r="W14" s="1236"/>
    </row>
    <row r="15" spans="1:29" ht="14.25" customHeight="1">
      <c r="J15" s="497"/>
      <c r="K15" s="497"/>
      <c r="L15" s="1295"/>
      <c r="M15" s="1295"/>
      <c r="N15" s="629"/>
      <c r="O15" s="1301" t="s">
        <v>578</v>
      </c>
      <c r="P15" s="1299" t="s">
        <v>270</v>
      </c>
      <c r="Q15" s="1300"/>
      <c r="R15" s="1303" t="s">
        <v>615</v>
      </c>
      <c r="S15" s="1304"/>
      <c r="T15" s="1305"/>
      <c r="U15" s="1307"/>
      <c r="V15" s="1293"/>
      <c r="W15" s="1236"/>
    </row>
    <row r="16" spans="1:29" ht="33.75" customHeight="1">
      <c r="J16" s="497"/>
      <c r="K16" s="497"/>
      <c r="L16" s="1295"/>
      <c r="M16" s="1295"/>
      <c r="N16" s="630"/>
      <c r="O16" s="1302"/>
      <c r="P16" s="503" t="s">
        <v>579</v>
      </c>
      <c r="Q16" s="503" t="s">
        <v>6</v>
      </c>
      <c r="R16" s="504" t="s">
        <v>273</v>
      </c>
      <c r="S16" s="1290" t="s">
        <v>272</v>
      </c>
      <c r="T16" s="1291"/>
      <c r="U16" s="1308"/>
      <c r="V16" s="1294"/>
      <c r="W16" s="1236"/>
    </row>
    <row r="17" spans="1:29">
      <c r="J17" s="497"/>
      <c r="K17" s="536">
        <v>1</v>
      </c>
      <c r="L17" s="614" t="s">
        <v>92</v>
      </c>
      <c r="M17" s="614" t="s">
        <v>48</v>
      </c>
      <c r="N17" s="616" t="str">
        <f ca="1">OFFSET(N17,0,-1)</f>
        <v>2</v>
      </c>
      <c r="O17" s="615">
        <f ca="1">OFFSET(O17,0,-1)+1</f>
        <v>3</v>
      </c>
      <c r="P17" s="615">
        <f ca="1">OFFSET(P17,0,-1)+1</f>
        <v>4</v>
      </c>
      <c r="Q17" s="615">
        <f ca="1">OFFSET(Q17,0,-1)+1</f>
        <v>5</v>
      </c>
      <c r="R17" s="615">
        <f ca="1">OFFSET(R17,0,-1)+1</f>
        <v>6</v>
      </c>
      <c r="S17" s="1313">
        <f ca="1">OFFSET(S17,0,-1)+1</f>
        <v>7</v>
      </c>
      <c r="T17" s="1313"/>
      <c r="U17" s="615">
        <f ca="1">OFFSET(U17,0,-2)+1</f>
        <v>8</v>
      </c>
      <c r="V17" s="616">
        <f ca="1">OFFSET(V17,0,-1)</f>
        <v>8</v>
      </c>
      <c r="W17" s="615">
        <f ca="1">OFFSET(W17,0,-1)+1</f>
        <v>9</v>
      </c>
    </row>
    <row r="18" spans="1:29" ht="22.5">
      <c r="A18" s="1314">
        <v>1</v>
      </c>
      <c r="B18" s="811"/>
      <c r="C18" s="811"/>
      <c r="D18" s="811"/>
      <c r="E18" s="812"/>
      <c r="F18" s="813"/>
      <c r="G18" s="813"/>
      <c r="H18" s="813"/>
      <c r="I18" s="814"/>
      <c r="J18" s="809"/>
      <c r="K18" s="816"/>
      <c r="L18" s="560">
        <f>mergeValue(A18)</f>
        <v>1</v>
      </c>
      <c r="M18" s="608" t="s">
        <v>19</v>
      </c>
      <c r="N18" s="613"/>
      <c r="O18" s="1315"/>
      <c r="P18" s="1315"/>
      <c r="Q18" s="1315"/>
      <c r="R18" s="1315"/>
      <c r="S18" s="1315"/>
      <c r="T18" s="1315"/>
      <c r="U18" s="1315"/>
      <c r="V18" s="1315"/>
      <c r="W18" s="1128" t="s">
        <v>718</v>
      </c>
      <c r="Y18" s="556"/>
      <c r="Z18" s="556" t="str">
        <f t="shared" ref="Z18:Z31" si="0">IF(M18="","",M18 )</f>
        <v>Наименование тарифа</v>
      </c>
      <c r="AA18" s="556"/>
      <c r="AB18" s="556"/>
      <c r="AC18" s="556"/>
    </row>
    <row r="19" spans="1:29" ht="22.5">
      <c r="A19" s="1314"/>
      <c r="B19" s="1314">
        <v>1</v>
      </c>
      <c r="C19" s="811"/>
      <c r="D19" s="811"/>
      <c r="E19" s="813"/>
      <c r="F19" s="813"/>
      <c r="G19" s="813"/>
      <c r="H19" s="813"/>
      <c r="I19" s="808"/>
      <c r="J19" s="807"/>
      <c r="K19" s="810"/>
      <c r="L19" s="560" t="str">
        <f>mergeValue(A19) &amp;"."&amp; mergeValue(B19)</f>
        <v>1.1</v>
      </c>
      <c r="M19" s="514" t="s">
        <v>15</v>
      </c>
      <c r="N19" s="613"/>
      <c r="O19" s="1315"/>
      <c r="P19" s="1315"/>
      <c r="Q19" s="1315"/>
      <c r="R19" s="1315"/>
      <c r="S19" s="1315"/>
      <c r="T19" s="1315"/>
      <c r="U19" s="1315"/>
      <c r="V19" s="1315"/>
      <c r="W19" s="1128" t="s">
        <v>459</v>
      </c>
      <c r="Y19" s="556"/>
      <c r="Z19" s="556" t="str">
        <f t="shared" si="0"/>
        <v>Территория действия тарифа</v>
      </c>
      <c r="AA19" s="556"/>
      <c r="AB19" s="556"/>
      <c r="AC19" s="556"/>
    </row>
    <row r="20" spans="1:29" ht="22.5">
      <c r="A20" s="1314"/>
      <c r="B20" s="1314"/>
      <c r="C20" s="1314">
        <v>1</v>
      </c>
      <c r="D20" s="811"/>
      <c r="E20" s="813"/>
      <c r="F20" s="813"/>
      <c r="G20" s="813"/>
      <c r="H20" s="813"/>
      <c r="I20" s="815"/>
      <c r="J20" s="807"/>
      <c r="K20" s="810"/>
      <c r="L20" s="560" t="str">
        <f>mergeValue(A20) &amp;"."&amp; mergeValue(B20)&amp;"."&amp; mergeValue(C20)</f>
        <v>1.1.1</v>
      </c>
      <c r="M20" s="515" t="s">
        <v>7</v>
      </c>
      <c r="N20" s="613"/>
      <c r="O20" s="1315"/>
      <c r="P20" s="1315"/>
      <c r="Q20" s="1315"/>
      <c r="R20" s="1315"/>
      <c r="S20" s="1315"/>
      <c r="T20" s="1315"/>
      <c r="U20" s="1315"/>
      <c r="V20" s="1315"/>
      <c r="W20" s="1128" t="s">
        <v>600</v>
      </c>
      <c r="Y20" s="556"/>
      <c r="Z20" s="556" t="str">
        <f t="shared" si="0"/>
        <v xml:space="preserve">Наименование системы теплоснабжения </v>
      </c>
      <c r="AA20" s="556"/>
      <c r="AB20" s="556"/>
      <c r="AC20" s="556"/>
    </row>
    <row r="21" spans="1:29" ht="22.5">
      <c r="A21" s="1314"/>
      <c r="B21" s="1314"/>
      <c r="C21" s="1314"/>
      <c r="D21" s="1314">
        <v>1</v>
      </c>
      <c r="E21" s="813"/>
      <c r="F21" s="813"/>
      <c r="G21" s="813"/>
      <c r="H21" s="813"/>
      <c r="I21" s="815"/>
      <c r="J21" s="807"/>
      <c r="K21" s="810"/>
      <c r="L21" s="560" t="str">
        <f>mergeValue(A21) &amp;"."&amp; mergeValue(B21)&amp;"."&amp; mergeValue(C21)&amp;"."&amp; mergeValue(D21)</f>
        <v>1.1.1.1</v>
      </c>
      <c r="M21" s="516" t="s">
        <v>21</v>
      </c>
      <c r="N21" s="613"/>
      <c r="O21" s="1315"/>
      <c r="P21" s="1315"/>
      <c r="Q21" s="1315"/>
      <c r="R21" s="1315"/>
      <c r="S21" s="1315"/>
      <c r="T21" s="1315"/>
      <c r="U21" s="1315"/>
      <c r="V21" s="1315"/>
      <c r="W21" s="1128" t="s">
        <v>601</v>
      </c>
      <c r="Y21" s="556"/>
      <c r="Z21" s="556" t="str">
        <f t="shared" si="0"/>
        <v xml:space="preserve">Источник тепловой энергии  </v>
      </c>
      <c r="AA21" s="556"/>
      <c r="AB21" s="556"/>
      <c r="AC21" s="556"/>
    </row>
    <row r="22" spans="1:29" ht="78.75">
      <c r="A22" s="1314"/>
      <c r="B22" s="1314"/>
      <c r="C22" s="1314"/>
      <c r="D22" s="1314"/>
      <c r="E22" s="1314">
        <v>1</v>
      </c>
      <c r="F22" s="813"/>
      <c r="G22" s="813"/>
      <c r="H22" s="811">
        <v>1</v>
      </c>
      <c r="I22" s="1314">
        <v>1</v>
      </c>
      <c r="J22" s="813"/>
      <c r="K22" s="818"/>
      <c r="L22" s="560" t="str">
        <f>mergeValue(A22) &amp;"."&amp; mergeValue(B22)&amp;"."&amp; mergeValue(C22)&amp;"."&amp; mergeValue(D22)&amp;"."&amp; mergeValue(E22)</f>
        <v>1.1.1.1.1</v>
      </c>
      <c r="M22" s="522" t="s">
        <v>8</v>
      </c>
      <c r="N22" s="613"/>
      <c r="O22" s="1316"/>
      <c r="P22" s="1316"/>
      <c r="Q22" s="1316"/>
      <c r="R22" s="1316"/>
      <c r="S22" s="1316"/>
      <c r="T22" s="1316"/>
      <c r="U22" s="1316"/>
      <c r="V22" s="1316"/>
      <c r="W22" s="1128" t="s">
        <v>719</v>
      </c>
      <c r="Y22" s="556"/>
      <c r="Z22" s="556" t="str">
        <f t="shared" si="0"/>
        <v>Схема подключения теплопотребляющей установки к коллектору источника тепловой энергии</v>
      </c>
      <c r="AA22" s="556"/>
      <c r="AB22" s="556"/>
      <c r="AC22" s="556"/>
    </row>
    <row r="23" spans="1:29" ht="33.75">
      <c r="A23" s="1314"/>
      <c r="B23" s="1314"/>
      <c r="C23" s="1314"/>
      <c r="D23" s="1314"/>
      <c r="E23" s="1314"/>
      <c r="F23" s="1314">
        <v>1</v>
      </c>
      <c r="G23" s="811"/>
      <c r="H23" s="811"/>
      <c r="I23" s="1314"/>
      <c r="J23" s="1314">
        <v>1</v>
      </c>
      <c r="K23" s="819"/>
      <c r="L23" s="560" t="str">
        <f>mergeValue(A23) &amp;"."&amp; mergeValue(B23)&amp;"."&amp; mergeValue(C23)&amp;"."&amp; mergeValue(D23)&amp;"."&amp; mergeValue(E23)&amp;"."&amp; mergeValue(F23)</f>
        <v>1.1.1.1.1.1</v>
      </c>
      <c r="M23" s="523" t="s">
        <v>9</v>
      </c>
      <c r="N23" s="613"/>
      <c r="O23" s="1317"/>
      <c r="P23" s="1318"/>
      <c r="Q23" s="1318"/>
      <c r="R23" s="1318"/>
      <c r="S23" s="1318"/>
      <c r="T23" s="1318"/>
      <c r="U23" s="1318"/>
      <c r="V23" s="1319"/>
      <c r="W23" s="1128" t="s">
        <v>720</v>
      </c>
      <c r="Y23" s="556"/>
      <c r="Z23" s="556" t="str">
        <f t="shared" si="0"/>
        <v>Группа потребителей</v>
      </c>
      <c r="AA23" s="556"/>
      <c r="AB23" s="556"/>
      <c r="AC23" s="556"/>
    </row>
    <row r="24" spans="1:29" ht="122.1" customHeight="1">
      <c r="A24" s="1314"/>
      <c r="B24" s="1314"/>
      <c r="C24" s="1314"/>
      <c r="D24" s="1314"/>
      <c r="E24" s="1314"/>
      <c r="F24" s="1314"/>
      <c r="G24" s="811">
        <v>1</v>
      </c>
      <c r="H24" s="811"/>
      <c r="I24" s="1314"/>
      <c r="J24" s="1314"/>
      <c r="K24" s="819">
        <v>1</v>
      </c>
      <c r="L24" s="560" t="str">
        <f>mergeValue(A24) &amp;"."&amp; mergeValue(B24)&amp;"."&amp; mergeValue(C24)&amp;"."&amp; mergeValue(D24)&amp;"."&amp; mergeValue(E24)&amp;"."&amp; mergeValue(F24)&amp;"."&amp; mergeValue(G24)</f>
        <v>1.1.1.1.1.1.1</v>
      </c>
      <c r="M24" s="1087"/>
      <c r="N24" s="613"/>
      <c r="O24" s="530"/>
      <c r="P24" s="530"/>
      <c r="Q24" s="1038"/>
      <c r="R24" s="1309"/>
      <c r="S24" s="1310" t="s">
        <v>83</v>
      </c>
      <c r="T24" s="1309"/>
      <c r="U24" s="1310" t="s">
        <v>84</v>
      </c>
      <c r="V24" s="530"/>
      <c r="W24" s="1284" t="s">
        <v>721</v>
      </c>
      <c r="X24" s="552" t="str">
        <f>strCheckDate(O25:V25)</f>
        <v/>
      </c>
      <c r="Y24" s="556"/>
      <c r="Z24" s="556" t="str">
        <f t="shared" si="0"/>
        <v/>
      </c>
      <c r="AA24" s="556"/>
      <c r="AB24" s="556"/>
      <c r="AC24" s="556"/>
    </row>
    <row r="25" spans="1:29" ht="11.25" hidden="1">
      <c r="A25" s="1314"/>
      <c r="B25" s="1314"/>
      <c r="C25" s="1314"/>
      <c r="D25" s="1314"/>
      <c r="E25" s="1314"/>
      <c r="F25" s="1314"/>
      <c r="G25" s="811"/>
      <c r="H25" s="811"/>
      <c r="I25" s="1314"/>
      <c r="J25" s="1314"/>
      <c r="K25" s="819"/>
      <c r="L25" s="567"/>
      <c r="M25" s="613"/>
      <c r="N25" s="613"/>
      <c r="O25" s="530"/>
      <c r="P25" s="530"/>
      <c r="Q25" s="551" t="str">
        <f>R24 &amp; "-" &amp; T24</f>
        <v>-</v>
      </c>
      <c r="R25" s="1309"/>
      <c r="S25" s="1310"/>
      <c r="T25" s="1309"/>
      <c r="U25" s="1310"/>
      <c r="V25" s="530"/>
      <c r="W25" s="1285"/>
      <c r="Y25" s="556"/>
      <c r="Z25" s="556" t="str">
        <f t="shared" si="0"/>
        <v/>
      </c>
      <c r="AA25" s="556"/>
      <c r="AB25" s="556"/>
      <c r="AC25" s="556"/>
    </row>
    <row r="26" spans="1:29" ht="15" customHeight="1">
      <c r="A26" s="1314"/>
      <c r="B26" s="1314"/>
      <c r="C26" s="1314"/>
      <c r="D26" s="1314"/>
      <c r="E26" s="1314"/>
      <c r="F26" s="1314"/>
      <c r="G26" s="813"/>
      <c r="H26" s="811"/>
      <c r="I26" s="1314"/>
      <c r="J26" s="1314"/>
      <c r="K26" s="818"/>
      <c r="L26" s="506"/>
      <c r="M26" s="525" t="s">
        <v>24</v>
      </c>
      <c r="N26" s="532"/>
      <c r="O26" s="532"/>
      <c r="P26" s="532"/>
      <c r="Q26" s="532"/>
      <c r="R26" s="532"/>
      <c r="S26" s="532"/>
      <c r="T26" s="532"/>
      <c r="U26" s="532"/>
      <c r="V26" s="528"/>
      <c r="W26" s="1286"/>
      <c r="Y26" s="556"/>
      <c r="Z26" s="556" t="str">
        <f t="shared" si="0"/>
        <v>Добавить вид теплоносителя (параметры теплоносителя)</v>
      </c>
      <c r="AA26" s="556"/>
      <c r="AB26" s="556"/>
      <c r="AC26" s="556"/>
    </row>
    <row r="27" spans="1:29" ht="15" customHeight="1">
      <c r="A27" s="1314"/>
      <c r="B27" s="1314"/>
      <c r="C27" s="1314"/>
      <c r="D27" s="1314"/>
      <c r="E27" s="1314"/>
      <c r="F27" s="813"/>
      <c r="G27" s="813"/>
      <c r="H27" s="811"/>
      <c r="I27" s="1314"/>
      <c r="J27" s="813"/>
      <c r="K27" s="818"/>
      <c r="L27" s="506"/>
      <c r="M27" s="524" t="s">
        <v>10</v>
      </c>
      <c r="N27" s="532"/>
      <c r="O27" s="532"/>
      <c r="P27" s="532"/>
      <c r="Q27" s="532"/>
      <c r="R27" s="532"/>
      <c r="S27" s="532"/>
      <c r="T27" s="532"/>
      <c r="U27" s="531"/>
      <c r="V27" s="532"/>
      <c r="W27" s="632"/>
      <c r="Y27" s="556"/>
      <c r="Z27" s="556" t="str">
        <f t="shared" si="0"/>
        <v>Добавить группу потребителей</v>
      </c>
      <c r="AA27" s="556"/>
      <c r="AB27" s="556"/>
      <c r="AC27" s="556"/>
    </row>
    <row r="28" spans="1:29" ht="15" customHeight="1">
      <c r="A28" s="1314"/>
      <c r="B28" s="1314"/>
      <c r="C28" s="1314"/>
      <c r="D28" s="1314"/>
      <c r="E28" s="817"/>
      <c r="F28" s="813"/>
      <c r="G28" s="813"/>
      <c r="H28" s="813"/>
      <c r="I28" s="809"/>
      <c r="J28" s="806"/>
      <c r="K28" s="816"/>
      <c r="L28" s="506"/>
      <c r="M28" s="519" t="s">
        <v>11</v>
      </c>
      <c r="N28" s="532"/>
      <c r="O28" s="532"/>
      <c r="P28" s="532"/>
      <c r="Q28" s="532"/>
      <c r="R28" s="532"/>
      <c r="S28" s="532"/>
      <c r="T28" s="532"/>
      <c r="U28" s="531"/>
      <c r="V28" s="532"/>
      <c r="W28" s="632"/>
      <c r="Y28" s="556"/>
      <c r="Z28" s="556" t="str">
        <f t="shared" si="0"/>
        <v>Добавить схему подключения</v>
      </c>
      <c r="AA28" s="556"/>
      <c r="AB28" s="556"/>
      <c r="AC28" s="556"/>
    </row>
    <row r="29" spans="1:29" ht="15" customHeight="1">
      <c r="A29" s="1314"/>
      <c r="B29" s="1314"/>
      <c r="C29" s="1314"/>
      <c r="D29" s="817"/>
      <c r="E29" s="817"/>
      <c r="F29" s="813"/>
      <c r="G29" s="813"/>
      <c r="H29" s="813"/>
      <c r="I29" s="809"/>
      <c r="J29" s="806"/>
      <c r="K29" s="816"/>
      <c r="L29" s="506"/>
      <c r="M29" s="518" t="s">
        <v>16</v>
      </c>
      <c r="N29" s="532"/>
      <c r="O29" s="532"/>
      <c r="P29" s="532"/>
      <c r="Q29" s="532"/>
      <c r="R29" s="532"/>
      <c r="S29" s="532"/>
      <c r="T29" s="532"/>
      <c r="U29" s="531"/>
      <c r="V29" s="532"/>
      <c r="W29" s="632"/>
      <c r="Y29" s="556"/>
      <c r="Z29" s="556" t="str">
        <f t="shared" si="0"/>
        <v>Добавить источник тепловой энергии</v>
      </c>
      <c r="AA29" s="556"/>
      <c r="AB29" s="556"/>
      <c r="AC29" s="556"/>
    </row>
    <row r="30" spans="1:29" ht="15" customHeight="1">
      <c r="A30" s="1314"/>
      <c r="B30" s="1314"/>
      <c r="C30" s="817"/>
      <c r="D30" s="817"/>
      <c r="E30" s="817"/>
      <c r="F30" s="817"/>
      <c r="G30" s="822"/>
      <c r="H30" s="809"/>
      <c r="I30" s="820"/>
      <c r="J30" s="806"/>
      <c r="K30" s="821"/>
      <c r="L30" s="506"/>
      <c r="M30" s="517" t="s">
        <v>17</v>
      </c>
      <c r="N30" s="532"/>
      <c r="O30" s="532"/>
      <c r="P30" s="532"/>
      <c r="Q30" s="532"/>
      <c r="R30" s="532"/>
      <c r="S30" s="532"/>
      <c r="T30" s="532"/>
      <c r="U30" s="531"/>
      <c r="V30" s="532"/>
      <c r="W30" s="632"/>
      <c r="Y30" s="556"/>
      <c r="Z30" s="556" t="str">
        <f t="shared" si="0"/>
        <v>Добавить наименование системы теплоснабжения</v>
      </c>
      <c r="AA30" s="556"/>
      <c r="AB30" s="556"/>
      <c r="AC30" s="556"/>
    </row>
    <row r="31" spans="1:29" ht="15" customHeight="1">
      <c r="A31" s="1314"/>
      <c r="B31" s="817"/>
      <c r="C31" s="817"/>
      <c r="D31" s="817"/>
      <c r="E31" s="817"/>
      <c r="F31" s="817"/>
      <c r="G31" s="822"/>
      <c r="H31" s="809"/>
      <c r="I31" s="809"/>
      <c r="J31" s="806"/>
      <c r="K31" s="816"/>
      <c r="L31" s="506"/>
      <c r="M31" s="526" t="s">
        <v>18</v>
      </c>
      <c r="N31" s="532"/>
      <c r="O31" s="532"/>
      <c r="P31" s="532"/>
      <c r="Q31" s="532"/>
      <c r="R31" s="532"/>
      <c r="S31" s="532"/>
      <c r="T31" s="532"/>
      <c r="U31" s="531"/>
      <c r="V31" s="532"/>
      <c r="W31" s="632"/>
      <c r="Y31" s="556"/>
      <c r="Z31" s="556" t="str">
        <f t="shared" si="0"/>
        <v>Добавить территорию действия тарифа</v>
      </c>
      <c r="AA31" s="556"/>
      <c r="AB31" s="556"/>
      <c r="AC31" s="556"/>
    </row>
    <row r="32" spans="1:29" s="490" customFormat="1" ht="15" customHeight="1">
      <c r="A32" s="805"/>
      <c r="B32" s="805"/>
      <c r="C32" s="805"/>
      <c r="D32" s="805"/>
      <c r="E32" s="805"/>
      <c r="F32" s="805"/>
      <c r="G32" s="805"/>
      <c r="H32" s="805"/>
      <c r="I32" s="805"/>
      <c r="J32" s="805"/>
      <c r="K32" s="805"/>
      <c r="L32" s="460"/>
      <c r="M32" s="533" t="s">
        <v>308</v>
      </c>
      <c r="N32" s="532"/>
      <c r="O32" s="532"/>
      <c r="P32" s="532"/>
      <c r="Q32" s="532"/>
      <c r="R32" s="532"/>
      <c r="S32" s="532"/>
      <c r="T32" s="532"/>
      <c r="U32" s="531"/>
      <c r="V32" s="532"/>
      <c r="W32" s="632"/>
      <c r="X32" s="554"/>
      <c r="Y32" s="554"/>
      <c r="Z32" s="554"/>
      <c r="AA32" s="554"/>
      <c r="AB32" s="554"/>
      <c r="AC32" s="554"/>
    </row>
    <row r="33" spans="1:29" ht="11.25">
      <c r="A33" s="491"/>
      <c r="B33" s="491"/>
      <c r="C33" s="491"/>
      <c r="D33" s="491"/>
      <c r="E33" s="491"/>
      <c r="F33" s="491"/>
      <c r="G33" s="491"/>
      <c r="H33" s="491"/>
      <c r="I33" s="491"/>
      <c r="J33" s="491"/>
      <c r="K33" s="491"/>
      <c r="X33" s="491"/>
      <c r="Y33" s="491"/>
      <c r="Z33" s="491"/>
      <c r="AA33" s="491"/>
      <c r="AB33" s="491"/>
      <c r="AC33" s="491"/>
    </row>
    <row r="34" spans="1:29" ht="90" customHeight="1">
      <c r="L34" s="1">
        <v>1</v>
      </c>
      <c r="M34" s="1277" t="s">
        <v>722</v>
      </c>
      <c r="N34" s="1277"/>
      <c r="O34" s="1277"/>
      <c r="P34" s="1277"/>
      <c r="Q34" s="1277"/>
      <c r="R34" s="1277"/>
      <c r="S34" s="1277"/>
      <c r="T34" s="1277"/>
      <c r="U34" s="1277"/>
      <c r="V34" s="1277"/>
      <c r="W34" s="1277"/>
    </row>
  </sheetData>
  <sheetProtection password="FA9C" sheet="1" objects="1" scenarios="1" formatColumns="0" formatRows="0"/>
  <dataConsolidate/>
  <mergeCells count="39">
    <mergeCell ref="I22:I27"/>
    <mergeCell ref="J23:J26"/>
    <mergeCell ref="A18:A31"/>
    <mergeCell ref="O18:V18"/>
    <mergeCell ref="B19:B30"/>
    <mergeCell ref="O19:V19"/>
    <mergeCell ref="C20:C29"/>
    <mergeCell ref="U24:U25"/>
    <mergeCell ref="O20:V20"/>
    <mergeCell ref="D21:D28"/>
    <mergeCell ref="O21:V21"/>
    <mergeCell ref="E22:E27"/>
    <mergeCell ref="O22:V22"/>
    <mergeCell ref="F23:F26"/>
    <mergeCell ref="O23:V23"/>
    <mergeCell ref="R24:R25"/>
    <mergeCell ref="L5:T5"/>
    <mergeCell ref="O9:T9"/>
    <mergeCell ref="O10:T10"/>
    <mergeCell ref="L11:M11"/>
    <mergeCell ref="O12:U12"/>
    <mergeCell ref="O7:T7"/>
    <mergeCell ref="O8:T8"/>
    <mergeCell ref="M34:W34"/>
    <mergeCell ref="L13:V13"/>
    <mergeCell ref="L14:L16"/>
    <mergeCell ref="M14:M16"/>
    <mergeCell ref="O14:T14"/>
    <mergeCell ref="U14:U16"/>
    <mergeCell ref="V14:V16"/>
    <mergeCell ref="O15:O16"/>
    <mergeCell ref="W13:W16"/>
    <mergeCell ref="S16:T16"/>
    <mergeCell ref="P15:Q15"/>
    <mergeCell ref="R15:T15"/>
    <mergeCell ref="S17:T17"/>
    <mergeCell ref="W24:W26"/>
    <mergeCell ref="S24:S25"/>
    <mergeCell ref="T24:T25"/>
  </mergeCells>
  <dataValidations count="9">
    <dataValidation type="list" allowBlank="1" showInputMessage="1" showErrorMessage="1" errorTitle="Ошибка" error="Выберите значение из списка" sqref="O22 JD22 SZ22 ACV22 AMR22 AWN22 BGJ22 BQF22 CAB22 CJX22 CTT22 DDP22 DNL22 DXH22 EHD22 EQZ22 FAV22 FKR22 FUN22 GEJ22 GOF22 GYB22 HHX22 HRT22 IBP22 ILL22 IVH22 JFD22 JOZ22 JYV22 KIR22 KSN22 LCJ22 LMF22 LWB22 MFX22 MPT22 MZP22 NJL22 NTH22 ODD22 OMZ22 OWV22 PGR22 PQN22 QAJ22 QKF22 QUB22 RDX22 RNT22 RXP22 SHL22 SRH22 TBD22 TKZ22 TUV22 UER22 UON22 UYJ22 VIF22 VSB22 WBX22 WLT22 WVP22 O65558 JD65558 SZ65558 ACV65558 AMR65558 AWN65558 BGJ65558 BQF65558 CAB65558 CJX65558 CTT65558 DDP65558 DNL65558 DXH65558 EHD65558 EQZ65558 FAV65558 FKR65558 FUN65558 GEJ65558 GOF65558 GYB65558 HHX65558 HRT65558 IBP65558 ILL65558 IVH65558 JFD65558 JOZ65558 JYV65558 KIR65558 KSN65558 LCJ65558 LMF65558 LWB65558 MFX65558 MPT65558 MZP65558 NJL65558 NTH65558 ODD65558 OMZ65558 OWV65558 PGR65558 PQN65558 QAJ65558 QKF65558 QUB65558 RDX65558 RNT65558 RXP65558 SHL65558 SRH65558 TBD65558 TKZ65558 TUV65558 UER65558 UON65558 UYJ65558 VIF65558 VSB65558 WBX65558 WLT65558 WVP65558 O131094 JD131094 SZ131094 ACV131094 AMR131094 AWN131094 BGJ131094 BQF131094 CAB131094 CJX131094 CTT131094 DDP131094 DNL131094 DXH131094 EHD131094 EQZ131094 FAV131094 FKR131094 FUN131094 GEJ131094 GOF131094 GYB131094 HHX131094 HRT131094 IBP131094 ILL131094 IVH131094 JFD131094 JOZ131094 JYV131094 KIR131094 KSN131094 LCJ131094 LMF131094 LWB131094 MFX131094 MPT131094 MZP131094 NJL131094 NTH131094 ODD131094 OMZ131094 OWV131094 PGR131094 PQN131094 QAJ131094 QKF131094 QUB131094 RDX131094 RNT131094 RXP131094 SHL131094 SRH131094 TBD131094 TKZ131094 TUV131094 UER131094 UON131094 UYJ131094 VIF131094 VSB131094 WBX131094 WLT131094 WVP131094 O196630 JD196630 SZ196630 ACV196630 AMR196630 AWN196630 BGJ196630 BQF196630 CAB196630 CJX196630 CTT196630 DDP196630 DNL196630 DXH196630 EHD196630 EQZ196630 FAV196630 FKR196630 FUN196630 GEJ196630 GOF196630 GYB196630 HHX196630 HRT196630 IBP196630 ILL196630 IVH196630 JFD196630 JOZ196630 JYV196630 KIR196630 KSN196630 LCJ196630 LMF196630 LWB196630 MFX196630 MPT196630 MZP196630 NJL196630 NTH196630 ODD196630 OMZ196630 OWV196630 PGR196630 PQN196630 QAJ196630 QKF196630 QUB196630 RDX196630 RNT196630 RXP196630 SHL196630 SRH196630 TBD196630 TKZ196630 TUV196630 UER196630 UON196630 UYJ196630 VIF196630 VSB196630 WBX196630 WLT196630 WVP196630 O262166 JD262166 SZ262166 ACV262166 AMR262166 AWN262166 BGJ262166 BQF262166 CAB262166 CJX262166 CTT262166 DDP262166 DNL262166 DXH262166 EHD262166 EQZ262166 FAV262166 FKR262166 FUN262166 GEJ262166 GOF262166 GYB262166 HHX262166 HRT262166 IBP262166 ILL262166 IVH262166 JFD262166 JOZ262166 JYV262166 KIR262166 KSN262166 LCJ262166 LMF262166 LWB262166 MFX262166 MPT262166 MZP262166 NJL262166 NTH262166 ODD262166 OMZ262166 OWV262166 PGR262166 PQN262166 QAJ262166 QKF262166 QUB262166 RDX262166 RNT262166 RXP262166 SHL262166 SRH262166 TBD262166 TKZ262166 TUV262166 UER262166 UON262166 UYJ262166 VIF262166 VSB262166 WBX262166 WLT262166 WVP262166 O327702 JD327702 SZ327702 ACV327702 AMR327702 AWN327702 BGJ327702 BQF327702 CAB327702 CJX327702 CTT327702 DDP327702 DNL327702 DXH327702 EHD327702 EQZ327702 FAV327702 FKR327702 FUN327702 GEJ327702 GOF327702 GYB327702 HHX327702 HRT327702 IBP327702 ILL327702 IVH327702 JFD327702 JOZ327702 JYV327702 KIR327702 KSN327702 LCJ327702 LMF327702 LWB327702 MFX327702 MPT327702 MZP327702 NJL327702 NTH327702 ODD327702 OMZ327702 OWV327702 PGR327702 PQN327702 QAJ327702 QKF327702 QUB327702 RDX327702 RNT327702 RXP327702 SHL327702 SRH327702 TBD327702 TKZ327702 TUV327702 UER327702 UON327702 UYJ327702 VIF327702 VSB327702 WBX327702 WLT327702 WVP327702 O393238 JD393238 SZ393238 ACV393238 AMR393238 AWN393238 BGJ393238 BQF393238 CAB393238 CJX393238 CTT393238 DDP393238 DNL393238 DXH393238 EHD393238 EQZ393238 FAV393238 FKR393238 FUN393238 GEJ393238 GOF393238 GYB393238 HHX393238 HRT393238 IBP393238 ILL393238 IVH393238 JFD393238 JOZ393238 JYV393238 KIR393238 KSN393238 LCJ393238 LMF393238 LWB393238 MFX393238 MPT393238 MZP393238 NJL393238 NTH393238 ODD393238 OMZ393238 OWV393238 PGR393238 PQN393238 QAJ393238 QKF393238 QUB393238 RDX393238 RNT393238 RXP393238 SHL393238 SRH393238 TBD393238 TKZ393238 TUV393238 UER393238 UON393238 UYJ393238 VIF393238 VSB393238 WBX393238 WLT393238 WVP393238 O458774 JD458774 SZ458774 ACV458774 AMR458774 AWN458774 BGJ458774 BQF458774 CAB458774 CJX458774 CTT458774 DDP458774 DNL458774 DXH458774 EHD458774 EQZ458774 FAV458774 FKR458774 FUN458774 GEJ458774 GOF458774 GYB458774 HHX458774 HRT458774 IBP458774 ILL458774 IVH458774 JFD458774 JOZ458774 JYV458774 KIR458774 KSN458774 LCJ458774 LMF458774 LWB458774 MFX458774 MPT458774 MZP458774 NJL458774 NTH458774 ODD458774 OMZ458774 OWV458774 PGR458774 PQN458774 QAJ458774 QKF458774 QUB458774 RDX458774 RNT458774 RXP458774 SHL458774 SRH458774 TBD458774 TKZ458774 TUV458774 UER458774 UON458774 UYJ458774 VIF458774 VSB458774 WBX458774 WLT458774 WVP458774 O524310 JD524310 SZ524310 ACV524310 AMR524310 AWN524310 BGJ524310 BQF524310 CAB524310 CJX524310 CTT524310 DDP524310 DNL524310 DXH524310 EHD524310 EQZ524310 FAV524310 FKR524310 FUN524310 GEJ524310 GOF524310 GYB524310 HHX524310 HRT524310 IBP524310 ILL524310 IVH524310 JFD524310 JOZ524310 JYV524310 KIR524310 KSN524310 LCJ524310 LMF524310 LWB524310 MFX524310 MPT524310 MZP524310 NJL524310 NTH524310 ODD524310 OMZ524310 OWV524310 PGR524310 PQN524310 QAJ524310 QKF524310 QUB524310 RDX524310 RNT524310 RXP524310 SHL524310 SRH524310 TBD524310 TKZ524310 TUV524310 UER524310 UON524310 UYJ524310 VIF524310 VSB524310 WBX524310 WLT524310 WVP524310 O589846 JD589846 SZ589846 ACV589846 AMR589846 AWN589846 BGJ589846 BQF589846 CAB589846 CJX589846 CTT589846 DDP589846 DNL589846 DXH589846 EHD589846 EQZ589846 FAV589846 FKR589846 FUN589846 GEJ589846 GOF589846 GYB589846 HHX589846 HRT589846 IBP589846 ILL589846 IVH589846 JFD589846 JOZ589846 JYV589846 KIR589846 KSN589846 LCJ589846 LMF589846 LWB589846 MFX589846 MPT589846 MZP589846 NJL589846 NTH589846 ODD589846 OMZ589846 OWV589846 PGR589846 PQN589846 QAJ589846 QKF589846 QUB589846 RDX589846 RNT589846 RXP589846 SHL589846 SRH589846 TBD589846 TKZ589846 TUV589846 UER589846 UON589846 UYJ589846 VIF589846 VSB589846 WBX589846 WLT589846 WVP589846 O655382 JD655382 SZ655382 ACV655382 AMR655382 AWN655382 BGJ655382 BQF655382 CAB655382 CJX655382 CTT655382 DDP655382 DNL655382 DXH655382 EHD655382 EQZ655382 FAV655382 FKR655382 FUN655382 GEJ655382 GOF655382 GYB655382 HHX655382 HRT655382 IBP655382 ILL655382 IVH655382 JFD655382 JOZ655382 JYV655382 KIR655382 KSN655382 LCJ655382 LMF655382 LWB655382 MFX655382 MPT655382 MZP655382 NJL655382 NTH655382 ODD655382 OMZ655382 OWV655382 PGR655382 PQN655382 QAJ655382 QKF655382 QUB655382 RDX655382 RNT655382 RXP655382 SHL655382 SRH655382 TBD655382 TKZ655382 TUV655382 UER655382 UON655382 UYJ655382 VIF655382 VSB655382 WBX655382 WLT655382 WVP655382 O720918 JD720918 SZ720918 ACV720918 AMR720918 AWN720918 BGJ720918 BQF720918 CAB720918 CJX720918 CTT720918 DDP720918 DNL720918 DXH720918 EHD720918 EQZ720918 FAV720918 FKR720918 FUN720918 GEJ720918 GOF720918 GYB720918 HHX720918 HRT720918 IBP720918 ILL720918 IVH720918 JFD720918 JOZ720918 JYV720918 KIR720918 KSN720918 LCJ720918 LMF720918 LWB720918 MFX720918 MPT720918 MZP720918 NJL720918 NTH720918 ODD720918 OMZ720918 OWV720918 PGR720918 PQN720918 QAJ720918 QKF720918 QUB720918 RDX720918 RNT720918 RXP720918 SHL720918 SRH720918 TBD720918 TKZ720918 TUV720918 UER720918 UON720918 UYJ720918 VIF720918 VSB720918 WBX720918 WLT720918 WVP720918 O786454 JD786454 SZ786454 ACV786454 AMR786454 AWN786454 BGJ786454 BQF786454 CAB786454 CJX786454 CTT786454 DDP786454 DNL786454 DXH786454 EHD786454 EQZ786454 FAV786454 FKR786454 FUN786454 GEJ786454 GOF786454 GYB786454 HHX786454 HRT786454 IBP786454 ILL786454 IVH786454 JFD786454 JOZ786454 JYV786454 KIR786454 KSN786454 LCJ786454 LMF786454 LWB786454 MFX786454 MPT786454 MZP786454 NJL786454 NTH786454 ODD786454 OMZ786454 OWV786454 PGR786454 PQN786454 QAJ786454 QKF786454 QUB786454 RDX786454 RNT786454 RXP786454 SHL786454 SRH786454 TBD786454 TKZ786454 TUV786454 UER786454 UON786454 UYJ786454 VIF786454 VSB786454 WBX786454 WLT786454 WVP786454 O851990 JD851990 SZ851990 ACV851990 AMR851990 AWN851990 BGJ851990 BQF851990 CAB851990 CJX851990 CTT851990 DDP851990 DNL851990 DXH851990 EHD851990 EQZ851990 FAV851990 FKR851990 FUN851990 GEJ851990 GOF851990 GYB851990 HHX851990 HRT851990 IBP851990 ILL851990 IVH851990 JFD851990 JOZ851990 JYV851990 KIR851990 KSN851990 LCJ851990 LMF851990 LWB851990 MFX851990 MPT851990 MZP851990 NJL851990 NTH851990 ODD851990 OMZ851990 OWV851990 PGR851990 PQN851990 QAJ851990 QKF851990 QUB851990 RDX851990 RNT851990 RXP851990 SHL851990 SRH851990 TBD851990 TKZ851990 TUV851990 UER851990 UON851990 UYJ851990 VIF851990 VSB851990 WBX851990 WLT851990 WVP851990 O917526 JD917526 SZ917526 ACV917526 AMR917526 AWN917526 BGJ917526 BQF917526 CAB917526 CJX917526 CTT917526 DDP917526 DNL917526 DXH917526 EHD917526 EQZ917526 FAV917526 FKR917526 FUN917526 GEJ917526 GOF917526 GYB917526 HHX917526 HRT917526 IBP917526 ILL917526 IVH917526 JFD917526 JOZ917526 JYV917526 KIR917526 KSN917526 LCJ917526 LMF917526 LWB917526 MFX917526 MPT917526 MZP917526 NJL917526 NTH917526 ODD917526 OMZ917526 OWV917526 PGR917526 PQN917526 QAJ917526 QKF917526 QUB917526 RDX917526 RNT917526 RXP917526 SHL917526 SRH917526 TBD917526 TKZ917526 TUV917526 UER917526 UON917526 UYJ917526 VIF917526 VSB917526 WBX917526 WLT917526 WVP917526 O983062 JD983062 SZ983062 ACV983062 AMR983062 AWN983062 BGJ983062 BQF983062 CAB983062 CJX983062 CTT983062 DDP983062 DNL983062 DXH983062 EHD983062 EQZ983062 FAV983062 FKR983062 FUN983062 GEJ983062 GOF983062 GYB983062 HHX983062 HRT983062 IBP983062 ILL983062 IVH983062 JFD983062 JOZ983062 JYV983062 KIR983062 KSN983062 LCJ983062 LMF983062 LWB983062 MFX983062 MPT983062 MZP983062 NJL983062 NTH983062 ODD983062 OMZ983062 OWV983062 PGR983062 PQN983062 QAJ983062 QKF983062 QUB983062 RDX983062 RNT983062 RXP983062 SHL983062 SRH983062 TBD983062 TKZ983062 TUV983062 UER983062 UON983062 UYJ983062 VIF983062 VSB983062 WBX983062 WLT983062 WVP983062">
      <formula1>kind_of_scheme_in</formula1>
    </dataValidation>
    <dataValidation type="textLength" operator="lessThanOrEqual" allowBlank="1" showInputMessage="1" showErrorMessage="1" errorTitle="Ошибка" error="Допускается ввод не более 900 символов!" sqref="WVX983058:WVX983065 WMB983058:WMB983065 W65554:W65561 JL65554:JL65561 TH65554:TH65561 ADD65554:ADD65561 AMZ65554:AMZ65561 AWV65554:AWV65561 BGR65554:BGR65561 BQN65554:BQN65561 CAJ65554:CAJ65561 CKF65554:CKF65561 CUB65554:CUB65561 DDX65554:DDX65561 DNT65554:DNT65561 DXP65554:DXP65561 EHL65554:EHL65561 ERH65554:ERH65561 FBD65554:FBD65561 FKZ65554:FKZ65561 FUV65554:FUV65561 GER65554:GER65561 GON65554:GON65561 GYJ65554:GYJ65561 HIF65554:HIF65561 HSB65554:HSB65561 IBX65554:IBX65561 ILT65554:ILT65561 IVP65554:IVP65561 JFL65554:JFL65561 JPH65554:JPH65561 JZD65554:JZD65561 KIZ65554:KIZ65561 KSV65554:KSV65561 LCR65554:LCR65561 LMN65554:LMN65561 LWJ65554:LWJ65561 MGF65554:MGF65561 MQB65554:MQB65561 MZX65554:MZX65561 NJT65554:NJT65561 NTP65554:NTP65561 ODL65554:ODL65561 ONH65554:ONH65561 OXD65554:OXD65561 PGZ65554:PGZ65561 PQV65554:PQV65561 QAR65554:QAR65561 QKN65554:QKN65561 QUJ65554:QUJ65561 REF65554:REF65561 ROB65554:ROB65561 RXX65554:RXX65561 SHT65554:SHT65561 SRP65554:SRP65561 TBL65554:TBL65561 TLH65554:TLH65561 TVD65554:TVD65561 UEZ65554:UEZ65561 UOV65554:UOV65561 UYR65554:UYR65561 VIN65554:VIN65561 VSJ65554:VSJ65561 WCF65554:WCF65561 WMB65554:WMB65561 WVX65554:WVX65561 W131090:W131097 JL131090:JL131097 TH131090:TH131097 ADD131090:ADD131097 AMZ131090:AMZ131097 AWV131090:AWV131097 BGR131090:BGR131097 BQN131090:BQN131097 CAJ131090:CAJ131097 CKF131090:CKF131097 CUB131090:CUB131097 DDX131090:DDX131097 DNT131090:DNT131097 DXP131090:DXP131097 EHL131090:EHL131097 ERH131090:ERH131097 FBD131090:FBD131097 FKZ131090:FKZ131097 FUV131090:FUV131097 GER131090:GER131097 GON131090:GON131097 GYJ131090:GYJ131097 HIF131090:HIF131097 HSB131090:HSB131097 IBX131090:IBX131097 ILT131090:ILT131097 IVP131090:IVP131097 JFL131090:JFL131097 JPH131090:JPH131097 JZD131090:JZD131097 KIZ131090:KIZ131097 KSV131090:KSV131097 LCR131090:LCR131097 LMN131090:LMN131097 LWJ131090:LWJ131097 MGF131090:MGF131097 MQB131090:MQB131097 MZX131090:MZX131097 NJT131090:NJT131097 NTP131090:NTP131097 ODL131090:ODL131097 ONH131090:ONH131097 OXD131090:OXD131097 PGZ131090:PGZ131097 PQV131090:PQV131097 QAR131090:QAR131097 QKN131090:QKN131097 QUJ131090:QUJ131097 REF131090:REF131097 ROB131090:ROB131097 RXX131090:RXX131097 SHT131090:SHT131097 SRP131090:SRP131097 TBL131090:TBL131097 TLH131090:TLH131097 TVD131090:TVD131097 UEZ131090:UEZ131097 UOV131090:UOV131097 UYR131090:UYR131097 VIN131090:VIN131097 VSJ131090:VSJ131097 WCF131090:WCF131097 WMB131090:WMB131097 WVX131090:WVX131097 W196626:W196633 JL196626:JL196633 TH196626:TH196633 ADD196626:ADD196633 AMZ196626:AMZ196633 AWV196626:AWV196633 BGR196626:BGR196633 BQN196626:BQN196633 CAJ196626:CAJ196633 CKF196626:CKF196633 CUB196626:CUB196633 DDX196626:DDX196633 DNT196626:DNT196633 DXP196626:DXP196633 EHL196626:EHL196633 ERH196626:ERH196633 FBD196626:FBD196633 FKZ196626:FKZ196633 FUV196626:FUV196633 GER196626:GER196633 GON196626:GON196633 GYJ196626:GYJ196633 HIF196626:HIF196633 HSB196626:HSB196633 IBX196626:IBX196633 ILT196626:ILT196633 IVP196626:IVP196633 JFL196626:JFL196633 JPH196626:JPH196633 JZD196626:JZD196633 KIZ196626:KIZ196633 KSV196626:KSV196633 LCR196626:LCR196633 LMN196626:LMN196633 LWJ196626:LWJ196633 MGF196626:MGF196633 MQB196626:MQB196633 MZX196626:MZX196633 NJT196626:NJT196633 NTP196626:NTP196633 ODL196626:ODL196633 ONH196626:ONH196633 OXD196626:OXD196633 PGZ196626:PGZ196633 PQV196626:PQV196633 QAR196626:QAR196633 QKN196626:QKN196633 QUJ196626:QUJ196633 REF196626:REF196633 ROB196626:ROB196633 RXX196626:RXX196633 SHT196626:SHT196633 SRP196626:SRP196633 TBL196626:TBL196633 TLH196626:TLH196633 TVD196626:TVD196633 UEZ196626:UEZ196633 UOV196626:UOV196633 UYR196626:UYR196633 VIN196626:VIN196633 VSJ196626:VSJ196633 WCF196626:WCF196633 WMB196626:WMB196633 WVX196626:WVX196633 W262162:W262169 JL262162:JL262169 TH262162:TH262169 ADD262162:ADD262169 AMZ262162:AMZ262169 AWV262162:AWV262169 BGR262162:BGR262169 BQN262162:BQN262169 CAJ262162:CAJ262169 CKF262162:CKF262169 CUB262162:CUB262169 DDX262162:DDX262169 DNT262162:DNT262169 DXP262162:DXP262169 EHL262162:EHL262169 ERH262162:ERH262169 FBD262162:FBD262169 FKZ262162:FKZ262169 FUV262162:FUV262169 GER262162:GER262169 GON262162:GON262169 GYJ262162:GYJ262169 HIF262162:HIF262169 HSB262162:HSB262169 IBX262162:IBX262169 ILT262162:ILT262169 IVP262162:IVP262169 JFL262162:JFL262169 JPH262162:JPH262169 JZD262162:JZD262169 KIZ262162:KIZ262169 KSV262162:KSV262169 LCR262162:LCR262169 LMN262162:LMN262169 LWJ262162:LWJ262169 MGF262162:MGF262169 MQB262162:MQB262169 MZX262162:MZX262169 NJT262162:NJT262169 NTP262162:NTP262169 ODL262162:ODL262169 ONH262162:ONH262169 OXD262162:OXD262169 PGZ262162:PGZ262169 PQV262162:PQV262169 QAR262162:QAR262169 QKN262162:QKN262169 QUJ262162:QUJ262169 REF262162:REF262169 ROB262162:ROB262169 RXX262162:RXX262169 SHT262162:SHT262169 SRP262162:SRP262169 TBL262162:TBL262169 TLH262162:TLH262169 TVD262162:TVD262169 UEZ262162:UEZ262169 UOV262162:UOV262169 UYR262162:UYR262169 VIN262162:VIN262169 VSJ262162:VSJ262169 WCF262162:WCF262169 WMB262162:WMB262169 WVX262162:WVX262169 W327698:W327705 JL327698:JL327705 TH327698:TH327705 ADD327698:ADD327705 AMZ327698:AMZ327705 AWV327698:AWV327705 BGR327698:BGR327705 BQN327698:BQN327705 CAJ327698:CAJ327705 CKF327698:CKF327705 CUB327698:CUB327705 DDX327698:DDX327705 DNT327698:DNT327705 DXP327698:DXP327705 EHL327698:EHL327705 ERH327698:ERH327705 FBD327698:FBD327705 FKZ327698:FKZ327705 FUV327698:FUV327705 GER327698:GER327705 GON327698:GON327705 GYJ327698:GYJ327705 HIF327698:HIF327705 HSB327698:HSB327705 IBX327698:IBX327705 ILT327698:ILT327705 IVP327698:IVP327705 JFL327698:JFL327705 JPH327698:JPH327705 JZD327698:JZD327705 KIZ327698:KIZ327705 KSV327698:KSV327705 LCR327698:LCR327705 LMN327698:LMN327705 LWJ327698:LWJ327705 MGF327698:MGF327705 MQB327698:MQB327705 MZX327698:MZX327705 NJT327698:NJT327705 NTP327698:NTP327705 ODL327698:ODL327705 ONH327698:ONH327705 OXD327698:OXD327705 PGZ327698:PGZ327705 PQV327698:PQV327705 QAR327698:QAR327705 QKN327698:QKN327705 QUJ327698:QUJ327705 REF327698:REF327705 ROB327698:ROB327705 RXX327698:RXX327705 SHT327698:SHT327705 SRP327698:SRP327705 TBL327698:TBL327705 TLH327698:TLH327705 TVD327698:TVD327705 UEZ327698:UEZ327705 UOV327698:UOV327705 UYR327698:UYR327705 VIN327698:VIN327705 VSJ327698:VSJ327705 WCF327698:WCF327705 WMB327698:WMB327705 WVX327698:WVX327705 W393234:W393241 JL393234:JL393241 TH393234:TH393241 ADD393234:ADD393241 AMZ393234:AMZ393241 AWV393234:AWV393241 BGR393234:BGR393241 BQN393234:BQN393241 CAJ393234:CAJ393241 CKF393234:CKF393241 CUB393234:CUB393241 DDX393234:DDX393241 DNT393234:DNT393241 DXP393234:DXP393241 EHL393234:EHL393241 ERH393234:ERH393241 FBD393234:FBD393241 FKZ393234:FKZ393241 FUV393234:FUV393241 GER393234:GER393241 GON393234:GON393241 GYJ393234:GYJ393241 HIF393234:HIF393241 HSB393234:HSB393241 IBX393234:IBX393241 ILT393234:ILT393241 IVP393234:IVP393241 JFL393234:JFL393241 JPH393234:JPH393241 JZD393234:JZD393241 KIZ393234:KIZ393241 KSV393234:KSV393241 LCR393234:LCR393241 LMN393234:LMN393241 LWJ393234:LWJ393241 MGF393234:MGF393241 MQB393234:MQB393241 MZX393234:MZX393241 NJT393234:NJT393241 NTP393234:NTP393241 ODL393234:ODL393241 ONH393234:ONH393241 OXD393234:OXD393241 PGZ393234:PGZ393241 PQV393234:PQV393241 QAR393234:QAR393241 QKN393234:QKN393241 QUJ393234:QUJ393241 REF393234:REF393241 ROB393234:ROB393241 RXX393234:RXX393241 SHT393234:SHT393241 SRP393234:SRP393241 TBL393234:TBL393241 TLH393234:TLH393241 TVD393234:TVD393241 UEZ393234:UEZ393241 UOV393234:UOV393241 UYR393234:UYR393241 VIN393234:VIN393241 VSJ393234:VSJ393241 WCF393234:WCF393241 WMB393234:WMB393241 WVX393234:WVX393241 W458770:W458777 JL458770:JL458777 TH458770:TH458777 ADD458770:ADD458777 AMZ458770:AMZ458777 AWV458770:AWV458777 BGR458770:BGR458777 BQN458770:BQN458777 CAJ458770:CAJ458777 CKF458770:CKF458777 CUB458770:CUB458777 DDX458770:DDX458777 DNT458770:DNT458777 DXP458770:DXP458777 EHL458770:EHL458777 ERH458770:ERH458777 FBD458770:FBD458777 FKZ458770:FKZ458777 FUV458770:FUV458777 GER458770:GER458777 GON458770:GON458777 GYJ458770:GYJ458777 HIF458770:HIF458777 HSB458770:HSB458777 IBX458770:IBX458777 ILT458770:ILT458777 IVP458770:IVP458777 JFL458770:JFL458777 JPH458770:JPH458777 JZD458770:JZD458777 KIZ458770:KIZ458777 KSV458770:KSV458777 LCR458770:LCR458777 LMN458770:LMN458777 LWJ458770:LWJ458777 MGF458770:MGF458777 MQB458770:MQB458777 MZX458770:MZX458777 NJT458770:NJT458777 NTP458770:NTP458777 ODL458770:ODL458777 ONH458770:ONH458777 OXD458770:OXD458777 PGZ458770:PGZ458777 PQV458770:PQV458777 QAR458770:QAR458777 QKN458770:QKN458777 QUJ458770:QUJ458777 REF458770:REF458777 ROB458770:ROB458777 RXX458770:RXX458777 SHT458770:SHT458777 SRP458770:SRP458777 TBL458770:TBL458777 TLH458770:TLH458777 TVD458770:TVD458777 UEZ458770:UEZ458777 UOV458770:UOV458777 UYR458770:UYR458777 VIN458770:VIN458777 VSJ458770:VSJ458777 WCF458770:WCF458777 WMB458770:WMB458777 WVX458770:WVX458777 W524306:W524313 JL524306:JL524313 TH524306:TH524313 ADD524306:ADD524313 AMZ524306:AMZ524313 AWV524306:AWV524313 BGR524306:BGR524313 BQN524306:BQN524313 CAJ524306:CAJ524313 CKF524306:CKF524313 CUB524306:CUB524313 DDX524306:DDX524313 DNT524306:DNT524313 DXP524306:DXP524313 EHL524306:EHL524313 ERH524306:ERH524313 FBD524306:FBD524313 FKZ524306:FKZ524313 FUV524306:FUV524313 GER524306:GER524313 GON524306:GON524313 GYJ524306:GYJ524313 HIF524306:HIF524313 HSB524306:HSB524313 IBX524306:IBX524313 ILT524306:ILT524313 IVP524306:IVP524313 JFL524306:JFL524313 JPH524306:JPH524313 JZD524306:JZD524313 KIZ524306:KIZ524313 KSV524306:KSV524313 LCR524306:LCR524313 LMN524306:LMN524313 LWJ524306:LWJ524313 MGF524306:MGF524313 MQB524306:MQB524313 MZX524306:MZX524313 NJT524306:NJT524313 NTP524306:NTP524313 ODL524306:ODL524313 ONH524306:ONH524313 OXD524306:OXD524313 PGZ524306:PGZ524313 PQV524306:PQV524313 QAR524306:QAR524313 QKN524306:QKN524313 QUJ524306:QUJ524313 REF524306:REF524313 ROB524306:ROB524313 RXX524306:RXX524313 SHT524306:SHT524313 SRP524306:SRP524313 TBL524306:TBL524313 TLH524306:TLH524313 TVD524306:TVD524313 UEZ524306:UEZ524313 UOV524306:UOV524313 UYR524306:UYR524313 VIN524306:VIN524313 VSJ524306:VSJ524313 WCF524306:WCF524313 WMB524306:WMB524313 WVX524306:WVX524313 W589842:W589849 JL589842:JL589849 TH589842:TH589849 ADD589842:ADD589849 AMZ589842:AMZ589849 AWV589842:AWV589849 BGR589842:BGR589849 BQN589842:BQN589849 CAJ589842:CAJ589849 CKF589842:CKF589849 CUB589842:CUB589849 DDX589842:DDX589849 DNT589842:DNT589849 DXP589842:DXP589849 EHL589842:EHL589849 ERH589842:ERH589849 FBD589842:FBD589849 FKZ589842:FKZ589849 FUV589842:FUV589849 GER589842:GER589849 GON589842:GON589849 GYJ589842:GYJ589849 HIF589842:HIF589849 HSB589842:HSB589849 IBX589842:IBX589849 ILT589842:ILT589849 IVP589842:IVP589849 JFL589842:JFL589849 JPH589842:JPH589849 JZD589842:JZD589849 KIZ589842:KIZ589849 KSV589842:KSV589849 LCR589842:LCR589849 LMN589842:LMN589849 LWJ589842:LWJ589849 MGF589842:MGF589849 MQB589842:MQB589849 MZX589842:MZX589849 NJT589842:NJT589849 NTP589842:NTP589849 ODL589842:ODL589849 ONH589842:ONH589849 OXD589842:OXD589849 PGZ589842:PGZ589849 PQV589842:PQV589849 QAR589842:QAR589849 QKN589842:QKN589849 QUJ589842:QUJ589849 REF589842:REF589849 ROB589842:ROB589849 RXX589842:RXX589849 SHT589842:SHT589849 SRP589842:SRP589849 TBL589842:TBL589849 TLH589842:TLH589849 TVD589842:TVD589849 UEZ589842:UEZ589849 UOV589842:UOV589849 UYR589842:UYR589849 VIN589842:VIN589849 VSJ589842:VSJ589849 WCF589842:WCF589849 WMB589842:WMB589849 WVX589842:WVX589849 W655378:W655385 JL655378:JL655385 TH655378:TH655385 ADD655378:ADD655385 AMZ655378:AMZ655385 AWV655378:AWV655385 BGR655378:BGR655385 BQN655378:BQN655385 CAJ655378:CAJ655385 CKF655378:CKF655385 CUB655378:CUB655385 DDX655378:DDX655385 DNT655378:DNT655385 DXP655378:DXP655385 EHL655378:EHL655385 ERH655378:ERH655385 FBD655378:FBD655385 FKZ655378:FKZ655385 FUV655378:FUV655385 GER655378:GER655385 GON655378:GON655385 GYJ655378:GYJ655385 HIF655378:HIF655385 HSB655378:HSB655385 IBX655378:IBX655385 ILT655378:ILT655385 IVP655378:IVP655385 JFL655378:JFL655385 JPH655378:JPH655385 JZD655378:JZD655385 KIZ655378:KIZ655385 KSV655378:KSV655385 LCR655378:LCR655385 LMN655378:LMN655385 LWJ655378:LWJ655385 MGF655378:MGF655385 MQB655378:MQB655385 MZX655378:MZX655385 NJT655378:NJT655385 NTP655378:NTP655385 ODL655378:ODL655385 ONH655378:ONH655385 OXD655378:OXD655385 PGZ655378:PGZ655385 PQV655378:PQV655385 QAR655378:QAR655385 QKN655378:QKN655385 QUJ655378:QUJ655385 REF655378:REF655385 ROB655378:ROB655385 RXX655378:RXX655385 SHT655378:SHT655385 SRP655378:SRP655385 TBL655378:TBL655385 TLH655378:TLH655385 TVD655378:TVD655385 UEZ655378:UEZ655385 UOV655378:UOV655385 UYR655378:UYR655385 VIN655378:VIN655385 VSJ655378:VSJ655385 WCF655378:WCF655385 WMB655378:WMB655385 WVX655378:WVX655385 W720914:W720921 JL720914:JL720921 TH720914:TH720921 ADD720914:ADD720921 AMZ720914:AMZ720921 AWV720914:AWV720921 BGR720914:BGR720921 BQN720914:BQN720921 CAJ720914:CAJ720921 CKF720914:CKF720921 CUB720914:CUB720921 DDX720914:DDX720921 DNT720914:DNT720921 DXP720914:DXP720921 EHL720914:EHL720921 ERH720914:ERH720921 FBD720914:FBD720921 FKZ720914:FKZ720921 FUV720914:FUV720921 GER720914:GER720921 GON720914:GON720921 GYJ720914:GYJ720921 HIF720914:HIF720921 HSB720914:HSB720921 IBX720914:IBX720921 ILT720914:ILT720921 IVP720914:IVP720921 JFL720914:JFL720921 JPH720914:JPH720921 JZD720914:JZD720921 KIZ720914:KIZ720921 KSV720914:KSV720921 LCR720914:LCR720921 LMN720914:LMN720921 LWJ720914:LWJ720921 MGF720914:MGF720921 MQB720914:MQB720921 MZX720914:MZX720921 NJT720914:NJT720921 NTP720914:NTP720921 ODL720914:ODL720921 ONH720914:ONH720921 OXD720914:OXD720921 PGZ720914:PGZ720921 PQV720914:PQV720921 QAR720914:QAR720921 QKN720914:QKN720921 QUJ720914:QUJ720921 REF720914:REF720921 ROB720914:ROB720921 RXX720914:RXX720921 SHT720914:SHT720921 SRP720914:SRP720921 TBL720914:TBL720921 TLH720914:TLH720921 TVD720914:TVD720921 UEZ720914:UEZ720921 UOV720914:UOV720921 UYR720914:UYR720921 VIN720914:VIN720921 VSJ720914:VSJ720921 WCF720914:WCF720921 WMB720914:WMB720921 WVX720914:WVX720921 W786450:W786457 JL786450:JL786457 TH786450:TH786457 ADD786450:ADD786457 AMZ786450:AMZ786457 AWV786450:AWV786457 BGR786450:BGR786457 BQN786450:BQN786457 CAJ786450:CAJ786457 CKF786450:CKF786457 CUB786450:CUB786457 DDX786450:DDX786457 DNT786450:DNT786457 DXP786450:DXP786457 EHL786450:EHL786457 ERH786450:ERH786457 FBD786450:FBD786457 FKZ786450:FKZ786457 FUV786450:FUV786457 GER786450:GER786457 GON786450:GON786457 GYJ786450:GYJ786457 HIF786450:HIF786457 HSB786450:HSB786457 IBX786450:IBX786457 ILT786450:ILT786457 IVP786450:IVP786457 JFL786450:JFL786457 JPH786450:JPH786457 JZD786450:JZD786457 KIZ786450:KIZ786457 KSV786450:KSV786457 LCR786450:LCR786457 LMN786450:LMN786457 LWJ786450:LWJ786457 MGF786450:MGF786457 MQB786450:MQB786457 MZX786450:MZX786457 NJT786450:NJT786457 NTP786450:NTP786457 ODL786450:ODL786457 ONH786450:ONH786457 OXD786450:OXD786457 PGZ786450:PGZ786457 PQV786450:PQV786457 QAR786450:QAR786457 QKN786450:QKN786457 QUJ786450:QUJ786457 REF786450:REF786457 ROB786450:ROB786457 RXX786450:RXX786457 SHT786450:SHT786457 SRP786450:SRP786457 TBL786450:TBL786457 TLH786450:TLH786457 TVD786450:TVD786457 UEZ786450:UEZ786457 UOV786450:UOV786457 UYR786450:UYR786457 VIN786450:VIN786457 VSJ786450:VSJ786457 WCF786450:WCF786457 WMB786450:WMB786457 WVX786450:WVX786457 W851986:W851993 JL851986:JL851993 TH851986:TH851993 ADD851986:ADD851993 AMZ851986:AMZ851993 AWV851986:AWV851993 BGR851986:BGR851993 BQN851986:BQN851993 CAJ851986:CAJ851993 CKF851986:CKF851993 CUB851986:CUB851993 DDX851986:DDX851993 DNT851986:DNT851993 DXP851986:DXP851993 EHL851986:EHL851993 ERH851986:ERH851993 FBD851986:FBD851993 FKZ851986:FKZ851993 FUV851986:FUV851993 GER851986:GER851993 GON851986:GON851993 GYJ851986:GYJ851993 HIF851986:HIF851993 HSB851986:HSB851993 IBX851986:IBX851993 ILT851986:ILT851993 IVP851986:IVP851993 JFL851986:JFL851993 JPH851986:JPH851993 JZD851986:JZD851993 KIZ851986:KIZ851993 KSV851986:KSV851993 LCR851986:LCR851993 LMN851986:LMN851993 LWJ851986:LWJ851993 MGF851986:MGF851993 MQB851986:MQB851993 MZX851986:MZX851993 NJT851986:NJT851993 NTP851986:NTP851993 ODL851986:ODL851993 ONH851986:ONH851993 OXD851986:OXD851993 PGZ851986:PGZ851993 PQV851986:PQV851993 QAR851986:QAR851993 QKN851986:QKN851993 QUJ851986:QUJ851993 REF851986:REF851993 ROB851986:ROB851993 RXX851986:RXX851993 SHT851986:SHT851993 SRP851986:SRP851993 TBL851986:TBL851993 TLH851986:TLH851993 TVD851986:TVD851993 UEZ851986:UEZ851993 UOV851986:UOV851993 UYR851986:UYR851993 VIN851986:VIN851993 VSJ851986:VSJ851993 WCF851986:WCF851993 WMB851986:WMB851993 WVX851986:WVX851993 W917522:W917529 JL917522:JL917529 TH917522:TH917529 ADD917522:ADD917529 AMZ917522:AMZ917529 AWV917522:AWV917529 BGR917522:BGR917529 BQN917522:BQN917529 CAJ917522:CAJ917529 CKF917522:CKF917529 CUB917522:CUB917529 DDX917522:DDX917529 DNT917522:DNT917529 DXP917522:DXP917529 EHL917522:EHL917529 ERH917522:ERH917529 FBD917522:FBD917529 FKZ917522:FKZ917529 FUV917522:FUV917529 GER917522:GER917529 GON917522:GON917529 GYJ917522:GYJ917529 HIF917522:HIF917529 HSB917522:HSB917529 IBX917522:IBX917529 ILT917522:ILT917529 IVP917522:IVP917529 JFL917522:JFL917529 JPH917522:JPH917529 JZD917522:JZD917529 KIZ917522:KIZ917529 KSV917522:KSV917529 LCR917522:LCR917529 LMN917522:LMN917529 LWJ917522:LWJ917529 MGF917522:MGF917529 MQB917522:MQB917529 MZX917522:MZX917529 NJT917522:NJT917529 NTP917522:NTP917529 ODL917522:ODL917529 ONH917522:ONH917529 OXD917522:OXD917529 PGZ917522:PGZ917529 PQV917522:PQV917529 QAR917522:QAR917529 QKN917522:QKN917529 QUJ917522:QUJ917529 REF917522:REF917529 ROB917522:ROB917529 RXX917522:RXX917529 SHT917522:SHT917529 SRP917522:SRP917529 TBL917522:TBL917529 TLH917522:TLH917529 TVD917522:TVD917529 UEZ917522:UEZ917529 UOV917522:UOV917529 UYR917522:UYR917529 VIN917522:VIN917529 VSJ917522:VSJ917529 WCF917522:WCF917529 WMB917522:WMB917529 WVX917522:WVX917529 W983058:W983065 JL983058:JL983065 TH983058:TH983065 ADD983058:ADD983065 AMZ983058:AMZ983065 AWV983058:AWV983065 BGR983058:BGR983065 BQN983058:BQN983065 CAJ983058:CAJ983065 CKF983058:CKF983065 CUB983058:CUB983065 DDX983058:DDX983065 DNT983058:DNT983065 DXP983058:DXP983065 EHL983058:EHL983065 ERH983058:ERH983065 FBD983058:FBD983065 FKZ983058:FKZ983065 FUV983058:FUV983065 GER983058:GER983065 GON983058:GON983065 GYJ983058:GYJ983065 HIF983058:HIF983065 HSB983058:HSB983065 IBX983058:IBX983065 ILT983058:ILT983065 IVP983058:IVP983065 JFL983058:JFL983065 JPH983058:JPH983065 JZD983058:JZD983065 KIZ983058:KIZ983065 KSV983058:KSV983065 LCR983058:LCR983065 LMN983058:LMN983065 LWJ983058:LWJ983065 MGF983058:MGF983065 MQB983058:MQB983065 MZX983058:MZX983065 NJT983058:NJT983065 NTP983058:NTP983065 ODL983058:ODL983065 ONH983058:ONH983065 OXD983058:OXD983065 PGZ983058:PGZ983065 PQV983058:PQV983065 QAR983058:QAR983065 QKN983058:QKN983065 QUJ983058:QUJ983065 REF983058:REF983065 ROB983058:ROB983065 RXX983058:RXX983065 SHT983058:SHT983065 SRP983058:SRP983065 TBL983058:TBL983065 TLH983058:TLH983065 TVD983058:TVD983065 UEZ983058:UEZ983065 UOV983058:UOV983065 UYR983058:UYR983065 VIN983058:VIN983065 VSJ983058:VSJ983065 WCF983058:WCF983065 TH25 ADD25 AMZ25 AWV25 BGR25 BQN25 CAJ25 CKF25 CUB25 DDX25 DNT25 DXP25 EHL25 ERH25 FBD25 FKZ25 FUV25 GER25 GON25 GYJ25 HIF25 HSB25 IBX25 ILT25 IVP25 JFL25 JPH25 JZD25 KIZ25 KSV25 LCR25 LMN25 LWJ25 MGF25 MQB25 MZX25 NJT25 NTP25 ODL25 ONH25 OXD25 PGZ25 PQV25 QAR25 QKN25 QUJ25 REF25 ROB25 RXX25 SHT25 SRP25 TBL25 TLH25 TVD25 UEZ25 UOV25 UYR25 VIN25 VSJ25 WCF25 WMB25 WVX25 WVX18:WVX24 WMB18:WMB24 WCF18:WCF24 VSJ18:VSJ24 VIN18:VIN24 UYR18:UYR24 UOV18:UOV24 UEZ18:UEZ24 TVD18:TVD24 TLH18:TLH24 TBL18:TBL24 SRP18:SRP24 SHT18:SHT24 RXX18:RXX24 ROB18:ROB24 REF18:REF24 QUJ18:QUJ24 QKN18:QKN24 QAR18:QAR24 PQV18:PQV24 PGZ18:PGZ24 OXD18:OXD24 ONH18:ONH24 ODL18:ODL24 NTP18:NTP24 NJT18:NJT24 MZX18:MZX24 MQB18:MQB24 MGF18:MGF24 LWJ18:LWJ24 LMN18:LMN24 LCR18:LCR24 KSV18:KSV24 KIZ18:KIZ24 JZD18:JZD24 JPH18:JPH24 JFL18:JFL24 IVP18:IVP24 ILT18:ILT24 IBX18:IBX24 HSB18:HSB24 HIF18:HIF24 GYJ18:GYJ24 GON18:GON24 GER18:GER24 FUV18:FUV24 FKZ18:FKZ24 FBD18:FBD24 ERH18:ERH24 EHL18:EHL24 DXP18:DXP24 DNT18:DNT24 DDX18:DDX24 CUB18:CUB24 CKF18:CKF24 CAJ18:CAJ24 BQN18:BQN24 BGR18:BGR24 AWV18:AWV24 AMZ18:AMZ24 ADD18:ADD24 TH18:TH24 JL18:JL24 JL25">
      <formula1>900</formula1>
    </dataValidation>
    <dataValidation type="list" allowBlank="1" showInputMessage="1" errorTitle="Ошибка" error="Выберите значение из списка" prompt="Выберите значение из списка" sqref="JD23:JK23 SZ23:TG23 ACV23:ADC23 AMR23:AMY23 AWN23:AWU23 BGJ23:BGQ23 BQF23:BQM23 CAB23:CAI23 CJX23:CKE23 CTT23:CUA23 DDP23:DDW23 DNL23:DNS23 DXH23:DXO23 EHD23:EHK23 EQZ23:ERG23 FAV23:FBC23 FKR23:FKY23 FUN23:FUU23 GEJ23:GEQ23 GOF23:GOM23 GYB23:GYI23 HHX23:HIE23 HRT23:HSA23 IBP23:IBW23 ILL23:ILS23 IVH23:IVO23 JFD23:JFK23 JOZ23:JPG23 JYV23:JZC23 KIR23:KIY23 KSN23:KSU23 LCJ23:LCQ23 LMF23:LMM23 LWB23:LWI23 MFX23:MGE23 MPT23:MQA23 MZP23:MZW23 NJL23:NJS23 NTH23:NTO23 ODD23:ODK23 OMZ23:ONG23 OWV23:OXC23 PGR23:PGY23 PQN23:PQU23 QAJ23:QAQ23 QKF23:QKM23 QUB23:QUI23 RDX23:REE23 RNT23:ROA23 RXP23:RXW23 SHL23:SHS23 SRH23:SRO23 TBD23:TBK23 TKZ23:TLG23 TUV23:TVC23 UER23:UEY23 UON23:UOU23 UYJ23:UYQ23 VIF23:VIM23 VSB23:VSI23 WBX23:WCE23 WLT23:WMA23 WVP23:WVW23 JD65559:JK65559 SZ65559:TG65559 ACV65559:ADC65559 AMR65559:AMY65559 AWN65559:AWU65559 BGJ65559:BGQ65559 BQF65559:BQM65559 CAB65559:CAI65559 CJX65559:CKE65559 CTT65559:CUA65559 DDP65559:DDW65559 DNL65559:DNS65559 DXH65559:DXO65559 EHD65559:EHK65559 EQZ65559:ERG65559 FAV65559:FBC65559 FKR65559:FKY65559 FUN65559:FUU65559 GEJ65559:GEQ65559 GOF65559:GOM65559 GYB65559:GYI65559 HHX65559:HIE65559 HRT65559:HSA65559 IBP65559:IBW65559 ILL65559:ILS65559 IVH65559:IVO65559 JFD65559:JFK65559 JOZ65559:JPG65559 JYV65559:JZC65559 KIR65559:KIY65559 KSN65559:KSU65559 LCJ65559:LCQ65559 LMF65559:LMM65559 LWB65559:LWI65559 MFX65559:MGE65559 MPT65559:MQA65559 MZP65559:MZW65559 NJL65559:NJS65559 NTH65559:NTO65559 ODD65559:ODK65559 OMZ65559:ONG65559 OWV65559:OXC65559 PGR65559:PGY65559 PQN65559:PQU65559 QAJ65559:QAQ65559 QKF65559:QKM65559 QUB65559:QUI65559 RDX65559:REE65559 RNT65559:ROA65559 RXP65559:RXW65559 SHL65559:SHS65559 SRH65559:SRO65559 TBD65559:TBK65559 TKZ65559:TLG65559 TUV65559:TVC65559 UER65559:UEY65559 UON65559:UOU65559 UYJ65559:UYQ65559 VIF65559:VIM65559 VSB65559:VSI65559 WBX65559:WCE65559 WLT65559:WMA65559 WVP65559:WVW65559 JD131095:JK131095 SZ131095:TG131095 ACV131095:ADC131095 AMR131095:AMY131095 AWN131095:AWU131095 BGJ131095:BGQ131095 BQF131095:BQM131095 CAB131095:CAI131095 CJX131095:CKE131095 CTT131095:CUA131095 DDP131095:DDW131095 DNL131095:DNS131095 DXH131095:DXO131095 EHD131095:EHK131095 EQZ131095:ERG131095 FAV131095:FBC131095 FKR131095:FKY131095 FUN131095:FUU131095 GEJ131095:GEQ131095 GOF131095:GOM131095 GYB131095:GYI131095 HHX131095:HIE131095 HRT131095:HSA131095 IBP131095:IBW131095 ILL131095:ILS131095 IVH131095:IVO131095 JFD131095:JFK131095 JOZ131095:JPG131095 JYV131095:JZC131095 KIR131095:KIY131095 KSN131095:KSU131095 LCJ131095:LCQ131095 LMF131095:LMM131095 LWB131095:LWI131095 MFX131095:MGE131095 MPT131095:MQA131095 MZP131095:MZW131095 NJL131095:NJS131095 NTH131095:NTO131095 ODD131095:ODK131095 OMZ131095:ONG131095 OWV131095:OXC131095 PGR131095:PGY131095 PQN131095:PQU131095 QAJ131095:QAQ131095 QKF131095:QKM131095 QUB131095:QUI131095 RDX131095:REE131095 RNT131095:ROA131095 RXP131095:RXW131095 SHL131095:SHS131095 SRH131095:SRO131095 TBD131095:TBK131095 TKZ131095:TLG131095 TUV131095:TVC131095 UER131095:UEY131095 UON131095:UOU131095 UYJ131095:UYQ131095 VIF131095:VIM131095 VSB131095:VSI131095 WBX131095:WCE131095 WLT131095:WMA131095 WVP131095:WVW131095 JD196631:JK196631 SZ196631:TG196631 ACV196631:ADC196631 AMR196631:AMY196631 AWN196631:AWU196631 BGJ196631:BGQ196631 BQF196631:BQM196631 CAB196631:CAI196631 CJX196631:CKE196631 CTT196631:CUA196631 DDP196631:DDW196631 DNL196631:DNS196631 DXH196631:DXO196631 EHD196631:EHK196631 EQZ196631:ERG196631 FAV196631:FBC196631 FKR196631:FKY196631 FUN196631:FUU196631 GEJ196631:GEQ196631 GOF196631:GOM196631 GYB196631:GYI196631 HHX196631:HIE196631 HRT196631:HSA196631 IBP196631:IBW196631 ILL196631:ILS196631 IVH196631:IVO196631 JFD196631:JFK196631 JOZ196631:JPG196631 JYV196631:JZC196631 KIR196631:KIY196631 KSN196631:KSU196631 LCJ196631:LCQ196631 LMF196631:LMM196631 LWB196631:LWI196631 MFX196631:MGE196631 MPT196631:MQA196631 MZP196631:MZW196631 NJL196631:NJS196631 NTH196631:NTO196631 ODD196631:ODK196631 OMZ196631:ONG196631 OWV196631:OXC196631 PGR196631:PGY196631 PQN196631:PQU196631 QAJ196631:QAQ196631 QKF196631:QKM196631 QUB196631:QUI196631 RDX196631:REE196631 RNT196631:ROA196631 RXP196631:RXW196631 SHL196631:SHS196631 SRH196631:SRO196631 TBD196631:TBK196631 TKZ196631:TLG196631 TUV196631:TVC196631 UER196631:UEY196631 UON196631:UOU196631 UYJ196631:UYQ196631 VIF196631:VIM196631 VSB196631:VSI196631 WBX196631:WCE196631 WLT196631:WMA196631 WVP196631:WVW196631 JD262167:JK262167 SZ262167:TG262167 ACV262167:ADC262167 AMR262167:AMY262167 AWN262167:AWU262167 BGJ262167:BGQ262167 BQF262167:BQM262167 CAB262167:CAI262167 CJX262167:CKE262167 CTT262167:CUA262167 DDP262167:DDW262167 DNL262167:DNS262167 DXH262167:DXO262167 EHD262167:EHK262167 EQZ262167:ERG262167 FAV262167:FBC262167 FKR262167:FKY262167 FUN262167:FUU262167 GEJ262167:GEQ262167 GOF262167:GOM262167 GYB262167:GYI262167 HHX262167:HIE262167 HRT262167:HSA262167 IBP262167:IBW262167 ILL262167:ILS262167 IVH262167:IVO262167 JFD262167:JFK262167 JOZ262167:JPG262167 JYV262167:JZC262167 KIR262167:KIY262167 KSN262167:KSU262167 LCJ262167:LCQ262167 LMF262167:LMM262167 LWB262167:LWI262167 MFX262167:MGE262167 MPT262167:MQA262167 MZP262167:MZW262167 NJL262167:NJS262167 NTH262167:NTO262167 ODD262167:ODK262167 OMZ262167:ONG262167 OWV262167:OXC262167 PGR262167:PGY262167 PQN262167:PQU262167 QAJ262167:QAQ262167 QKF262167:QKM262167 QUB262167:QUI262167 RDX262167:REE262167 RNT262167:ROA262167 RXP262167:RXW262167 SHL262167:SHS262167 SRH262167:SRO262167 TBD262167:TBK262167 TKZ262167:TLG262167 TUV262167:TVC262167 UER262167:UEY262167 UON262167:UOU262167 UYJ262167:UYQ262167 VIF262167:VIM262167 VSB262167:VSI262167 WBX262167:WCE262167 WLT262167:WMA262167 WVP262167:WVW262167 JD327703:JK327703 SZ327703:TG327703 ACV327703:ADC327703 AMR327703:AMY327703 AWN327703:AWU327703 BGJ327703:BGQ327703 BQF327703:BQM327703 CAB327703:CAI327703 CJX327703:CKE327703 CTT327703:CUA327703 DDP327703:DDW327703 DNL327703:DNS327703 DXH327703:DXO327703 EHD327703:EHK327703 EQZ327703:ERG327703 FAV327703:FBC327703 FKR327703:FKY327703 FUN327703:FUU327703 GEJ327703:GEQ327703 GOF327703:GOM327703 GYB327703:GYI327703 HHX327703:HIE327703 HRT327703:HSA327703 IBP327703:IBW327703 ILL327703:ILS327703 IVH327703:IVO327703 JFD327703:JFK327703 JOZ327703:JPG327703 JYV327703:JZC327703 KIR327703:KIY327703 KSN327703:KSU327703 LCJ327703:LCQ327703 LMF327703:LMM327703 LWB327703:LWI327703 MFX327703:MGE327703 MPT327703:MQA327703 MZP327703:MZW327703 NJL327703:NJS327703 NTH327703:NTO327703 ODD327703:ODK327703 OMZ327703:ONG327703 OWV327703:OXC327703 PGR327703:PGY327703 PQN327703:PQU327703 QAJ327703:QAQ327703 QKF327703:QKM327703 QUB327703:QUI327703 RDX327703:REE327703 RNT327703:ROA327703 RXP327703:RXW327703 SHL327703:SHS327703 SRH327703:SRO327703 TBD327703:TBK327703 TKZ327703:TLG327703 TUV327703:TVC327703 UER327703:UEY327703 UON327703:UOU327703 UYJ327703:UYQ327703 VIF327703:VIM327703 VSB327703:VSI327703 WBX327703:WCE327703 WLT327703:WMA327703 WVP327703:WVW327703 JD393239:JK393239 SZ393239:TG393239 ACV393239:ADC393239 AMR393239:AMY393239 AWN393239:AWU393239 BGJ393239:BGQ393239 BQF393239:BQM393239 CAB393239:CAI393239 CJX393239:CKE393239 CTT393239:CUA393239 DDP393239:DDW393239 DNL393239:DNS393239 DXH393239:DXO393239 EHD393239:EHK393239 EQZ393239:ERG393239 FAV393239:FBC393239 FKR393239:FKY393239 FUN393239:FUU393239 GEJ393239:GEQ393239 GOF393239:GOM393239 GYB393239:GYI393239 HHX393239:HIE393239 HRT393239:HSA393239 IBP393239:IBW393239 ILL393239:ILS393239 IVH393239:IVO393239 JFD393239:JFK393239 JOZ393239:JPG393239 JYV393239:JZC393239 KIR393239:KIY393239 KSN393239:KSU393239 LCJ393239:LCQ393239 LMF393239:LMM393239 LWB393239:LWI393239 MFX393239:MGE393239 MPT393239:MQA393239 MZP393239:MZW393239 NJL393239:NJS393239 NTH393239:NTO393239 ODD393239:ODK393239 OMZ393239:ONG393239 OWV393239:OXC393239 PGR393239:PGY393239 PQN393239:PQU393239 QAJ393239:QAQ393239 QKF393239:QKM393239 QUB393239:QUI393239 RDX393239:REE393239 RNT393239:ROA393239 RXP393239:RXW393239 SHL393239:SHS393239 SRH393239:SRO393239 TBD393239:TBK393239 TKZ393239:TLG393239 TUV393239:TVC393239 UER393239:UEY393239 UON393239:UOU393239 UYJ393239:UYQ393239 VIF393239:VIM393239 VSB393239:VSI393239 WBX393239:WCE393239 WLT393239:WMA393239 WVP393239:WVW393239 JD458775:JK458775 SZ458775:TG458775 ACV458775:ADC458775 AMR458775:AMY458775 AWN458775:AWU458775 BGJ458775:BGQ458775 BQF458775:BQM458775 CAB458775:CAI458775 CJX458775:CKE458775 CTT458775:CUA458775 DDP458775:DDW458775 DNL458775:DNS458775 DXH458775:DXO458775 EHD458775:EHK458775 EQZ458775:ERG458775 FAV458775:FBC458775 FKR458775:FKY458775 FUN458775:FUU458775 GEJ458775:GEQ458775 GOF458775:GOM458775 GYB458775:GYI458775 HHX458775:HIE458775 HRT458775:HSA458775 IBP458775:IBW458775 ILL458775:ILS458775 IVH458775:IVO458775 JFD458775:JFK458775 JOZ458775:JPG458775 JYV458775:JZC458775 KIR458775:KIY458775 KSN458775:KSU458775 LCJ458775:LCQ458775 LMF458775:LMM458775 LWB458775:LWI458775 MFX458775:MGE458775 MPT458775:MQA458775 MZP458775:MZW458775 NJL458775:NJS458775 NTH458775:NTO458775 ODD458775:ODK458775 OMZ458775:ONG458775 OWV458775:OXC458775 PGR458775:PGY458775 PQN458775:PQU458775 QAJ458775:QAQ458775 QKF458775:QKM458775 QUB458775:QUI458775 RDX458775:REE458775 RNT458775:ROA458775 RXP458775:RXW458775 SHL458775:SHS458775 SRH458775:SRO458775 TBD458775:TBK458775 TKZ458775:TLG458775 TUV458775:TVC458775 UER458775:UEY458775 UON458775:UOU458775 UYJ458775:UYQ458775 VIF458775:VIM458775 VSB458775:VSI458775 WBX458775:WCE458775 WLT458775:WMA458775 WVP458775:WVW458775 JD524311:JK524311 SZ524311:TG524311 ACV524311:ADC524311 AMR524311:AMY524311 AWN524311:AWU524311 BGJ524311:BGQ524311 BQF524311:BQM524311 CAB524311:CAI524311 CJX524311:CKE524311 CTT524311:CUA524311 DDP524311:DDW524311 DNL524311:DNS524311 DXH524311:DXO524311 EHD524311:EHK524311 EQZ524311:ERG524311 FAV524311:FBC524311 FKR524311:FKY524311 FUN524311:FUU524311 GEJ524311:GEQ524311 GOF524311:GOM524311 GYB524311:GYI524311 HHX524311:HIE524311 HRT524311:HSA524311 IBP524311:IBW524311 ILL524311:ILS524311 IVH524311:IVO524311 JFD524311:JFK524311 JOZ524311:JPG524311 JYV524311:JZC524311 KIR524311:KIY524311 KSN524311:KSU524311 LCJ524311:LCQ524311 LMF524311:LMM524311 LWB524311:LWI524311 MFX524311:MGE524311 MPT524311:MQA524311 MZP524311:MZW524311 NJL524311:NJS524311 NTH524311:NTO524311 ODD524311:ODK524311 OMZ524311:ONG524311 OWV524311:OXC524311 PGR524311:PGY524311 PQN524311:PQU524311 QAJ524311:QAQ524311 QKF524311:QKM524311 QUB524311:QUI524311 RDX524311:REE524311 RNT524311:ROA524311 RXP524311:RXW524311 SHL524311:SHS524311 SRH524311:SRO524311 TBD524311:TBK524311 TKZ524311:TLG524311 TUV524311:TVC524311 UER524311:UEY524311 UON524311:UOU524311 UYJ524311:UYQ524311 VIF524311:VIM524311 VSB524311:VSI524311 WBX524311:WCE524311 WLT524311:WMA524311 WVP524311:WVW524311 JD589847:JK589847 SZ589847:TG589847 ACV589847:ADC589847 AMR589847:AMY589847 AWN589847:AWU589847 BGJ589847:BGQ589847 BQF589847:BQM589847 CAB589847:CAI589847 CJX589847:CKE589847 CTT589847:CUA589847 DDP589847:DDW589847 DNL589847:DNS589847 DXH589847:DXO589847 EHD589847:EHK589847 EQZ589847:ERG589847 FAV589847:FBC589847 FKR589847:FKY589847 FUN589847:FUU589847 GEJ589847:GEQ589847 GOF589847:GOM589847 GYB589847:GYI589847 HHX589847:HIE589847 HRT589847:HSA589847 IBP589847:IBW589847 ILL589847:ILS589847 IVH589847:IVO589847 JFD589847:JFK589847 JOZ589847:JPG589847 JYV589847:JZC589847 KIR589847:KIY589847 KSN589847:KSU589847 LCJ589847:LCQ589847 LMF589847:LMM589847 LWB589847:LWI589847 MFX589847:MGE589847 MPT589847:MQA589847 MZP589847:MZW589847 NJL589847:NJS589847 NTH589847:NTO589847 ODD589847:ODK589847 OMZ589847:ONG589847 OWV589847:OXC589847 PGR589847:PGY589847 PQN589847:PQU589847 QAJ589847:QAQ589847 QKF589847:QKM589847 QUB589847:QUI589847 RDX589847:REE589847 RNT589847:ROA589847 RXP589847:RXW589847 SHL589847:SHS589847 SRH589847:SRO589847 TBD589847:TBK589847 TKZ589847:TLG589847 TUV589847:TVC589847 UER589847:UEY589847 UON589847:UOU589847 UYJ589847:UYQ589847 VIF589847:VIM589847 VSB589847:VSI589847 WBX589847:WCE589847 WLT589847:WMA589847 WVP589847:WVW589847 JD655383:JK655383 SZ655383:TG655383 ACV655383:ADC655383 AMR655383:AMY655383 AWN655383:AWU655383 BGJ655383:BGQ655383 BQF655383:BQM655383 CAB655383:CAI655383 CJX655383:CKE655383 CTT655383:CUA655383 DDP655383:DDW655383 DNL655383:DNS655383 DXH655383:DXO655383 EHD655383:EHK655383 EQZ655383:ERG655383 FAV655383:FBC655383 FKR655383:FKY655383 FUN655383:FUU655383 GEJ655383:GEQ655383 GOF655383:GOM655383 GYB655383:GYI655383 HHX655383:HIE655383 HRT655383:HSA655383 IBP655383:IBW655383 ILL655383:ILS655383 IVH655383:IVO655383 JFD655383:JFK655383 JOZ655383:JPG655383 JYV655383:JZC655383 KIR655383:KIY655383 KSN655383:KSU655383 LCJ655383:LCQ655383 LMF655383:LMM655383 LWB655383:LWI655383 MFX655383:MGE655383 MPT655383:MQA655383 MZP655383:MZW655383 NJL655383:NJS655383 NTH655383:NTO655383 ODD655383:ODK655383 OMZ655383:ONG655383 OWV655383:OXC655383 PGR655383:PGY655383 PQN655383:PQU655383 QAJ655383:QAQ655383 QKF655383:QKM655383 QUB655383:QUI655383 RDX655383:REE655383 RNT655383:ROA655383 RXP655383:RXW655383 SHL655383:SHS655383 SRH655383:SRO655383 TBD655383:TBK655383 TKZ655383:TLG655383 TUV655383:TVC655383 UER655383:UEY655383 UON655383:UOU655383 UYJ655383:UYQ655383 VIF655383:VIM655383 VSB655383:VSI655383 WBX655383:WCE655383 WLT655383:WMA655383 WVP655383:WVW655383 JD720919:JK720919 SZ720919:TG720919 ACV720919:ADC720919 AMR720919:AMY720919 AWN720919:AWU720919 BGJ720919:BGQ720919 BQF720919:BQM720919 CAB720919:CAI720919 CJX720919:CKE720919 CTT720919:CUA720919 DDP720919:DDW720919 DNL720919:DNS720919 DXH720919:DXO720919 EHD720919:EHK720919 EQZ720919:ERG720919 FAV720919:FBC720919 FKR720919:FKY720919 FUN720919:FUU720919 GEJ720919:GEQ720919 GOF720919:GOM720919 GYB720919:GYI720919 HHX720919:HIE720919 HRT720919:HSA720919 IBP720919:IBW720919 ILL720919:ILS720919 IVH720919:IVO720919 JFD720919:JFK720919 JOZ720919:JPG720919 JYV720919:JZC720919 KIR720919:KIY720919 KSN720919:KSU720919 LCJ720919:LCQ720919 LMF720919:LMM720919 LWB720919:LWI720919 MFX720919:MGE720919 MPT720919:MQA720919 MZP720919:MZW720919 NJL720919:NJS720919 NTH720919:NTO720919 ODD720919:ODK720919 OMZ720919:ONG720919 OWV720919:OXC720919 PGR720919:PGY720919 PQN720919:PQU720919 QAJ720919:QAQ720919 QKF720919:QKM720919 QUB720919:QUI720919 RDX720919:REE720919 RNT720919:ROA720919 RXP720919:RXW720919 SHL720919:SHS720919 SRH720919:SRO720919 TBD720919:TBK720919 TKZ720919:TLG720919 TUV720919:TVC720919 UER720919:UEY720919 UON720919:UOU720919 UYJ720919:UYQ720919 VIF720919:VIM720919 VSB720919:VSI720919 WBX720919:WCE720919 WLT720919:WMA720919 WVP720919:WVW720919 JD786455:JK786455 SZ786455:TG786455 ACV786455:ADC786455 AMR786455:AMY786455 AWN786455:AWU786455 BGJ786455:BGQ786455 BQF786455:BQM786455 CAB786455:CAI786455 CJX786455:CKE786455 CTT786455:CUA786455 DDP786455:DDW786455 DNL786455:DNS786455 DXH786455:DXO786455 EHD786455:EHK786455 EQZ786455:ERG786455 FAV786455:FBC786455 FKR786455:FKY786455 FUN786455:FUU786455 GEJ786455:GEQ786455 GOF786455:GOM786455 GYB786455:GYI786455 HHX786455:HIE786455 HRT786455:HSA786455 IBP786455:IBW786455 ILL786455:ILS786455 IVH786455:IVO786455 JFD786455:JFK786455 JOZ786455:JPG786455 JYV786455:JZC786455 KIR786455:KIY786455 KSN786455:KSU786455 LCJ786455:LCQ786455 LMF786455:LMM786455 LWB786455:LWI786455 MFX786455:MGE786455 MPT786455:MQA786455 MZP786455:MZW786455 NJL786455:NJS786455 NTH786455:NTO786455 ODD786455:ODK786455 OMZ786455:ONG786455 OWV786455:OXC786455 PGR786455:PGY786455 PQN786455:PQU786455 QAJ786455:QAQ786455 QKF786455:QKM786455 QUB786455:QUI786455 RDX786455:REE786455 RNT786455:ROA786455 RXP786455:RXW786455 SHL786455:SHS786455 SRH786455:SRO786455 TBD786455:TBK786455 TKZ786455:TLG786455 TUV786455:TVC786455 UER786455:UEY786455 UON786455:UOU786455 UYJ786455:UYQ786455 VIF786455:VIM786455 VSB786455:VSI786455 WBX786455:WCE786455 WLT786455:WMA786455 WVP786455:WVW786455 JD851991:JK851991 SZ851991:TG851991 ACV851991:ADC851991 AMR851991:AMY851991 AWN851991:AWU851991 BGJ851991:BGQ851991 BQF851991:BQM851991 CAB851991:CAI851991 CJX851991:CKE851991 CTT851991:CUA851991 DDP851991:DDW851991 DNL851991:DNS851991 DXH851991:DXO851991 EHD851991:EHK851991 EQZ851991:ERG851991 FAV851991:FBC851991 FKR851991:FKY851991 FUN851991:FUU851991 GEJ851991:GEQ851991 GOF851991:GOM851991 GYB851991:GYI851991 HHX851991:HIE851991 HRT851991:HSA851991 IBP851991:IBW851991 ILL851991:ILS851991 IVH851991:IVO851991 JFD851991:JFK851991 JOZ851991:JPG851991 JYV851991:JZC851991 KIR851991:KIY851991 KSN851991:KSU851991 LCJ851991:LCQ851991 LMF851991:LMM851991 LWB851991:LWI851991 MFX851991:MGE851991 MPT851991:MQA851991 MZP851991:MZW851991 NJL851991:NJS851991 NTH851991:NTO851991 ODD851991:ODK851991 OMZ851991:ONG851991 OWV851991:OXC851991 PGR851991:PGY851991 PQN851991:PQU851991 QAJ851991:QAQ851991 QKF851991:QKM851991 QUB851991:QUI851991 RDX851991:REE851991 RNT851991:ROA851991 RXP851991:RXW851991 SHL851991:SHS851991 SRH851991:SRO851991 TBD851991:TBK851991 TKZ851991:TLG851991 TUV851991:TVC851991 UER851991:UEY851991 UON851991:UOU851991 UYJ851991:UYQ851991 VIF851991:VIM851991 VSB851991:VSI851991 WBX851991:WCE851991 WLT851991:WMA851991 WVP851991:WVW851991 JD917527:JK917527 SZ917527:TG917527 ACV917527:ADC917527 AMR917527:AMY917527 AWN917527:AWU917527 BGJ917527:BGQ917527 BQF917527:BQM917527 CAB917527:CAI917527 CJX917527:CKE917527 CTT917527:CUA917527 DDP917527:DDW917527 DNL917527:DNS917527 DXH917527:DXO917527 EHD917527:EHK917527 EQZ917527:ERG917527 FAV917527:FBC917527 FKR917527:FKY917527 FUN917527:FUU917527 GEJ917527:GEQ917527 GOF917527:GOM917527 GYB917527:GYI917527 HHX917527:HIE917527 HRT917527:HSA917527 IBP917527:IBW917527 ILL917527:ILS917527 IVH917527:IVO917527 JFD917527:JFK917527 JOZ917527:JPG917527 JYV917527:JZC917527 KIR917527:KIY917527 KSN917527:KSU917527 LCJ917527:LCQ917527 LMF917527:LMM917527 LWB917527:LWI917527 MFX917527:MGE917527 MPT917527:MQA917527 MZP917527:MZW917527 NJL917527:NJS917527 NTH917527:NTO917527 ODD917527:ODK917527 OMZ917527:ONG917527 OWV917527:OXC917527 PGR917527:PGY917527 PQN917527:PQU917527 QAJ917527:QAQ917527 QKF917527:QKM917527 QUB917527:QUI917527 RDX917527:REE917527 RNT917527:ROA917527 RXP917527:RXW917527 SHL917527:SHS917527 SRH917527:SRO917527 TBD917527:TBK917527 TKZ917527:TLG917527 TUV917527:TVC917527 UER917527:UEY917527 UON917527:UOU917527 UYJ917527:UYQ917527 VIF917527:VIM917527 VSB917527:VSI917527 WBX917527:WCE917527 WLT917527:WMA917527 WVP917527:WVW917527 WVP983063:WVW983063 JD983063:JK983063 SZ983063:TG983063 ACV983063:ADC983063 AMR983063:AMY983063 AWN983063:AWU983063 BGJ983063:BGQ983063 BQF983063:BQM983063 CAB983063:CAI983063 CJX983063:CKE983063 CTT983063:CUA983063 DDP983063:DDW983063 DNL983063:DNS983063 DXH983063:DXO983063 EHD983063:EHK983063 EQZ983063:ERG983063 FAV983063:FBC983063 FKR983063:FKY983063 FUN983063:FUU983063 GEJ983063:GEQ983063 GOF983063:GOM983063 GYB983063:GYI983063 HHX983063:HIE983063 HRT983063:HSA983063 IBP983063:IBW983063 ILL983063:ILS983063 IVH983063:IVO983063 JFD983063:JFK983063 JOZ983063:JPG983063 JYV983063:JZC983063 KIR983063:KIY983063 KSN983063:KSU983063 LCJ983063:LCQ983063 LMF983063:LMM983063 LWB983063:LWI983063 MFX983063:MGE983063 MPT983063:MQA983063 MZP983063:MZW983063 NJL983063:NJS983063 NTH983063:NTO983063 ODD983063:ODK983063 OMZ983063:ONG983063 OWV983063:OXC983063 PGR983063:PGY983063 PQN983063:PQU983063 QAJ983063:QAQ983063 QKF983063:QKM983063 QUB983063:QUI983063 RDX983063:REE983063 RNT983063:ROA983063 RXP983063:RXW983063 SHL983063:SHS983063 SRH983063:SRO983063 TBD983063:TBK983063 TKZ983063:TLG983063 TUV983063:TVC983063 UER983063:UEY983063 UON983063:UOU983063 UYJ983063:UYQ983063 VIF983063:VIM983063 VSB983063:VSI983063 WBX983063:WCE983063 WLT983063:WMA983063 O983063:V983063 O65559:V65559 O131095:V131095 O196631:V196631 O262167:V262167 O327703:V327703 O393239:V393239 O458775:V458775 O524311:V524311 O589847:V589847 O655383:V655383 O720919:V720919 O786455:V786455 O851991:V851991 O917527:V917527">
      <formula1>kind_of_cons</formula1>
    </dataValidation>
    <dataValidation type="list" allowBlank="1" showInputMessage="1" showErrorMessage="1" errorTitle="Ошибка" error="Выберите значение из списка" sqref="WVN983064 M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M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M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M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M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M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M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M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M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M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M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M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M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M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M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M24 WVN24 WLR24 WBV24 VRZ24 VID24 UYH24 UOL24 UEP24 TUT24 TKX24 TBB24 SRF24 SHJ24 RXN24 RNR24 RDV24 QTZ24 QKD24 QAH24 PQL24 PGP24 OWT24 OMX24 ODB24 NTF24 NJJ24 MZN24 MPR24 MFV24 LVZ24 LMD24 LCH24 KSL24 KIP24 JYT24 JOX24 JFB24 IVF24 ILJ24 IBN24 HRR24 HHV24 GXZ24 GOD24 GEH24 FUL24 FKP24 FAT24 EQX24 EHB24 DXF24 DNJ24 DDN24 CTR24 CJV24 BZZ24 BQD24 BGH24 AWL24 AMP24 ACT24 SX24 JB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 JG65560 TC65560 ACY65560 AMU65560 AWQ65560 BGM65560 BQI65560 CAE65560 CKA65560 CTW65560 DDS65560 DNO65560 DXK65560 EHG65560 ERC65560 FAY65560 FKU65560 FUQ65560 GEM65560 GOI65560 GYE65560 HIA65560 HRW65560 IBS65560 ILO65560 IVK65560 JFG65560 JPC65560 JYY65560 KIU65560 KSQ65560 LCM65560 LMI65560 LWE65560 MGA65560 MPW65560 MZS65560 NJO65560 NTK65560 ODG65560 ONC65560 OWY65560 PGU65560 PQQ65560 QAM65560 QKI65560 QUE65560 REA65560 RNW65560 RXS65560 SHO65560 SRK65560 TBG65560 TLC65560 TUY65560 UEU65560 UOQ65560 UYM65560 VII65560 VSE65560 WCA65560 WLW65560 WVS65560 R131096 JG131096 TC131096 ACY131096 AMU131096 AWQ131096 BGM131096 BQI131096 CAE131096 CKA131096 CTW131096 DDS131096 DNO131096 DXK131096 EHG131096 ERC131096 FAY131096 FKU131096 FUQ131096 GEM131096 GOI131096 GYE131096 HIA131096 HRW131096 IBS131096 ILO131096 IVK131096 JFG131096 JPC131096 JYY131096 KIU131096 KSQ131096 LCM131096 LMI131096 LWE131096 MGA131096 MPW131096 MZS131096 NJO131096 NTK131096 ODG131096 ONC131096 OWY131096 PGU131096 PQQ131096 QAM131096 QKI131096 QUE131096 REA131096 RNW131096 RXS131096 SHO131096 SRK131096 TBG131096 TLC131096 TUY131096 UEU131096 UOQ131096 UYM131096 VII131096 VSE131096 WCA131096 WLW131096 WVS131096 R196632 JG196632 TC196632 ACY196632 AMU196632 AWQ196632 BGM196632 BQI196632 CAE196632 CKA196632 CTW196632 DDS196632 DNO196632 DXK196632 EHG196632 ERC196632 FAY196632 FKU196632 FUQ196632 GEM196632 GOI196632 GYE196632 HIA196632 HRW196632 IBS196632 ILO196632 IVK196632 JFG196632 JPC196632 JYY196632 KIU196632 KSQ196632 LCM196632 LMI196632 LWE196632 MGA196632 MPW196632 MZS196632 NJO196632 NTK196632 ODG196632 ONC196632 OWY196632 PGU196632 PQQ196632 QAM196632 QKI196632 QUE196632 REA196632 RNW196632 RXS196632 SHO196632 SRK196632 TBG196632 TLC196632 TUY196632 UEU196632 UOQ196632 UYM196632 VII196632 VSE196632 WCA196632 WLW196632 WVS196632 R262168 JG262168 TC262168 ACY262168 AMU262168 AWQ262168 BGM262168 BQI262168 CAE262168 CKA262168 CTW262168 DDS262168 DNO262168 DXK262168 EHG262168 ERC262168 FAY262168 FKU262168 FUQ262168 GEM262168 GOI262168 GYE262168 HIA262168 HRW262168 IBS262168 ILO262168 IVK262168 JFG262168 JPC262168 JYY262168 KIU262168 KSQ262168 LCM262168 LMI262168 LWE262168 MGA262168 MPW262168 MZS262168 NJO262168 NTK262168 ODG262168 ONC262168 OWY262168 PGU262168 PQQ262168 QAM262168 QKI262168 QUE262168 REA262168 RNW262168 RXS262168 SHO262168 SRK262168 TBG262168 TLC262168 TUY262168 UEU262168 UOQ262168 UYM262168 VII262168 VSE262168 WCA262168 WLW262168 WVS262168 R327704 JG327704 TC327704 ACY327704 AMU327704 AWQ327704 BGM327704 BQI327704 CAE327704 CKA327704 CTW327704 DDS327704 DNO327704 DXK327704 EHG327704 ERC327704 FAY327704 FKU327704 FUQ327704 GEM327704 GOI327704 GYE327704 HIA327704 HRW327704 IBS327704 ILO327704 IVK327704 JFG327704 JPC327704 JYY327704 KIU327704 KSQ327704 LCM327704 LMI327704 LWE327704 MGA327704 MPW327704 MZS327704 NJO327704 NTK327704 ODG327704 ONC327704 OWY327704 PGU327704 PQQ327704 QAM327704 QKI327704 QUE327704 REA327704 RNW327704 RXS327704 SHO327704 SRK327704 TBG327704 TLC327704 TUY327704 UEU327704 UOQ327704 UYM327704 VII327704 VSE327704 WCA327704 WLW327704 WVS327704 R393240 JG393240 TC393240 ACY393240 AMU393240 AWQ393240 BGM393240 BQI393240 CAE393240 CKA393240 CTW393240 DDS393240 DNO393240 DXK393240 EHG393240 ERC393240 FAY393240 FKU393240 FUQ393240 GEM393240 GOI393240 GYE393240 HIA393240 HRW393240 IBS393240 ILO393240 IVK393240 JFG393240 JPC393240 JYY393240 KIU393240 KSQ393240 LCM393240 LMI393240 LWE393240 MGA393240 MPW393240 MZS393240 NJO393240 NTK393240 ODG393240 ONC393240 OWY393240 PGU393240 PQQ393240 QAM393240 QKI393240 QUE393240 REA393240 RNW393240 RXS393240 SHO393240 SRK393240 TBG393240 TLC393240 TUY393240 UEU393240 UOQ393240 UYM393240 VII393240 VSE393240 WCA393240 WLW393240 WVS393240 R458776 JG458776 TC458776 ACY458776 AMU458776 AWQ458776 BGM458776 BQI458776 CAE458776 CKA458776 CTW458776 DDS458776 DNO458776 DXK458776 EHG458776 ERC458776 FAY458776 FKU458776 FUQ458776 GEM458776 GOI458776 GYE458776 HIA458776 HRW458776 IBS458776 ILO458776 IVK458776 JFG458776 JPC458776 JYY458776 KIU458776 KSQ458776 LCM458776 LMI458776 LWE458776 MGA458776 MPW458776 MZS458776 NJO458776 NTK458776 ODG458776 ONC458776 OWY458776 PGU458776 PQQ458776 QAM458776 QKI458776 QUE458776 REA458776 RNW458776 RXS458776 SHO458776 SRK458776 TBG458776 TLC458776 TUY458776 UEU458776 UOQ458776 UYM458776 VII458776 VSE458776 WCA458776 WLW458776 WVS458776 R524312 JG524312 TC524312 ACY524312 AMU524312 AWQ524312 BGM524312 BQI524312 CAE524312 CKA524312 CTW524312 DDS524312 DNO524312 DXK524312 EHG524312 ERC524312 FAY524312 FKU524312 FUQ524312 GEM524312 GOI524312 GYE524312 HIA524312 HRW524312 IBS524312 ILO524312 IVK524312 JFG524312 JPC524312 JYY524312 KIU524312 KSQ524312 LCM524312 LMI524312 LWE524312 MGA524312 MPW524312 MZS524312 NJO524312 NTK524312 ODG524312 ONC524312 OWY524312 PGU524312 PQQ524312 QAM524312 QKI524312 QUE524312 REA524312 RNW524312 RXS524312 SHO524312 SRK524312 TBG524312 TLC524312 TUY524312 UEU524312 UOQ524312 UYM524312 VII524312 VSE524312 WCA524312 WLW524312 WVS524312 R589848 JG589848 TC589848 ACY589848 AMU589848 AWQ589848 BGM589848 BQI589848 CAE589848 CKA589848 CTW589848 DDS589848 DNO589848 DXK589848 EHG589848 ERC589848 FAY589848 FKU589848 FUQ589848 GEM589848 GOI589848 GYE589848 HIA589848 HRW589848 IBS589848 ILO589848 IVK589848 JFG589848 JPC589848 JYY589848 KIU589848 KSQ589848 LCM589848 LMI589848 LWE589848 MGA589848 MPW589848 MZS589848 NJO589848 NTK589848 ODG589848 ONC589848 OWY589848 PGU589848 PQQ589848 QAM589848 QKI589848 QUE589848 REA589848 RNW589848 RXS589848 SHO589848 SRK589848 TBG589848 TLC589848 TUY589848 UEU589848 UOQ589848 UYM589848 VII589848 VSE589848 WCA589848 WLW589848 WVS589848 R655384 JG655384 TC655384 ACY655384 AMU655384 AWQ655384 BGM655384 BQI655384 CAE655384 CKA655384 CTW655384 DDS655384 DNO655384 DXK655384 EHG655384 ERC655384 FAY655384 FKU655384 FUQ655384 GEM655384 GOI655384 GYE655384 HIA655384 HRW655384 IBS655384 ILO655384 IVK655384 JFG655384 JPC655384 JYY655384 KIU655384 KSQ655384 LCM655384 LMI655384 LWE655384 MGA655384 MPW655384 MZS655384 NJO655384 NTK655384 ODG655384 ONC655384 OWY655384 PGU655384 PQQ655384 QAM655384 QKI655384 QUE655384 REA655384 RNW655384 RXS655384 SHO655384 SRK655384 TBG655384 TLC655384 TUY655384 UEU655384 UOQ655384 UYM655384 VII655384 VSE655384 WCA655384 WLW655384 WVS655384 R720920 JG720920 TC720920 ACY720920 AMU720920 AWQ720920 BGM720920 BQI720920 CAE720920 CKA720920 CTW720920 DDS720920 DNO720920 DXK720920 EHG720920 ERC720920 FAY720920 FKU720920 FUQ720920 GEM720920 GOI720920 GYE720920 HIA720920 HRW720920 IBS720920 ILO720920 IVK720920 JFG720920 JPC720920 JYY720920 KIU720920 KSQ720920 LCM720920 LMI720920 LWE720920 MGA720920 MPW720920 MZS720920 NJO720920 NTK720920 ODG720920 ONC720920 OWY720920 PGU720920 PQQ720920 QAM720920 QKI720920 QUE720920 REA720920 RNW720920 RXS720920 SHO720920 SRK720920 TBG720920 TLC720920 TUY720920 UEU720920 UOQ720920 UYM720920 VII720920 VSE720920 WCA720920 WLW720920 WVS720920 R786456 JG786456 TC786456 ACY786456 AMU786456 AWQ786456 BGM786456 BQI786456 CAE786456 CKA786456 CTW786456 DDS786456 DNO786456 DXK786456 EHG786456 ERC786456 FAY786456 FKU786456 FUQ786456 GEM786456 GOI786456 GYE786456 HIA786456 HRW786456 IBS786456 ILO786456 IVK786456 JFG786456 JPC786456 JYY786456 KIU786456 KSQ786456 LCM786456 LMI786456 LWE786456 MGA786456 MPW786456 MZS786456 NJO786456 NTK786456 ODG786456 ONC786456 OWY786456 PGU786456 PQQ786456 QAM786456 QKI786456 QUE786456 REA786456 RNW786456 RXS786456 SHO786456 SRK786456 TBG786456 TLC786456 TUY786456 UEU786456 UOQ786456 UYM786456 VII786456 VSE786456 WCA786456 WLW786456 WVS786456 R851992 JG851992 TC851992 ACY851992 AMU851992 AWQ851992 BGM851992 BQI851992 CAE851992 CKA851992 CTW851992 DDS851992 DNO851992 DXK851992 EHG851992 ERC851992 FAY851992 FKU851992 FUQ851992 GEM851992 GOI851992 GYE851992 HIA851992 HRW851992 IBS851992 ILO851992 IVK851992 JFG851992 JPC851992 JYY851992 KIU851992 KSQ851992 LCM851992 LMI851992 LWE851992 MGA851992 MPW851992 MZS851992 NJO851992 NTK851992 ODG851992 ONC851992 OWY851992 PGU851992 PQQ851992 QAM851992 QKI851992 QUE851992 REA851992 RNW851992 RXS851992 SHO851992 SRK851992 TBG851992 TLC851992 TUY851992 UEU851992 UOQ851992 UYM851992 VII851992 VSE851992 WCA851992 WLW851992 WVS851992 R917528 JG917528 TC917528 ACY917528 AMU917528 AWQ917528 BGM917528 BQI917528 CAE917528 CKA917528 CTW917528 DDS917528 DNO917528 DXK917528 EHG917528 ERC917528 FAY917528 FKU917528 FUQ917528 GEM917528 GOI917528 GYE917528 HIA917528 HRW917528 IBS917528 ILO917528 IVK917528 JFG917528 JPC917528 JYY917528 KIU917528 KSQ917528 LCM917528 LMI917528 LWE917528 MGA917528 MPW917528 MZS917528 NJO917528 NTK917528 ODG917528 ONC917528 OWY917528 PGU917528 PQQ917528 QAM917528 QKI917528 QUE917528 REA917528 RNW917528 RXS917528 SHO917528 SRK917528 TBG917528 TLC917528 TUY917528 UEU917528 UOQ917528 UYM917528 VII917528 VSE917528 WCA917528 WLW917528 WVS917528 R983064 JG983064 TC983064 ACY983064 AMU983064 AWQ983064 BGM983064 BQI983064 CAE983064 CKA983064 CTW983064 DDS983064 DNO983064 DXK983064 EHG983064 ERC983064 FAY983064 FKU983064 FUQ983064 GEM983064 GOI983064 GYE983064 HIA983064 HRW983064 IBS983064 ILO983064 IVK983064 JFG983064 JPC983064 JYY983064 KIU983064 KSQ983064 LCM983064 LMI983064 LWE983064 MGA983064 MPW983064 MZS983064 NJO983064 NTK983064 ODG983064 ONC983064 OWY983064 PGU983064 PQQ983064 QAM983064 QKI983064 QUE983064 REA983064 RNW983064 RXS983064 SHO983064 SRK983064 TBG983064 TLC983064 TUY983064 UEU983064 UOQ983064 UYM983064 VII983064 VSE983064 WCA983064 WLW983064 WVS983064 WVU983064 T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T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T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T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T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T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T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T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T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T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T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T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T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T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T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R24 WVU24 WLY24 WCC24 VSG24 VIK24 UYO24 UOS24 UEW24 TVA24 TLE24 TBI24 SRM24 SHQ24 RXU24 RNY24 REC24 QUG24 QKK24 QAO24 PQS24 PGW24 OXA24 ONE24 ODI24 NTM24 NJQ24 MZU24 MPY24 MGC24 LWG24 LMK24 LCO24 KSS24 KIW24 JZA24 JPE24 JFI24 IVM24 ILQ24 IBU24 HRY24 HIC24 GYG24 GOK24 GEO24 FUS24 FKW24 FBA24 ERE24 EHI24 DXM24 DNQ24 DDU24 CTY24 CKC24 CAG24 BQK24 BGO24 AWS24 AMW24 ADA24 TE24 JI24 T24 WVS24 WLW24 WCA24 VSE24 VII24 UYM24 UOQ24 UEU24 TUY24 TLC24 TBG24 SRK24 SHO24 RXS24 RNW24 REA24 QUE24 QKI24 QAM24 PQQ24 PGU24 OWY24 ONC24 ODG24 NTK24 NJO24 MZS24 MPW24 MGA24 LWE24 LMI24 LCM24 KSQ24 KIU24 JYY24 JPC24 JFG24 IVK24 ILO24 IBS24 HRW24 HIA24 GYE24 GOI24 GEM24 FUQ24 FKU24 FAY24 ERC24 EHG24 DXK24 DNO24 DDS24 CTW24 CKA24 CAE24 BQI24 BGM24 AWQ24 AMU24 ACY24 TC24 JG24"/>
    <dataValidation allowBlank="1" showInputMessage="1" showErrorMessage="1" prompt="Для выбора выполните двойной щелчок левой клавиши мыши по соответствующей ячейке." sqref="S65560 JH65560 TD65560 ACZ65560 AMV65560 AWR65560 BGN65560 BQJ65560 CAF65560 CKB65560 CTX65560 DDT65560 DNP65560 DXL65560 EHH65560 ERD65560 FAZ65560 FKV65560 FUR65560 GEN65560 GOJ65560 GYF65560 HIB65560 HRX65560 IBT65560 ILP65560 IVL65560 JFH65560 JPD65560 JYZ65560 KIV65560 KSR65560 LCN65560 LMJ65560 LWF65560 MGB65560 MPX65560 MZT65560 NJP65560 NTL65560 ODH65560 OND65560 OWZ65560 PGV65560 PQR65560 QAN65560 QKJ65560 QUF65560 REB65560 RNX65560 RXT65560 SHP65560 SRL65560 TBH65560 TLD65560 TUZ65560 UEV65560 UOR65560 UYN65560 VIJ65560 VSF65560 WCB65560 WLX65560 WVT65560 S131096 JH131096 TD131096 ACZ131096 AMV131096 AWR131096 BGN131096 BQJ131096 CAF131096 CKB131096 CTX131096 DDT131096 DNP131096 DXL131096 EHH131096 ERD131096 FAZ131096 FKV131096 FUR131096 GEN131096 GOJ131096 GYF131096 HIB131096 HRX131096 IBT131096 ILP131096 IVL131096 JFH131096 JPD131096 JYZ131096 KIV131096 KSR131096 LCN131096 LMJ131096 LWF131096 MGB131096 MPX131096 MZT131096 NJP131096 NTL131096 ODH131096 OND131096 OWZ131096 PGV131096 PQR131096 QAN131096 QKJ131096 QUF131096 REB131096 RNX131096 RXT131096 SHP131096 SRL131096 TBH131096 TLD131096 TUZ131096 UEV131096 UOR131096 UYN131096 VIJ131096 VSF131096 WCB131096 WLX131096 WVT131096 S196632 JH196632 TD196632 ACZ196632 AMV196632 AWR196632 BGN196632 BQJ196632 CAF196632 CKB196632 CTX196632 DDT196632 DNP196632 DXL196632 EHH196632 ERD196632 FAZ196632 FKV196632 FUR196632 GEN196632 GOJ196632 GYF196632 HIB196632 HRX196632 IBT196632 ILP196632 IVL196632 JFH196632 JPD196632 JYZ196632 KIV196632 KSR196632 LCN196632 LMJ196632 LWF196632 MGB196632 MPX196632 MZT196632 NJP196632 NTL196632 ODH196632 OND196632 OWZ196632 PGV196632 PQR196632 QAN196632 QKJ196632 QUF196632 REB196632 RNX196632 RXT196632 SHP196632 SRL196632 TBH196632 TLD196632 TUZ196632 UEV196632 UOR196632 UYN196632 VIJ196632 VSF196632 WCB196632 WLX196632 WVT196632 S262168 JH262168 TD262168 ACZ262168 AMV262168 AWR262168 BGN262168 BQJ262168 CAF262168 CKB262168 CTX262168 DDT262168 DNP262168 DXL262168 EHH262168 ERD262168 FAZ262168 FKV262168 FUR262168 GEN262168 GOJ262168 GYF262168 HIB262168 HRX262168 IBT262168 ILP262168 IVL262168 JFH262168 JPD262168 JYZ262168 KIV262168 KSR262168 LCN262168 LMJ262168 LWF262168 MGB262168 MPX262168 MZT262168 NJP262168 NTL262168 ODH262168 OND262168 OWZ262168 PGV262168 PQR262168 QAN262168 QKJ262168 QUF262168 REB262168 RNX262168 RXT262168 SHP262168 SRL262168 TBH262168 TLD262168 TUZ262168 UEV262168 UOR262168 UYN262168 VIJ262168 VSF262168 WCB262168 WLX262168 WVT262168 S327704 JH327704 TD327704 ACZ327704 AMV327704 AWR327704 BGN327704 BQJ327704 CAF327704 CKB327704 CTX327704 DDT327704 DNP327704 DXL327704 EHH327704 ERD327704 FAZ327704 FKV327704 FUR327704 GEN327704 GOJ327704 GYF327704 HIB327704 HRX327704 IBT327704 ILP327704 IVL327704 JFH327704 JPD327704 JYZ327704 KIV327704 KSR327704 LCN327704 LMJ327704 LWF327704 MGB327704 MPX327704 MZT327704 NJP327704 NTL327704 ODH327704 OND327704 OWZ327704 PGV327704 PQR327704 QAN327704 QKJ327704 QUF327704 REB327704 RNX327704 RXT327704 SHP327704 SRL327704 TBH327704 TLD327704 TUZ327704 UEV327704 UOR327704 UYN327704 VIJ327704 VSF327704 WCB327704 WLX327704 WVT327704 S393240 JH393240 TD393240 ACZ393240 AMV393240 AWR393240 BGN393240 BQJ393240 CAF393240 CKB393240 CTX393240 DDT393240 DNP393240 DXL393240 EHH393240 ERD393240 FAZ393240 FKV393240 FUR393240 GEN393240 GOJ393240 GYF393240 HIB393240 HRX393240 IBT393240 ILP393240 IVL393240 JFH393240 JPD393240 JYZ393240 KIV393240 KSR393240 LCN393240 LMJ393240 LWF393240 MGB393240 MPX393240 MZT393240 NJP393240 NTL393240 ODH393240 OND393240 OWZ393240 PGV393240 PQR393240 QAN393240 QKJ393240 QUF393240 REB393240 RNX393240 RXT393240 SHP393240 SRL393240 TBH393240 TLD393240 TUZ393240 UEV393240 UOR393240 UYN393240 VIJ393240 VSF393240 WCB393240 WLX393240 WVT393240 S458776 JH458776 TD458776 ACZ458776 AMV458776 AWR458776 BGN458776 BQJ458776 CAF458776 CKB458776 CTX458776 DDT458776 DNP458776 DXL458776 EHH458776 ERD458776 FAZ458776 FKV458776 FUR458776 GEN458776 GOJ458776 GYF458776 HIB458776 HRX458776 IBT458776 ILP458776 IVL458776 JFH458776 JPD458776 JYZ458776 KIV458776 KSR458776 LCN458776 LMJ458776 LWF458776 MGB458776 MPX458776 MZT458776 NJP458776 NTL458776 ODH458776 OND458776 OWZ458776 PGV458776 PQR458776 QAN458776 QKJ458776 QUF458776 REB458776 RNX458776 RXT458776 SHP458776 SRL458776 TBH458776 TLD458776 TUZ458776 UEV458776 UOR458776 UYN458776 VIJ458776 VSF458776 WCB458776 WLX458776 WVT458776 S524312 JH524312 TD524312 ACZ524312 AMV524312 AWR524312 BGN524312 BQJ524312 CAF524312 CKB524312 CTX524312 DDT524312 DNP524312 DXL524312 EHH524312 ERD524312 FAZ524312 FKV524312 FUR524312 GEN524312 GOJ524312 GYF524312 HIB524312 HRX524312 IBT524312 ILP524312 IVL524312 JFH524312 JPD524312 JYZ524312 KIV524312 KSR524312 LCN524312 LMJ524312 LWF524312 MGB524312 MPX524312 MZT524312 NJP524312 NTL524312 ODH524312 OND524312 OWZ524312 PGV524312 PQR524312 QAN524312 QKJ524312 QUF524312 REB524312 RNX524312 RXT524312 SHP524312 SRL524312 TBH524312 TLD524312 TUZ524312 UEV524312 UOR524312 UYN524312 VIJ524312 VSF524312 WCB524312 WLX524312 WVT524312 S589848 JH589848 TD589848 ACZ589848 AMV589848 AWR589848 BGN589848 BQJ589848 CAF589848 CKB589848 CTX589848 DDT589848 DNP589848 DXL589848 EHH589848 ERD589848 FAZ589848 FKV589848 FUR589848 GEN589848 GOJ589848 GYF589848 HIB589848 HRX589848 IBT589848 ILP589848 IVL589848 JFH589848 JPD589848 JYZ589848 KIV589848 KSR589848 LCN589848 LMJ589848 LWF589848 MGB589848 MPX589848 MZT589848 NJP589848 NTL589848 ODH589848 OND589848 OWZ589848 PGV589848 PQR589848 QAN589848 QKJ589848 QUF589848 REB589848 RNX589848 RXT589848 SHP589848 SRL589848 TBH589848 TLD589848 TUZ589848 UEV589848 UOR589848 UYN589848 VIJ589848 VSF589848 WCB589848 WLX589848 WVT589848 S655384 JH655384 TD655384 ACZ655384 AMV655384 AWR655384 BGN655384 BQJ655384 CAF655384 CKB655384 CTX655384 DDT655384 DNP655384 DXL655384 EHH655384 ERD655384 FAZ655384 FKV655384 FUR655384 GEN655384 GOJ655384 GYF655384 HIB655384 HRX655384 IBT655384 ILP655384 IVL655384 JFH655384 JPD655384 JYZ655384 KIV655384 KSR655384 LCN655384 LMJ655384 LWF655384 MGB655384 MPX655384 MZT655384 NJP655384 NTL655384 ODH655384 OND655384 OWZ655384 PGV655384 PQR655384 QAN655384 QKJ655384 QUF655384 REB655384 RNX655384 RXT655384 SHP655384 SRL655384 TBH655384 TLD655384 TUZ655384 UEV655384 UOR655384 UYN655384 VIJ655384 VSF655384 WCB655384 WLX655384 WVT655384 S720920 JH720920 TD720920 ACZ720920 AMV720920 AWR720920 BGN720920 BQJ720920 CAF720920 CKB720920 CTX720920 DDT720920 DNP720920 DXL720920 EHH720920 ERD720920 FAZ720920 FKV720920 FUR720920 GEN720920 GOJ720920 GYF720920 HIB720920 HRX720920 IBT720920 ILP720920 IVL720920 JFH720920 JPD720920 JYZ720920 KIV720920 KSR720920 LCN720920 LMJ720920 LWF720920 MGB720920 MPX720920 MZT720920 NJP720920 NTL720920 ODH720920 OND720920 OWZ720920 PGV720920 PQR720920 QAN720920 QKJ720920 QUF720920 REB720920 RNX720920 RXT720920 SHP720920 SRL720920 TBH720920 TLD720920 TUZ720920 UEV720920 UOR720920 UYN720920 VIJ720920 VSF720920 WCB720920 WLX720920 WVT720920 S786456 JH786456 TD786456 ACZ786456 AMV786456 AWR786456 BGN786456 BQJ786456 CAF786456 CKB786456 CTX786456 DDT786456 DNP786456 DXL786456 EHH786456 ERD786456 FAZ786456 FKV786456 FUR786456 GEN786456 GOJ786456 GYF786456 HIB786456 HRX786456 IBT786456 ILP786456 IVL786456 JFH786456 JPD786456 JYZ786456 KIV786456 KSR786456 LCN786456 LMJ786456 LWF786456 MGB786456 MPX786456 MZT786456 NJP786456 NTL786456 ODH786456 OND786456 OWZ786456 PGV786456 PQR786456 QAN786456 QKJ786456 QUF786456 REB786456 RNX786456 RXT786456 SHP786456 SRL786456 TBH786456 TLD786456 TUZ786456 UEV786456 UOR786456 UYN786456 VIJ786456 VSF786456 WCB786456 WLX786456 WVT786456 S851992 JH851992 TD851992 ACZ851992 AMV851992 AWR851992 BGN851992 BQJ851992 CAF851992 CKB851992 CTX851992 DDT851992 DNP851992 DXL851992 EHH851992 ERD851992 FAZ851992 FKV851992 FUR851992 GEN851992 GOJ851992 GYF851992 HIB851992 HRX851992 IBT851992 ILP851992 IVL851992 JFH851992 JPD851992 JYZ851992 KIV851992 KSR851992 LCN851992 LMJ851992 LWF851992 MGB851992 MPX851992 MZT851992 NJP851992 NTL851992 ODH851992 OND851992 OWZ851992 PGV851992 PQR851992 QAN851992 QKJ851992 QUF851992 REB851992 RNX851992 RXT851992 SHP851992 SRL851992 TBH851992 TLD851992 TUZ851992 UEV851992 UOR851992 UYN851992 VIJ851992 VSF851992 WCB851992 WLX851992 WVT851992 S917528 JH917528 TD917528 ACZ917528 AMV917528 AWR917528 BGN917528 BQJ917528 CAF917528 CKB917528 CTX917528 DDT917528 DNP917528 DXL917528 EHH917528 ERD917528 FAZ917528 FKV917528 FUR917528 GEN917528 GOJ917528 GYF917528 HIB917528 HRX917528 IBT917528 ILP917528 IVL917528 JFH917528 JPD917528 JYZ917528 KIV917528 KSR917528 LCN917528 LMJ917528 LWF917528 MGB917528 MPX917528 MZT917528 NJP917528 NTL917528 ODH917528 OND917528 OWZ917528 PGV917528 PQR917528 QAN917528 QKJ917528 QUF917528 REB917528 RNX917528 RXT917528 SHP917528 SRL917528 TBH917528 TLD917528 TUZ917528 UEV917528 UOR917528 UYN917528 VIJ917528 VSF917528 WCB917528 WLX917528 WVT917528 S983064 JH983064 TD983064 ACZ983064 AMV983064 AWR983064 BGN983064 BQJ983064 CAF983064 CKB983064 CTX983064 DDT983064 DNP983064 DXL983064 EHH983064 ERD983064 FAZ983064 FKV983064 FUR983064 GEN983064 GOJ983064 GYF983064 HIB983064 HRX983064 IBT983064 ILP983064 IVL983064 JFH983064 JPD983064 JYZ983064 KIV983064 KSR983064 LCN983064 LMJ983064 LWF983064 MGB983064 MPX983064 MZT983064 NJP983064 NTL983064 ODH983064 OND983064 OWZ983064 PGV983064 PQR983064 QAN983064 QKJ983064 QUF983064 REB983064 RNX983064 RXT983064 SHP983064 SRL983064 TBH983064 TLD983064 TUZ983064 UEV983064 UOR983064 UYN983064 VIJ983064 VSF983064 WCB983064 WLX983064 WVT983064 U262168 U327704 JJ65560 TF65560 ADB65560 AMX65560 AWT65560 BGP65560 BQL65560 CAH65560 CKD65560 CTZ65560 DDV65560 DNR65560 DXN65560 EHJ65560 ERF65560 FBB65560 FKX65560 FUT65560 GEP65560 GOL65560 GYH65560 HID65560 HRZ65560 IBV65560 ILR65560 IVN65560 JFJ65560 JPF65560 JZB65560 KIX65560 KST65560 LCP65560 LML65560 LWH65560 MGD65560 MPZ65560 MZV65560 NJR65560 NTN65560 ODJ65560 ONF65560 OXB65560 PGX65560 PQT65560 QAP65560 QKL65560 QUH65560 RED65560 RNZ65560 RXV65560 SHR65560 SRN65560 TBJ65560 TLF65560 TVB65560 UEX65560 UOT65560 UYP65560 VIL65560 VSH65560 WCD65560 WLZ65560 WVV65560 U393240 JJ131096 TF131096 ADB131096 AMX131096 AWT131096 BGP131096 BQL131096 CAH131096 CKD131096 CTZ131096 DDV131096 DNR131096 DXN131096 EHJ131096 ERF131096 FBB131096 FKX131096 FUT131096 GEP131096 GOL131096 GYH131096 HID131096 HRZ131096 IBV131096 ILR131096 IVN131096 JFJ131096 JPF131096 JZB131096 KIX131096 KST131096 LCP131096 LML131096 LWH131096 MGD131096 MPZ131096 MZV131096 NJR131096 NTN131096 ODJ131096 ONF131096 OXB131096 PGX131096 PQT131096 QAP131096 QKL131096 QUH131096 RED131096 RNZ131096 RXV131096 SHR131096 SRN131096 TBJ131096 TLF131096 TVB131096 UEX131096 UOT131096 UYP131096 VIL131096 VSH131096 WCD131096 WLZ131096 WVV131096 U458776 JJ196632 TF196632 ADB196632 AMX196632 AWT196632 BGP196632 BQL196632 CAH196632 CKD196632 CTZ196632 DDV196632 DNR196632 DXN196632 EHJ196632 ERF196632 FBB196632 FKX196632 FUT196632 GEP196632 GOL196632 GYH196632 HID196632 HRZ196632 IBV196632 ILR196632 IVN196632 JFJ196632 JPF196632 JZB196632 KIX196632 KST196632 LCP196632 LML196632 LWH196632 MGD196632 MPZ196632 MZV196632 NJR196632 NTN196632 ODJ196632 ONF196632 OXB196632 PGX196632 PQT196632 QAP196632 QKL196632 QUH196632 RED196632 RNZ196632 RXV196632 SHR196632 SRN196632 TBJ196632 TLF196632 TVB196632 UEX196632 UOT196632 UYP196632 VIL196632 VSH196632 WCD196632 WLZ196632 WVV196632 U524312 JJ262168 TF262168 ADB262168 AMX262168 AWT262168 BGP262168 BQL262168 CAH262168 CKD262168 CTZ262168 DDV262168 DNR262168 DXN262168 EHJ262168 ERF262168 FBB262168 FKX262168 FUT262168 GEP262168 GOL262168 GYH262168 HID262168 HRZ262168 IBV262168 ILR262168 IVN262168 JFJ262168 JPF262168 JZB262168 KIX262168 KST262168 LCP262168 LML262168 LWH262168 MGD262168 MPZ262168 MZV262168 NJR262168 NTN262168 ODJ262168 ONF262168 OXB262168 PGX262168 PQT262168 QAP262168 QKL262168 QUH262168 RED262168 RNZ262168 RXV262168 SHR262168 SRN262168 TBJ262168 TLF262168 TVB262168 UEX262168 UOT262168 UYP262168 VIL262168 VSH262168 WCD262168 WLZ262168 WVV262168 U589848 JJ327704 TF327704 ADB327704 AMX327704 AWT327704 BGP327704 BQL327704 CAH327704 CKD327704 CTZ327704 DDV327704 DNR327704 DXN327704 EHJ327704 ERF327704 FBB327704 FKX327704 FUT327704 GEP327704 GOL327704 GYH327704 HID327704 HRZ327704 IBV327704 ILR327704 IVN327704 JFJ327704 JPF327704 JZB327704 KIX327704 KST327704 LCP327704 LML327704 LWH327704 MGD327704 MPZ327704 MZV327704 NJR327704 NTN327704 ODJ327704 ONF327704 OXB327704 PGX327704 PQT327704 QAP327704 QKL327704 QUH327704 RED327704 RNZ327704 RXV327704 SHR327704 SRN327704 TBJ327704 TLF327704 TVB327704 UEX327704 UOT327704 UYP327704 VIL327704 VSH327704 WCD327704 WLZ327704 WVV327704 U655384 JJ393240 TF393240 ADB393240 AMX393240 AWT393240 BGP393240 BQL393240 CAH393240 CKD393240 CTZ393240 DDV393240 DNR393240 DXN393240 EHJ393240 ERF393240 FBB393240 FKX393240 FUT393240 GEP393240 GOL393240 GYH393240 HID393240 HRZ393240 IBV393240 ILR393240 IVN393240 JFJ393240 JPF393240 JZB393240 KIX393240 KST393240 LCP393240 LML393240 LWH393240 MGD393240 MPZ393240 MZV393240 NJR393240 NTN393240 ODJ393240 ONF393240 OXB393240 PGX393240 PQT393240 QAP393240 QKL393240 QUH393240 RED393240 RNZ393240 RXV393240 SHR393240 SRN393240 TBJ393240 TLF393240 TVB393240 UEX393240 UOT393240 UYP393240 VIL393240 VSH393240 WCD393240 WLZ393240 WVV393240 U720920 JJ458776 TF458776 ADB458776 AMX458776 AWT458776 BGP458776 BQL458776 CAH458776 CKD458776 CTZ458776 DDV458776 DNR458776 DXN458776 EHJ458776 ERF458776 FBB458776 FKX458776 FUT458776 GEP458776 GOL458776 GYH458776 HID458776 HRZ458776 IBV458776 ILR458776 IVN458776 JFJ458776 JPF458776 JZB458776 KIX458776 KST458776 LCP458776 LML458776 LWH458776 MGD458776 MPZ458776 MZV458776 NJR458776 NTN458776 ODJ458776 ONF458776 OXB458776 PGX458776 PQT458776 QAP458776 QKL458776 QUH458776 RED458776 RNZ458776 RXV458776 SHR458776 SRN458776 TBJ458776 TLF458776 TVB458776 UEX458776 UOT458776 UYP458776 VIL458776 VSH458776 WCD458776 WLZ458776 WVV458776 U786456 JJ524312 TF524312 ADB524312 AMX524312 AWT524312 BGP524312 BQL524312 CAH524312 CKD524312 CTZ524312 DDV524312 DNR524312 DXN524312 EHJ524312 ERF524312 FBB524312 FKX524312 FUT524312 GEP524312 GOL524312 GYH524312 HID524312 HRZ524312 IBV524312 ILR524312 IVN524312 JFJ524312 JPF524312 JZB524312 KIX524312 KST524312 LCP524312 LML524312 LWH524312 MGD524312 MPZ524312 MZV524312 NJR524312 NTN524312 ODJ524312 ONF524312 OXB524312 PGX524312 PQT524312 QAP524312 QKL524312 QUH524312 RED524312 RNZ524312 RXV524312 SHR524312 SRN524312 TBJ524312 TLF524312 TVB524312 UEX524312 UOT524312 UYP524312 VIL524312 VSH524312 WCD524312 WLZ524312 WVV524312 U851992 JJ589848 TF589848 ADB589848 AMX589848 AWT589848 BGP589848 BQL589848 CAH589848 CKD589848 CTZ589848 DDV589848 DNR589848 DXN589848 EHJ589848 ERF589848 FBB589848 FKX589848 FUT589848 GEP589848 GOL589848 GYH589848 HID589848 HRZ589848 IBV589848 ILR589848 IVN589848 JFJ589848 JPF589848 JZB589848 KIX589848 KST589848 LCP589848 LML589848 LWH589848 MGD589848 MPZ589848 MZV589848 NJR589848 NTN589848 ODJ589848 ONF589848 OXB589848 PGX589848 PQT589848 QAP589848 QKL589848 QUH589848 RED589848 RNZ589848 RXV589848 SHR589848 SRN589848 TBJ589848 TLF589848 TVB589848 UEX589848 UOT589848 UYP589848 VIL589848 VSH589848 WCD589848 WLZ589848 WVV589848 U917528 JJ655384 TF655384 ADB655384 AMX655384 AWT655384 BGP655384 BQL655384 CAH655384 CKD655384 CTZ655384 DDV655384 DNR655384 DXN655384 EHJ655384 ERF655384 FBB655384 FKX655384 FUT655384 GEP655384 GOL655384 GYH655384 HID655384 HRZ655384 IBV655384 ILR655384 IVN655384 JFJ655384 JPF655384 JZB655384 KIX655384 KST655384 LCP655384 LML655384 LWH655384 MGD655384 MPZ655384 MZV655384 NJR655384 NTN655384 ODJ655384 ONF655384 OXB655384 PGX655384 PQT655384 QAP655384 QKL655384 QUH655384 RED655384 RNZ655384 RXV655384 SHR655384 SRN655384 TBJ655384 TLF655384 TVB655384 UEX655384 UOT655384 UYP655384 VIL655384 VSH655384 WCD655384 WLZ655384 WVV655384 U983064 JJ720920 TF720920 ADB720920 AMX720920 AWT720920 BGP720920 BQL720920 CAH720920 CKD720920 CTZ720920 DDV720920 DNR720920 DXN720920 EHJ720920 ERF720920 FBB720920 FKX720920 FUT720920 GEP720920 GOL720920 GYH720920 HID720920 HRZ720920 IBV720920 ILR720920 IVN720920 JFJ720920 JPF720920 JZB720920 KIX720920 KST720920 LCP720920 LML720920 LWH720920 MGD720920 MPZ720920 MZV720920 NJR720920 NTN720920 ODJ720920 ONF720920 OXB720920 PGX720920 PQT720920 QAP720920 QKL720920 QUH720920 RED720920 RNZ720920 RXV720920 SHR720920 SRN720920 TBJ720920 TLF720920 TVB720920 UEX720920 UOT720920 UYP720920 VIL720920 VSH720920 WCD720920 WLZ720920 WVV720920 U65560 JJ786456 TF786456 ADB786456 AMX786456 AWT786456 BGP786456 BQL786456 CAH786456 CKD786456 CTZ786456 DDV786456 DNR786456 DXN786456 EHJ786456 ERF786456 FBB786456 FKX786456 FUT786456 GEP786456 GOL786456 GYH786456 HID786456 HRZ786456 IBV786456 ILR786456 IVN786456 JFJ786456 JPF786456 JZB786456 KIX786456 KST786456 LCP786456 LML786456 LWH786456 MGD786456 MPZ786456 MZV786456 NJR786456 NTN786456 ODJ786456 ONF786456 OXB786456 PGX786456 PQT786456 QAP786456 QKL786456 QUH786456 RED786456 RNZ786456 RXV786456 SHR786456 SRN786456 TBJ786456 TLF786456 TVB786456 UEX786456 UOT786456 UYP786456 VIL786456 VSH786456 WCD786456 WLZ786456 WVV786456 U131096 JJ851992 TF851992 ADB851992 AMX851992 AWT851992 BGP851992 BQL851992 CAH851992 CKD851992 CTZ851992 DDV851992 DNR851992 DXN851992 EHJ851992 ERF851992 FBB851992 FKX851992 FUT851992 GEP851992 GOL851992 GYH851992 HID851992 HRZ851992 IBV851992 ILR851992 IVN851992 JFJ851992 JPF851992 JZB851992 KIX851992 KST851992 LCP851992 LML851992 LWH851992 MGD851992 MPZ851992 MZV851992 NJR851992 NTN851992 ODJ851992 ONF851992 OXB851992 PGX851992 PQT851992 QAP851992 QKL851992 QUH851992 RED851992 RNZ851992 RXV851992 SHR851992 SRN851992 TBJ851992 TLF851992 TVB851992 UEX851992 UOT851992 UYP851992 VIL851992 VSH851992 WCD851992 WLZ851992 WVV851992 JJ917528 TF917528 ADB917528 AMX917528 AWT917528 BGP917528 BQL917528 CAH917528 CKD917528 CTZ917528 DDV917528 DNR917528 DXN917528 EHJ917528 ERF917528 FBB917528 FKX917528 FUT917528 GEP917528 GOL917528 GYH917528 HID917528 HRZ917528 IBV917528 ILR917528 IVN917528 JFJ917528 JPF917528 JZB917528 KIX917528 KST917528 LCP917528 LML917528 LWH917528 MGD917528 MPZ917528 MZV917528 NJR917528 NTN917528 ODJ917528 ONF917528 OXB917528 PGX917528 PQT917528 QAP917528 QKL917528 QUH917528 RED917528 RNZ917528 RXV917528 SHR917528 SRN917528 TBJ917528 TLF917528 TVB917528 UEX917528 UOT917528 UYP917528 VIL917528 VSH917528 WCD917528 WLZ917528 WVV917528 WVV983064 JJ983064 TF983064 ADB983064 AMX983064 AWT983064 BGP983064 BQL983064 CAH983064 CKD983064 CTZ983064 DDV983064 DNR983064 DXN983064 EHJ983064 ERF983064 FBB983064 FKX983064 FUT983064 GEP983064 GOL983064 GYH983064 HID983064 HRZ983064 IBV983064 ILR983064 IVN983064 JFJ983064 JPF983064 JZB983064 KIX983064 KST983064 LCP983064 LML983064 LWH983064 MGD983064 MPZ983064 MZV983064 NJR983064 NTN983064 ODJ983064 ONF983064 OXB983064 PGX983064 PQT983064 QAP983064 QKL983064 QUH983064 RED983064 RNZ983064 RXV983064 SHR983064 SRN983064 TBJ983064 TLF983064 TVB983064 UEX983064 UOT983064 UYP983064 VIL983064 VSH983064 WCD983064 WLZ983064 JH24 S24 WVV24 WLZ24 WCD24 VSH24 VIL24 UYP24 UOT24 UEX24 TVB24 TLF24 TBJ24 SRN24 SHR24 RXV24 RNZ24 RED24 QUH24 QKL24 QAP24 PQT24 PGX24 OXB24 ONF24 ODJ24 NTN24 NJR24 MZV24 MPZ24 MGD24 LWH24 LML24 LCP24 KST24 KIX24 JZB24 JPF24 JFJ24 IVN24 ILR24 IBV24 HRZ24 HID24 GYH24 GOL24 GEP24 FUT24 FKX24 FBB24 ERF24 EHJ24 DXN24 DNR24 DDV24 CTZ24 CKD24 CAH24 BQL24 BGP24 AWT24 AMX24 ADB24 TF24 TD24 JJ24 WVT24 WLX24 WCB24 VSF24 VIJ24 UYN24 UOR24 UEV24 TUZ24 TLD24 TBH24 SRL24 SHP24 RXT24 RNX24 REB24 QUF24 QKJ24 QAN24 PQR24 PGV24 OWZ24 OND24 ODH24 NTL24 NJP24 MZT24 MPX24 MGB24 LWF24 LMJ24 LCN24 KSR24 KIV24 JYZ24 JPD24 JFH24 IVL24 ILP24 IBT24 HRX24 HIB24 GYF24 GOJ24 GEN24 FUR24 FKV24 FAZ24 ERD24 EHH24 DXL24 DNP24 DDT24 CTX24 CKB24 CAF24 BQJ24 BGN24 AWR24 AMV24 ACZ24 U196632 U24"/>
    <dataValidation allowBlank="1" promptTitle="checkPeriodRange" sqref="Q25 JF25 TB25 ACX25 AMT25 AWP25 BGL25 BQH25 CAD25 CJZ25 CTV25 DDR25 DNN25 DXJ25 EHF25 ERB25 FAX25 FKT25 FUP25 GEL25 GOH25 GYD25 HHZ25 HRV25 IBR25 ILN25 IVJ25 JFF25 JPB25 JYX25 KIT25 KSP25 LCL25 LMH25 LWD25 MFZ25 MPV25 MZR25 NJN25 NTJ25 ODF25 ONB25 OWX25 PGT25 PQP25 QAL25 QKH25 QUD25 RDZ25 RNV25 RXR25 SHN25 SRJ25 TBF25 TLB25 TUX25 UET25 UOP25 UYL25 VIH25 VSD25 WBZ25 WLV25 WVR25 Q65561 JF65561 TB65561 ACX65561 AMT65561 AWP65561 BGL65561 BQH65561 CAD65561 CJZ65561 CTV65561 DDR65561 DNN65561 DXJ65561 EHF65561 ERB65561 FAX65561 FKT65561 FUP65561 GEL65561 GOH65561 GYD65561 HHZ65561 HRV65561 IBR65561 ILN65561 IVJ65561 JFF65561 JPB65561 JYX65561 KIT65561 KSP65561 LCL65561 LMH65561 LWD65561 MFZ65561 MPV65561 MZR65561 NJN65561 NTJ65561 ODF65561 ONB65561 OWX65561 PGT65561 PQP65561 QAL65561 QKH65561 QUD65561 RDZ65561 RNV65561 RXR65561 SHN65561 SRJ65561 TBF65561 TLB65561 TUX65561 UET65561 UOP65561 UYL65561 VIH65561 VSD65561 WBZ65561 WLV65561 WVR65561 Q131097 JF131097 TB131097 ACX131097 AMT131097 AWP131097 BGL131097 BQH131097 CAD131097 CJZ131097 CTV131097 DDR131097 DNN131097 DXJ131097 EHF131097 ERB131097 FAX131097 FKT131097 FUP131097 GEL131097 GOH131097 GYD131097 HHZ131097 HRV131097 IBR131097 ILN131097 IVJ131097 JFF131097 JPB131097 JYX131097 KIT131097 KSP131097 LCL131097 LMH131097 LWD131097 MFZ131097 MPV131097 MZR131097 NJN131097 NTJ131097 ODF131097 ONB131097 OWX131097 PGT131097 PQP131097 QAL131097 QKH131097 QUD131097 RDZ131097 RNV131097 RXR131097 SHN131097 SRJ131097 TBF131097 TLB131097 TUX131097 UET131097 UOP131097 UYL131097 VIH131097 VSD131097 WBZ131097 WLV131097 WVR131097 Q196633 JF196633 TB196633 ACX196633 AMT196633 AWP196633 BGL196633 BQH196633 CAD196633 CJZ196633 CTV196633 DDR196633 DNN196633 DXJ196633 EHF196633 ERB196633 FAX196633 FKT196633 FUP196633 GEL196633 GOH196633 GYD196633 HHZ196633 HRV196633 IBR196633 ILN196633 IVJ196633 JFF196633 JPB196633 JYX196633 KIT196633 KSP196633 LCL196633 LMH196633 LWD196633 MFZ196633 MPV196633 MZR196633 NJN196633 NTJ196633 ODF196633 ONB196633 OWX196633 PGT196633 PQP196633 QAL196633 QKH196633 QUD196633 RDZ196633 RNV196633 RXR196633 SHN196633 SRJ196633 TBF196633 TLB196633 TUX196633 UET196633 UOP196633 UYL196633 VIH196633 VSD196633 WBZ196633 WLV196633 WVR196633 Q262169 JF262169 TB262169 ACX262169 AMT262169 AWP262169 BGL262169 BQH262169 CAD262169 CJZ262169 CTV262169 DDR262169 DNN262169 DXJ262169 EHF262169 ERB262169 FAX262169 FKT262169 FUP262169 GEL262169 GOH262169 GYD262169 HHZ262169 HRV262169 IBR262169 ILN262169 IVJ262169 JFF262169 JPB262169 JYX262169 KIT262169 KSP262169 LCL262169 LMH262169 LWD262169 MFZ262169 MPV262169 MZR262169 NJN262169 NTJ262169 ODF262169 ONB262169 OWX262169 PGT262169 PQP262169 QAL262169 QKH262169 QUD262169 RDZ262169 RNV262169 RXR262169 SHN262169 SRJ262169 TBF262169 TLB262169 TUX262169 UET262169 UOP262169 UYL262169 VIH262169 VSD262169 WBZ262169 WLV262169 WVR262169 Q327705 JF327705 TB327705 ACX327705 AMT327705 AWP327705 BGL327705 BQH327705 CAD327705 CJZ327705 CTV327705 DDR327705 DNN327705 DXJ327705 EHF327705 ERB327705 FAX327705 FKT327705 FUP327705 GEL327705 GOH327705 GYD327705 HHZ327705 HRV327705 IBR327705 ILN327705 IVJ327705 JFF327705 JPB327705 JYX327705 KIT327705 KSP327705 LCL327705 LMH327705 LWD327705 MFZ327705 MPV327705 MZR327705 NJN327705 NTJ327705 ODF327705 ONB327705 OWX327705 PGT327705 PQP327705 QAL327705 QKH327705 QUD327705 RDZ327705 RNV327705 RXR327705 SHN327705 SRJ327705 TBF327705 TLB327705 TUX327705 UET327705 UOP327705 UYL327705 VIH327705 VSD327705 WBZ327705 WLV327705 WVR327705 Q393241 JF393241 TB393241 ACX393241 AMT393241 AWP393241 BGL393241 BQH393241 CAD393241 CJZ393241 CTV393241 DDR393241 DNN393241 DXJ393241 EHF393241 ERB393241 FAX393241 FKT393241 FUP393241 GEL393241 GOH393241 GYD393241 HHZ393241 HRV393241 IBR393241 ILN393241 IVJ393241 JFF393241 JPB393241 JYX393241 KIT393241 KSP393241 LCL393241 LMH393241 LWD393241 MFZ393241 MPV393241 MZR393241 NJN393241 NTJ393241 ODF393241 ONB393241 OWX393241 PGT393241 PQP393241 QAL393241 QKH393241 QUD393241 RDZ393241 RNV393241 RXR393241 SHN393241 SRJ393241 TBF393241 TLB393241 TUX393241 UET393241 UOP393241 UYL393241 VIH393241 VSD393241 WBZ393241 WLV393241 WVR393241 Q458777 JF458777 TB458777 ACX458777 AMT458777 AWP458777 BGL458777 BQH458777 CAD458777 CJZ458777 CTV458777 DDR458777 DNN458777 DXJ458777 EHF458777 ERB458777 FAX458777 FKT458777 FUP458777 GEL458777 GOH458777 GYD458777 HHZ458777 HRV458777 IBR458777 ILN458777 IVJ458777 JFF458777 JPB458777 JYX458777 KIT458777 KSP458777 LCL458777 LMH458777 LWD458777 MFZ458777 MPV458777 MZR458777 NJN458777 NTJ458777 ODF458777 ONB458777 OWX458777 PGT458777 PQP458777 QAL458777 QKH458777 QUD458777 RDZ458777 RNV458777 RXR458777 SHN458777 SRJ458777 TBF458777 TLB458777 TUX458777 UET458777 UOP458777 UYL458777 VIH458777 VSD458777 WBZ458777 WLV458777 WVR458777 Q524313 JF524313 TB524313 ACX524313 AMT524313 AWP524313 BGL524313 BQH524313 CAD524313 CJZ524313 CTV524313 DDR524313 DNN524313 DXJ524313 EHF524313 ERB524313 FAX524313 FKT524313 FUP524313 GEL524313 GOH524313 GYD524313 HHZ524313 HRV524313 IBR524313 ILN524313 IVJ524313 JFF524313 JPB524313 JYX524313 KIT524313 KSP524313 LCL524313 LMH524313 LWD524313 MFZ524313 MPV524313 MZR524313 NJN524313 NTJ524313 ODF524313 ONB524313 OWX524313 PGT524313 PQP524313 QAL524313 QKH524313 QUD524313 RDZ524313 RNV524313 RXR524313 SHN524313 SRJ524313 TBF524313 TLB524313 TUX524313 UET524313 UOP524313 UYL524313 VIH524313 VSD524313 WBZ524313 WLV524313 WVR524313 Q589849 JF589849 TB589849 ACX589849 AMT589849 AWP589849 BGL589849 BQH589849 CAD589849 CJZ589849 CTV589849 DDR589849 DNN589849 DXJ589849 EHF589849 ERB589849 FAX589849 FKT589849 FUP589849 GEL589849 GOH589849 GYD589849 HHZ589849 HRV589849 IBR589849 ILN589849 IVJ589849 JFF589849 JPB589849 JYX589849 KIT589849 KSP589849 LCL589849 LMH589849 LWD589849 MFZ589849 MPV589849 MZR589849 NJN589849 NTJ589849 ODF589849 ONB589849 OWX589849 PGT589849 PQP589849 QAL589849 QKH589849 QUD589849 RDZ589849 RNV589849 RXR589849 SHN589849 SRJ589849 TBF589849 TLB589849 TUX589849 UET589849 UOP589849 UYL589849 VIH589849 VSD589849 WBZ589849 WLV589849 WVR589849 Q655385 JF655385 TB655385 ACX655385 AMT655385 AWP655385 BGL655385 BQH655385 CAD655385 CJZ655385 CTV655385 DDR655385 DNN655385 DXJ655385 EHF655385 ERB655385 FAX655385 FKT655385 FUP655385 GEL655385 GOH655385 GYD655385 HHZ655385 HRV655385 IBR655385 ILN655385 IVJ655385 JFF655385 JPB655385 JYX655385 KIT655385 KSP655385 LCL655385 LMH655385 LWD655385 MFZ655385 MPV655385 MZR655385 NJN655385 NTJ655385 ODF655385 ONB655385 OWX655385 PGT655385 PQP655385 QAL655385 QKH655385 QUD655385 RDZ655385 RNV655385 RXR655385 SHN655385 SRJ655385 TBF655385 TLB655385 TUX655385 UET655385 UOP655385 UYL655385 VIH655385 VSD655385 WBZ655385 WLV655385 WVR655385 Q720921 JF720921 TB720921 ACX720921 AMT720921 AWP720921 BGL720921 BQH720921 CAD720921 CJZ720921 CTV720921 DDR720921 DNN720921 DXJ720921 EHF720921 ERB720921 FAX720921 FKT720921 FUP720921 GEL720921 GOH720921 GYD720921 HHZ720921 HRV720921 IBR720921 ILN720921 IVJ720921 JFF720921 JPB720921 JYX720921 KIT720921 KSP720921 LCL720921 LMH720921 LWD720921 MFZ720921 MPV720921 MZR720921 NJN720921 NTJ720921 ODF720921 ONB720921 OWX720921 PGT720921 PQP720921 QAL720921 QKH720921 QUD720921 RDZ720921 RNV720921 RXR720921 SHN720921 SRJ720921 TBF720921 TLB720921 TUX720921 UET720921 UOP720921 UYL720921 VIH720921 VSD720921 WBZ720921 WLV720921 WVR720921 Q786457 JF786457 TB786457 ACX786457 AMT786457 AWP786457 BGL786457 BQH786457 CAD786457 CJZ786457 CTV786457 DDR786457 DNN786457 DXJ786457 EHF786457 ERB786457 FAX786457 FKT786457 FUP786457 GEL786457 GOH786457 GYD786457 HHZ786457 HRV786457 IBR786457 ILN786457 IVJ786457 JFF786457 JPB786457 JYX786457 KIT786457 KSP786457 LCL786457 LMH786457 LWD786457 MFZ786457 MPV786457 MZR786457 NJN786457 NTJ786457 ODF786457 ONB786457 OWX786457 PGT786457 PQP786457 QAL786457 QKH786457 QUD786457 RDZ786457 RNV786457 RXR786457 SHN786457 SRJ786457 TBF786457 TLB786457 TUX786457 UET786457 UOP786457 UYL786457 VIH786457 VSD786457 WBZ786457 WLV786457 WVR786457 Q851993 JF851993 TB851993 ACX851993 AMT851993 AWP851993 BGL851993 BQH851993 CAD851993 CJZ851993 CTV851993 DDR851993 DNN851993 DXJ851993 EHF851993 ERB851993 FAX851993 FKT851993 FUP851993 GEL851993 GOH851993 GYD851993 HHZ851993 HRV851993 IBR851993 ILN851993 IVJ851993 JFF851993 JPB851993 JYX851993 KIT851993 KSP851993 LCL851993 LMH851993 LWD851993 MFZ851993 MPV851993 MZR851993 NJN851993 NTJ851993 ODF851993 ONB851993 OWX851993 PGT851993 PQP851993 QAL851993 QKH851993 QUD851993 RDZ851993 RNV851993 RXR851993 SHN851993 SRJ851993 TBF851993 TLB851993 TUX851993 UET851993 UOP851993 UYL851993 VIH851993 VSD851993 WBZ851993 WLV851993 WVR851993 Q917529 JF917529 TB917529 ACX917529 AMT917529 AWP917529 BGL917529 BQH917529 CAD917529 CJZ917529 CTV917529 DDR917529 DNN917529 DXJ917529 EHF917529 ERB917529 FAX917529 FKT917529 FUP917529 GEL917529 GOH917529 GYD917529 HHZ917529 HRV917529 IBR917529 ILN917529 IVJ917529 JFF917529 JPB917529 JYX917529 KIT917529 KSP917529 LCL917529 LMH917529 LWD917529 MFZ917529 MPV917529 MZR917529 NJN917529 NTJ917529 ODF917529 ONB917529 OWX917529 PGT917529 PQP917529 QAL917529 QKH917529 QUD917529 RDZ917529 RNV917529 RXR917529 SHN917529 SRJ917529 TBF917529 TLB917529 TUX917529 UET917529 UOP917529 UYL917529 VIH917529 VSD917529 WBZ917529 WLV917529 WVR917529 Q983065 JF983065 TB983065 ACX983065 AMT983065 AWP983065 BGL983065 BQH983065 CAD983065 CJZ983065 CTV983065 DDR983065 DNN983065 DXJ983065 EHF983065 ERB983065 FAX983065 FKT983065 FUP983065 GEL983065 GOH983065 GYD983065 HHZ983065 HRV983065 IBR983065 ILN983065 IVJ983065 JFF983065 JPB983065 JYX983065 KIT983065 KSP983065 LCL983065 LMH983065 LWD983065 MFZ983065 MPV983065 MZR983065 NJN983065 NTJ983065 ODF983065 ONB983065 OWX983065 PGT983065 PQP983065 QAL983065 QKH983065 QUD983065 RDZ983065 RNV983065 RXR983065 SHN983065 SRJ983065 TBF983065 TLB983065 TUX983065 UET983065 UOP983065 UYL983065 VIH983065 VSD983065 WBZ983065 WLV983065 WVR983065"/>
    <dataValidation allowBlank="1" sqref="WVM983066:WVX983072 JA65562:JL65568 SW65562:TH65568 ACS65562:ADD65568 AMO65562:AMZ65568 AWK65562:AWV65568 BGG65562:BGR65568 BQC65562:BQN65568 BZY65562:CAJ65568 CJU65562:CKF65568 CTQ65562:CUB65568 DDM65562:DDX65568 DNI65562:DNT65568 DXE65562:DXP65568 EHA65562:EHL65568 EQW65562:ERH65568 FAS65562:FBD65568 FKO65562:FKZ65568 FUK65562:FUV65568 GEG65562:GER65568 GOC65562:GON65568 GXY65562:GYJ65568 HHU65562:HIF65568 HRQ65562:HSB65568 IBM65562:IBX65568 ILI65562:ILT65568 IVE65562:IVP65568 JFA65562:JFL65568 JOW65562:JPH65568 JYS65562:JZD65568 KIO65562:KIZ65568 KSK65562:KSV65568 LCG65562:LCR65568 LMC65562:LMN65568 LVY65562:LWJ65568 MFU65562:MGF65568 MPQ65562:MQB65568 MZM65562:MZX65568 NJI65562:NJT65568 NTE65562:NTP65568 ODA65562:ODL65568 OMW65562:ONH65568 OWS65562:OXD65568 PGO65562:PGZ65568 PQK65562:PQV65568 QAG65562:QAR65568 QKC65562:QKN65568 QTY65562:QUJ65568 RDU65562:REF65568 RNQ65562:ROB65568 RXM65562:RXX65568 SHI65562:SHT65568 SRE65562:SRP65568 TBA65562:TBL65568 TKW65562:TLH65568 TUS65562:TVD65568 UEO65562:UEZ65568 UOK65562:UOV65568 UYG65562:UYR65568 VIC65562:VIN65568 VRY65562:VSJ65568 WBU65562:WCF65568 WLQ65562:WMB65568 WVM65562:WVX65568 JA131098:JL131104 SW131098:TH131104 ACS131098:ADD131104 AMO131098:AMZ131104 AWK131098:AWV131104 BGG131098:BGR131104 BQC131098:BQN131104 BZY131098:CAJ131104 CJU131098:CKF131104 CTQ131098:CUB131104 DDM131098:DDX131104 DNI131098:DNT131104 DXE131098:DXP131104 EHA131098:EHL131104 EQW131098:ERH131104 FAS131098:FBD131104 FKO131098:FKZ131104 FUK131098:FUV131104 GEG131098:GER131104 GOC131098:GON131104 GXY131098:GYJ131104 HHU131098:HIF131104 HRQ131098:HSB131104 IBM131098:IBX131104 ILI131098:ILT131104 IVE131098:IVP131104 JFA131098:JFL131104 JOW131098:JPH131104 JYS131098:JZD131104 KIO131098:KIZ131104 KSK131098:KSV131104 LCG131098:LCR131104 LMC131098:LMN131104 LVY131098:LWJ131104 MFU131098:MGF131104 MPQ131098:MQB131104 MZM131098:MZX131104 NJI131098:NJT131104 NTE131098:NTP131104 ODA131098:ODL131104 OMW131098:ONH131104 OWS131098:OXD131104 PGO131098:PGZ131104 PQK131098:PQV131104 QAG131098:QAR131104 QKC131098:QKN131104 QTY131098:QUJ131104 RDU131098:REF131104 RNQ131098:ROB131104 RXM131098:RXX131104 SHI131098:SHT131104 SRE131098:SRP131104 TBA131098:TBL131104 TKW131098:TLH131104 TUS131098:TVD131104 UEO131098:UEZ131104 UOK131098:UOV131104 UYG131098:UYR131104 VIC131098:VIN131104 VRY131098:VSJ131104 WBU131098:WCF131104 WLQ131098:WMB131104 WVM131098:WVX131104 JA196634:JL196640 SW196634:TH196640 ACS196634:ADD196640 AMO196634:AMZ196640 AWK196634:AWV196640 BGG196634:BGR196640 BQC196634:BQN196640 BZY196634:CAJ196640 CJU196634:CKF196640 CTQ196634:CUB196640 DDM196634:DDX196640 DNI196634:DNT196640 DXE196634:DXP196640 EHA196634:EHL196640 EQW196634:ERH196640 FAS196634:FBD196640 FKO196634:FKZ196640 FUK196634:FUV196640 GEG196634:GER196640 GOC196634:GON196640 GXY196634:GYJ196640 HHU196634:HIF196640 HRQ196634:HSB196640 IBM196634:IBX196640 ILI196634:ILT196640 IVE196634:IVP196640 JFA196634:JFL196640 JOW196634:JPH196640 JYS196634:JZD196640 KIO196634:KIZ196640 KSK196634:KSV196640 LCG196634:LCR196640 LMC196634:LMN196640 LVY196634:LWJ196640 MFU196634:MGF196640 MPQ196634:MQB196640 MZM196634:MZX196640 NJI196634:NJT196640 NTE196634:NTP196640 ODA196634:ODL196640 OMW196634:ONH196640 OWS196634:OXD196640 PGO196634:PGZ196640 PQK196634:PQV196640 QAG196634:QAR196640 QKC196634:QKN196640 QTY196634:QUJ196640 RDU196634:REF196640 RNQ196634:ROB196640 RXM196634:RXX196640 SHI196634:SHT196640 SRE196634:SRP196640 TBA196634:TBL196640 TKW196634:TLH196640 TUS196634:TVD196640 UEO196634:UEZ196640 UOK196634:UOV196640 UYG196634:UYR196640 VIC196634:VIN196640 VRY196634:VSJ196640 WBU196634:WCF196640 WLQ196634:WMB196640 WVM196634:WVX196640 JA262170:JL262176 SW262170:TH262176 ACS262170:ADD262176 AMO262170:AMZ262176 AWK262170:AWV262176 BGG262170:BGR262176 BQC262170:BQN262176 BZY262170:CAJ262176 CJU262170:CKF262176 CTQ262170:CUB262176 DDM262170:DDX262176 DNI262170:DNT262176 DXE262170:DXP262176 EHA262170:EHL262176 EQW262170:ERH262176 FAS262170:FBD262176 FKO262170:FKZ262176 FUK262170:FUV262176 GEG262170:GER262176 GOC262170:GON262176 GXY262170:GYJ262176 HHU262170:HIF262176 HRQ262170:HSB262176 IBM262170:IBX262176 ILI262170:ILT262176 IVE262170:IVP262176 JFA262170:JFL262176 JOW262170:JPH262176 JYS262170:JZD262176 KIO262170:KIZ262176 KSK262170:KSV262176 LCG262170:LCR262176 LMC262170:LMN262176 LVY262170:LWJ262176 MFU262170:MGF262176 MPQ262170:MQB262176 MZM262170:MZX262176 NJI262170:NJT262176 NTE262170:NTP262176 ODA262170:ODL262176 OMW262170:ONH262176 OWS262170:OXD262176 PGO262170:PGZ262176 PQK262170:PQV262176 QAG262170:QAR262176 QKC262170:QKN262176 QTY262170:QUJ262176 RDU262170:REF262176 RNQ262170:ROB262176 RXM262170:RXX262176 SHI262170:SHT262176 SRE262170:SRP262176 TBA262170:TBL262176 TKW262170:TLH262176 TUS262170:TVD262176 UEO262170:UEZ262176 UOK262170:UOV262176 UYG262170:UYR262176 VIC262170:VIN262176 VRY262170:VSJ262176 WBU262170:WCF262176 WLQ262170:WMB262176 WVM262170:WVX262176 JA327706:JL327712 SW327706:TH327712 ACS327706:ADD327712 AMO327706:AMZ327712 AWK327706:AWV327712 BGG327706:BGR327712 BQC327706:BQN327712 BZY327706:CAJ327712 CJU327706:CKF327712 CTQ327706:CUB327712 DDM327706:DDX327712 DNI327706:DNT327712 DXE327706:DXP327712 EHA327706:EHL327712 EQW327706:ERH327712 FAS327706:FBD327712 FKO327706:FKZ327712 FUK327706:FUV327712 GEG327706:GER327712 GOC327706:GON327712 GXY327706:GYJ327712 HHU327706:HIF327712 HRQ327706:HSB327712 IBM327706:IBX327712 ILI327706:ILT327712 IVE327706:IVP327712 JFA327706:JFL327712 JOW327706:JPH327712 JYS327706:JZD327712 KIO327706:KIZ327712 KSK327706:KSV327712 LCG327706:LCR327712 LMC327706:LMN327712 LVY327706:LWJ327712 MFU327706:MGF327712 MPQ327706:MQB327712 MZM327706:MZX327712 NJI327706:NJT327712 NTE327706:NTP327712 ODA327706:ODL327712 OMW327706:ONH327712 OWS327706:OXD327712 PGO327706:PGZ327712 PQK327706:PQV327712 QAG327706:QAR327712 QKC327706:QKN327712 QTY327706:QUJ327712 RDU327706:REF327712 RNQ327706:ROB327712 RXM327706:RXX327712 SHI327706:SHT327712 SRE327706:SRP327712 TBA327706:TBL327712 TKW327706:TLH327712 TUS327706:TVD327712 UEO327706:UEZ327712 UOK327706:UOV327712 UYG327706:UYR327712 VIC327706:VIN327712 VRY327706:VSJ327712 WBU327706:WCF327712 WLQ327706:WMB327712 WVM327706:WVX327712 JA393242:JL393248 SW393242:TH393248 ACS393242:ADD393248 AMO393242:AMZ393248 AWK393242:AWV393248 BGG393242:BGR393248 BQC393242:BQN393248 BZY393242:CAJ393248 CJU393242:CKF393248 CTQ393242:CUB393248 DDM393242:DDX393248 DNI393242:DNT393248 DXE393242:DXP393248 EHA393242:EHL393248 EQW393242:ERH393248 FAS393242:FBD393248 FKO393242:FKZ393248 FUK393242:FUV393248 GEG393242:GER393248 GOC393242:GON393248 GXY393242:GYJ393248 HHU393242:HIF393248 HRQ393242:HSB393248 IBM393242:IBX393248 ILI393242:ILT393248 IVE393242:IVP393248 JFA393242:JFL393248 JOW393242:JPH393248 JYS393242:JZD393248 KIO393242:KIZ393248 KSK393242:KSV393248 LCG393242:LCR393248 LMC393242:LMN393248 LVY393242:LWJ393248 MFU393242:MGF393248 MPQ393242:MQB393248 MZM393242:MZX393248 NJI393242:NJT393248 NTE393242:NTP393248 ODA393242:ODL393248 OMW393242:ONH393248 OWS393242:OXD393248 PGO393242:PGZ393248 PQK393242:PQV393248 QAG393242:QAR393248 QKC393242:QKN393248 QTY393242:QUJ393248 RDU393242:REF393248 RNQ393242:ROB393248 RXM393242:RXX393248 SHI393242:SHT393248 SRE393242:SRP393248 TBA393242:TBL393248 TKW393242:TLH393248 TUS393242:TVD393248 UEO393242:UEZ393248 UOK393242:UOV393248 UYG393242:UYR393248 VIC393242:VIN393248 VRY393242:VSJ393248 WBU393242:WCF393248 WLQ393242:WMB393248 WVM393242:WVX393248 JA458778:JL458784 SW458778:TH458784 ACS458778:ADD458784 AMO458778:AMZ458784 AWK458778:AWV458784 BGG458778:BGR458784 BQC458778:BQN458784 BZY458778:CAJ458784 CJU458778:CKF458784 CTQ458778:CUB458784 DDM458778:DDX458784 DNI458778:DNT458784 DXE458778:DXP458784 EHA458778:EHL458784 EQW458778:ERH458784 FAS458778:FBD458784 FKO458778:FKZ458784 FUK458778:FUV458784 GEG458778:GER458784 GOC458778:GON458784 GXY458778:GYJ458784 HHU458778:HIF458784 HRQ458778:HSB458784 IBM458778:IBX458784 ILI458778:ILT458784 IVE458778:IVP458784 JFA458778:JFL458784 JOW458778:JPH458784 JYS458778:JZD458784 KIO458778:KIZ458784 KSK458778:KSV458784 LCG458778:LCR458784 LMC458778:LMN458784 LVY458778:LWJ458784 MFU458778:MGF458784 MPQ458778:MQB458784 MZM458778:MZX458784 NJI458778:NJT458784 NTE458778:NTP458784 ODA458778:ODL458784 OMW458778:ONH458784 OWS458778:OXD458784 PGO458778:PGZ458784 PQK458778:PQV458784 QAG458778:QAR458784 QKC458778:QKN458784 QTY458778:QUJ458784 RDU458778:REF458784 RNQ458778:ROB458784 RXM458778:RXX458784 SHI458778:SHT458784 SRE458778:SRP458784 TBA458778:TBL458784 TKW458778:TLH458784 TUS458778:TVD458784 UEO458778:UEZ458784 UOK458778:UOV458784 UYG458778:UYR458784 VIC458778:VIN458784 VRY458778:VSJ458784 WBU458778:WCF458784 WLQ458778:WMB458784 WVM458778:WVX458784 JA524314:JL524320 SW524314:TH524320 ACS524314:ADD524320 AMO524314:AMZ524320 AWK524314:AWV524320 BGG524314:BGR524320 BQC524314:BQN524320 BZY524314:CAJ524320 CJU524314:CKF524320 CTQ524314:CUB524320 DDM524314:DDX524320 DNI524314:DNT524320 DXE524314:DXP524320 EHA524314:EHL524320 EQW524314:ERH524320 FAS524314:FBD524320 FKO524314:FKZ524320 FUK524314:FUV524320 GEG524314:GER524320 GOC524314:GON524320 GXY524314:GYJ524320 HHU524314:HIF524320 HRQ524314:HSB524320 IBM524314:IBX524320 ILI524314:ILT524320 IVE524314:IVP524320 JFA524314:JFL524320 JOW524314:JPH524320 JYS524314:JZD524320 KIO524314:KIZ524320 KSK524314:KSV524320 LCG524314:LCR524320 LMC524314:LMN524320 LVY524314:LWJ524320 MFU524314:MGF524320 MPQ524314:MQB524320 MZM524314:MZX524320 NJI524314:NJT524320 NTE524314:NTP524320 ODA524314:ODL524320 OMW524314:ONH524320 OWS524314:OXD524320 PGO524314:PGZ524320 PQK524314:PQV524320 QAG524314:QAR524320 QKC524314:QKN524320 QTY524314:QUJ524320 RDU524314:REF524320 RNQ524314:ROB524320 RXM524314:RXX524320 SHI524314:SHT524320 SRE524314:SRP524320 TBA524314:TBL524320 TKW524314:TLH524320 TUS524314:TVD524320 UEO524314:UEZ524320 UOK524314:UOV524320 UYG524314:UYR524320 VIC524314:VIN524320 VRY524314:VSJ524320 WBU524314:WCF524320 WLQ524314:WMB524320 WVM524314:WVX524320 JA589850:JL589856 SW589850:TH589856 ACS589850:ADD589856 AMO589850:AMZ589856 AWK589850:AWV589856 BGG589850:BGR589856 BQC589850:BQN589856 BZY589850:CAJ589856 CJU589850:CKF589856 CTQ589850:CUB589856 DDM589850:DDX589856 DNI589850:DNT589856 DXE589850:DXP589856 EHA589850:EHL589856 EQW589850:ERH589856 FAS589850:FBD589856 FKO589850:FKZ589856 FUK589850:FUV589856 GEG589850:GER589856 GOC589850:GON589856 GXY589850:GYJ589856 HHU589850:HIF589856 HRQ589850:HSB589856 IBM589850:IBX589856 ILI589850:ILT589856 IVE589850:IVP589856 JFA589850:JFL589856 JOW589850:JPH589856 JYS589850:JZD589856 KIO589850:KIZ589856 KSK589850:KSV589856 LCG589850:LCR589856 LMC589850:LMN589856 LVY589850:LWJ589856 MFU589850:MGF589856 MPQ589850:MQB589856 MZM589850:MZX589856 NJI589850:NJT589856 NTE589850:NTP589856 ODA589850:ODL589856 OMW589850:ONH589856 OWS589850:OXD589856 PGO589850:PGZ589856 PQK589850:PQV589856 QAG589850:QAR589856 QKC589850:QKN589856 QTY589850:QUJ589856 RDU589850:REF589856 RNQ589850:ROB589856 RXM589850:RXX589856 SHI589850:SHT589856 SRE589850:SRP589856 TBA589850:TBL589856 TKW589850:TLH589856 TUS589850:TVD589856 UEO589850:UEZ589856 UOK589850:UOV589856 UYG589850:UYR589856 VIC589850:VIN589856 VRY589850:VSJ589856 WBU589850:WCF589856 WLQ589850:WMB589856 WVM589850:WVX589856 JA655386:JL655392 SW655386:TH655392 ACS655386:ADD655392 AMO655386:AMZ655392 AWK655386:AWV655392 BGG655386:BGR655392 BQC655386:BQN655392 BZY655386:CAJ655392 CJU655386:CKF655392 CTQ655386:CUB655392 DDM655386:DDX655392 DNI655386:DNT655392 DXE655386:DXP655392 EHA655386:EHL655392 EQW655386:ERH655392 FAS655386:FBD655392 FKO655386:FKZ655392 FUK655386:FUV655392 GEG655386:GER655392 GOC655386:GON655392 GXY655386:GYJ655392 HHU655386:HIF655392 HRQ655386:HSB655392 IBM655386:IBX655392 ILI655386:ILT655392 IVE655386:IVP655392 JFA655386:JFL655392 JOW655386:JPH655392 JYS655386:JZD655392 KIO655386:KIZ655392 KSK655386:KSV655392 LCG655386:LCR655392 LMC655386:LMN655392 LVY655386:LWJ655392 MFU655386:MGF655392 MPQ655386:MQB655392 MZM655386:MZX655392 NJI655386:NJT655392 NTE655386:NTP655392 ODA655386:ODL655392 OMW655386:ONH655392 OWS655386:OXD655392 PGO655386:PGZ655392 PQK655386:PQV655392 QAG655386:QAR655392 QKC655386:QKN655392 QTY655386:QUJ655392 RDU655386:REF655392 RNQ655386:ROB655392 RXM655386:RXX655392 SHI655386:SHT655392 SRE655386:SRP655392 TBA655386:TBL655392 TKW655386:TLH655392 TUS655386:TVD655392 UEO655386:UEZ655392 UOK655386:UOV655392 UYG655386:UYR655392 VIC655386:VIN655392 VRY655386:VSJ655392 WBU655386:WCF655392 WLQ655386:WMB655392 WVM655386:WVX655392 JA720922:JL720928 SW720922:TH720928 ACS720922:ADD720928 AMO720922:AMZ720928 AWK720922:AWV720928 BGG720922:BGR720928 BQC720922:BQN720928 BZY720922:CAJ720928 CJU720922:CKF720928 CTQ720922:CUB720928 DDM720922:DDX720928 DNI720922:DNT720928 DXE720922:DXP720928 EHA720922:EHL720928 EQW720922:ERH720928 FAS720922:FBD720928 FKO720922:FKZ720928 FUK720922:FUV720928 GEG720922:GER720928 GOC720922:GON720928 GXY720922:GYJ720928 HHU720922:HIF720928 HRQ720922:HSB720928 IBM720922:IBX720928 ILI720922:ILT720928 IVE720922:IVP720928 JFA720922:JFL720928 JOW720922:JPH720928 JYS720922:JZD720928 KIO720922:KIZ720928 KSK720922:KSV720928 LCG720922:LCR720928 LMC720922:LMN720928 LVY720922:LWJ720928 MFU720922:MGF720928 MPQ720922:MQB720928 MZM720922:MZX720928 NJI720922:NJT720928 NTE720922:NTP720928 ODA720922:ODL720928 OMW720922:ONH720928 OWS720922:OXD720928 PGO720922:PGZ720928 PQK720922:PQV720928 QAG720922:QAR720928 QKC720922:QKN720928 QTY720922:QUJ720928 RDU720922:REF720928 RNQ720922:ROB720928 RXM720922:RXX720928 SHI720922:SHT720928 SRE720922:SRP720928 TBA720922:TBL720928 TKW720922:TLH720928 TUS720922:TVD720928 UEO720922:UEZ720928 UOK720922:UOV720928 UYG720922:UYR720928 VIC720922:VIN720928 VRY720922:VSJ720928 WBU720922:WCF720928 WLQ720922:WMB720928 WVM720922:WVX720928 JA786458:JL786464 SW786458:TH786464 ACS786458:ADD786464 AMO786458:AMZ786464 AWK786458:AWV786464 BGG786458:BGR786464 BQC786458:BQN786464 BZY786458:CAJ786464 CJU786458:CKF786464 CTQ786458:CUB786464 DDM786458:DDX786464 DNI786458:DNT786464 DXE786458:DXP786464 EHA786458:EHL786464 EQW786458:ERH786464 FAS786458:FBD786464 FKO786458:FKZ786464 FUK786458:FUV786464 GEG786458:GER786464 GOC786458:GON786464 GXY786458:GYJ786464 HHU786458:HIF786464 HRQ786458:HSB786464 IBM786458:IBX786464 ILI786458:ILT786464 IVE786458:IVP786464 JFA786458:JFL786464 JOW786458:JPH786464 JYS786458:JZD786464 KIO786458:KIZ786464 KSK786458:KSV786464 LCG786458:LCR786464 LMC786458:LMN786464 LVY786458:LWJ786464 MFU786458:MGF786464 MPQ786458:MQB786464 MZM786458:MZX786464 NJI786458:NJT786464 NTE786458:NTP786464 ODA786458:ODL786464 OMW786458:ONH786464 OWS786458:OXD786464 PGO786458:PGZ786464 PQK786458:PQV786464 QAG786458:QAR786464 QKC786458:QKN786464 QTY786458:QUJ786464 RDU786458:REF786464 RNQ786458:ROB786464 RXM786458:RXX786464 SHI786458:SHT786464 SRE786458:SRP786464 TBA786458:TBL786464 TKW786458:TLH786464 TUS786458:TVD786464 UEO786458:UEZ786464 UOK786458:UOV786464 UYG786458:UYR786464 VIC786458:VIN786464 VRY786458:VSJ786464 WBU786458:WCF786464 WLQ786458:WMB786464 WVM786458:WVX786464 JA851994:JL852000 SW851994:TH852000 ACS851994:ADD852000 AMO851994:AMZ852000 AWK851994:AWV852000 BGG851994:BGR852000 BQC851994:BQN852000 BZY851994:CAJ852000 CJU851994:CKF852000 CTQ851994:CUB852000 DDM851994:DDX852000 DNI851994:DNT852000 DXE851994:DXP852000 EHA851994:EHL852000 EQW851994:ERH852000 FAS851994:FBD852000 FKO851994:FKZ852000 FUK851994:FUV852000 GEG851994:GER852000 GOC851994:GON852000 GXY851994:GYJ852000 HHU851994:HIF852000 HRQ851994:HSB852000 IBM851994:IBX852000 ILI851994:ILT852000 IVE851994:IVP852000 JFA851994:JFL852000 JOW851994:JPH852000 JYS851994:JZD852000 KIO851994:KIZ852000 KSK851994:KSV852000 LCG851994:LCR852000 LMC851994:LMN852000 LVY851994:LWJ852000 MFU851994:MGF852000 MPQ851994:MQB852000 MZM851994:MZX852000 NJI851994:NJT852000 NTE851994:NTP852000 ODA851994:ODL852000 OMW851994:ONH852000 OWS851994:OXD852000 PGO851994:PGZ852000 PQK851994:PQV852000 QAG851994:QAR852000 QKC851994:QKN852000 QTY851994:QUJ852000 RDU851994:REF852000 RNQ851994:ROB852000 RXM851994:RXX852000 SHI851994:SHT852000 SRE851994:SRP852000 TBA851994:TBL852000 TKW851994:TLH852000 TUS851994:TVD852000 UEO851994:UEZ852000 UOK851994:UOV852000 UYG851994:UYR852000 VIC851994:VIN852000 VRY851994:VSJ852000 WBU851994:WCF852000 WLQ851994:WMB852000 WVM851994:WVX852000 JA917530:JL917536 SW917530:TH917536 ACS917530:ADD917536 AMO917530:AMZ917536 AWK917530:AWV917536 BGG917530:BGR917536 BQC917530:BQN917536 BZY917530:CAJ917536 CJU917530:CKF917536 CTQ917530:CUB917536 DDM917530:DDX917536 DNI917530:DNT917536 DXE917530:DXP917536 EHA917530:EHL917536 EQW917530:ERH917536 FAS917530:FBD917536 FKO917530:FKZ917536 FUK917530:FUV917536 GEG917530:GER917536 GOC917530:GON917536 GXY917530:GYJ917536 HHU917530:HIF917536 HRQ917530:HSB917536 IBM917530:IBX917536 ILI917530:ILT917536 IVE917530:IVP917536 JFA917530:JFL917536 JOW917530:JPH917536 JYS917530:JZD917536 KIO917530:KIZ917536 KSK917530:KSV917536 LCG917530:LCR917536 LMC917530:LMN917536 LVY917530:LWJ917536 MFU917530:MGF917536 MPQ917530:MQB917536 MZM917530:MZX917536 NJI917530:NJT917536 NTE917530:NTP917536 ODA917530:ODL917536 OMW917530:ONH917536 OWS917530:OXD917536 PGO917530:PGZ917536 PQK917530:PQV917536 QAG917530:QAR917536 QKC917530:QKN917536 QTY917530:QUJ917536 RDU917530:REF917536 RNQ917530:ROB917536 RXM917530:RXX917536 SHI917530:SHT917536 SRE917530:SRP917536 TBA917530:TBL917536 TKW917530:TLH917536 TUS917530:TVD917536 UEO917530:UEZ917536 UOK917530:UOV917536 UYG917530:UYR917536 VIC917530:VIN917536 VRY917530:VSJ917536 WBU917530:WCF917536 WLQ917530:WMB917536 WVM917530:WVX917536 JA983066:JL983072 SW983066:TH983072 ACS983066:ADD983072 AMO983066:AMZ983072 AWK983066:AWV983072 BGG983066:BGR983072 BQC983066:BQN983072 BZY983066:CAJ983072 CJU983066:CKF983072 CTQ983066:CUB983072 DDM983066:DDX983072 DNI983066:DNT983072 DXE983066:DXP983072 EHA983066:EHL983072 EQW983066:ERH983072 FAS983066:FBD983072 FKO983066:FKZ983072 FUK983066:FUV983072 GEG983066:GER983072 GOC983066:GON983072 GXY983066:GYJ983072 HHU983066:HIF983072 HRQ983066:HSB983072 IBM983066:IBX983072 ILI983066:ILT983072 IVE983066:IVP983072 JFA983066:JFL983072 JOW983066:JPH983072 JYS983066:JZD983072 KIO983066:KIZ983072 KSK983066:KSV983072 LCG983066:LCR983072 LMC983066:LMN983072 LVY983066:LWJ983072 MFU983066:MGF983072 MPQ983066:MQB983072 MZM983066:MZX983072 NJI983066:NJT983072 NTE983066:NTP983072 ODA983066:ODL983072 OMW983066:ONH983072 OWS983066:OXD983072 PGO983066:PGZ983072 PQK983066:PQV983072 QAG983066:QAR983072 QKC983066:QKN983072 QTY983066:QUJ983072 RDU983066:REF983072 RNQ983066:ROB983072 RXM983066:RXX983072 SHI983066:SHT983072 SRE983066:SRP983072 TBA983066:TBL983072 TKW983066:TLH983072 TUS983066:TVD983072 UEO983066:UEZ983072 UOK983066:UOV983072 UYG983066:UYR983072 VIC983066:VIN983072 VRY983066:VSJ983072 WBU983066:WCF983072 WLQ983066:WMB983072 ACS26:ADD32 AMO26:AMZ32 AWK26:AWV32 BGG26:BGR32 BQC26:BQN32 BZY26:CAJ32 CJU26:CKF32 CTQ26:CUB32 DDM26:DDX32 DNI26:DNT32 DXE26:DXP32 EHA26:EHL32 EQW26:ERH32 FAS26:FBD32 FKO26:FKZ32 FUK26:FUV32 GEG26:GER32 GOC26:GON32 GXY26:GYJ32 HHU26:HIF32 HRQ26:HSB32 IBM26:IBX32 ILI26:ILT32 IVE26:IVP32 JFA26:JFL32 JOW26:JPH32 JYS26:JZD32 KIO26:KIZ32 KSK26:KSV32 LCG26:LCR32 LMC26:LMN32 LVY26:LWJ32 MFU26:MGF32 MPQ26:MQB32 MZM26:MZX32 NJI26:NJT32 NTE26:NTP32 ODA26:ODL32 OMW26:ONH32 OWS26:OXD32 PGO26:PGZ32 PQK26:PQV32 QAG26:QAR32 QKC26:QKN32 QTY26:QUJ32 RDU26:REF32 RNQ26:ROB32 RXM26:RXX32 SHI26:SHT32 SRE26:SRP32 TBA26:TBL32 TKW26:TLH32 TUS26:TVD32 UEO26:UEZ32 UOK26:UOV32 UYG26:UYR32 VIC26:VIN32 VRY26:VSJ32 WBU26:WCF32 WLQ26:WMB32 WVM26:WVX32 JA26:JL32 SW26:TH32 L26:V26 L131098:W131104 L196634:W196640 L262170:W262176 L327706:W327712 L393242:W393248 L458778:W458784 L524314:W524320 L589850:W589856 L655386:W655392 L720922:W720928 L786458:W786464 L851994:W852000 L917530:W917536 L983066:W983072 L65562:W65568 L27:W32"/>
    <dataValidation type="list" allowBlank="1" showInputMessage="1" showErrorMessage="1" errorTitle="Ошибка" error="Выберите значение из списка" prompt="Выберите значение из списка" sqref="O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1.xml><?xml version="1.0" encoding="utf-8"?>
<worksheet xmlns="http://schemas.openxmlformats.org/spreadsheetml/2006/main" xmlns:r="http://schemas.openxmlformats.org/officeDocument/2006/relationships">
  <sheetPr codeName="List05_13">
    <tabColor theme="0" tint="-0.249977111117893"/>
  </sheetPr>
  <dimension ref="A1:T19"/>
  <sheetViews>
    <sheetView showGridLines="0" topLeftCell="E1" zoomScaleNormal="100" workbookViewId="0"/>
  </sheetViews>
  <sheetFormatPr defaultColWidth="10.5703125" defaultRowHeight="14.25"/>
  <cols>
    <col min="1" max="1" width="3.7109375" style="960" hidden="1" customWidth="1"/>
    <col min="2" max="4" width="3.7109375" style="954" hidden="1" customWidth="1"/>
    <col min="5" max="5" width="3.7109375" style="758" customWidth="1"/>
    <col min="6" max="6" width="9.7109375" style="936" customWidth="1"/>
    <col min="7" max="7" width="37.7109375" style="936" customWidth="1"/>
    <col min="8" max="8" width="66.85546875" style="936" customWidth="1"/>
    <col min="9" max="9" width="115.7109375" style="936" customWidth="1"/>
    <col min="10" max="11" width="10.5703125" style="954"/>
    <col min="12" max="12" width="11.140625" style="954" customWidth="1"/>
    <col min="13" max="20" width="10.5703125" style="954"/>
    <col min="21" max="16384" width="10.5703125" style="936"/>
  </cols>
  <sheetData>
    <row r="1" spans="1:20" ht="3" customHeight="1">
      <c r="A1" s="960" t="s">
        <v>48</v>
      </c>
    </row>
    <row r="2" spans="1:20" ht="22.5">
      <c r="F2" s="1278" t="s">
        <v>470</v>
      </c>
      <c r="G2" s="1279"/>
      <c r="H2" s="1280"/>
      <c r="I2" s="755"/>
    </row>
    <row r="3" spans="1:20" ht="3" customHeight="1"/>
    <row r="4" spans="1:20" s="953" customFormat="1" ht="11.25">
      <c r="A4" s="959"/>
      <c r="B4" s="959"/>
      <c r="C4" s="959"/>
      <c r="D4" s="959"/>
      <c r="F4" s="1236" t="s">
        <v>445</v>
      </c>
      <c r="G4" s="1236"/>
      <c r="H4" s="1236"/>
      <c r="I4" s="1281" t="s">
        <v>446</v>
      </c>
      <c r="J4" s="959"/>
      <c r="K4" s="959"/>
      <c r="L4" s="959"/>
      <c r="M4" s="959"/>
      <c r="N4" s="959"/>
      <c r="O4" s="959"/>
      <c r="P4" s="959"/>
      <c r="Q4" s="959"/>
      <c r="R4" s="959"/>
      <c r="S4" s="959"/>
      <c r="T4" s="959"/>
    </row>
    <row r="5" spans="1:20" s="953" customFormat="1" ht="11.25" customHeight="1">
      <c r="A5" s="959"/>
      <c r="B5" s="959"/>
      <c r="C5" s="959"/>
      <c r="D5" s="959"/>
      <c r="F5" s="968" t="s">
        <v>91</v>
      </c>
      <c r="G5" s="759" t="s">
        <v>448</v>
      </c>
      <c r="H5" s="977" t="s">
        <v>439</v>
      </c>
      <c r="I5" s="1281"/>
      <c r="J5" s="959"/>
      <c r="K5" s="959"/>
      <c r="L5" s="959"/>
      <c r="M5" s="959"/>
      <c r="N5" s="959"/>
      <c r="O5" s="959"/>
      <c r="P5" s="959"/>
      <c r="Q5" s="959"/>
      <c r="R5" s="959"/>
      <c r="S5" s="959"/>
      <c r="T5" s="959"/>
    </row>
    <row r="6" spans="1:20" s="953" customFormat="1" ht="12" customHeight="1">
      <c r="A6" s="959"/>
      <c r="B6" s="959"/>
      <c r="C6" s="959"/>
      <c r="D6" s="959"/>
      <c r="F6" s="760" t="s">
        <v>92</v>
      </c>
      <c r="G6" s="761">
        <v>2</v>
      </c>
      <c r="H6" s="762">
        <v>3</v>
      </c>
      <c r="I6" s="575">
        <v>4</v>
      </c>
      <c r="J6" s="959">
        <v>4</v>
      </c>
      <c r="K6" s="959"/>
      <c r="L6" s="959"/>
      <c r="M6" s="959"/>
      <c r="N6" s="959"/>
      <c r="O6" s="959"/>
      <c r="P6" s="959"/>
      <c r="Q6" s="959"/>
      <c r="R6" s="959"/>
      <c r="S6" s="959"/>
      <c r="T6" s="959"/>
    </row>
    <row r="7" spans="1:20" s="953" customFormat="1" ht="18.75">
      <c r="A7" s="959"/>
      <c r="B7" s="959"/>
      <c r="C7" s="959"/>
      <c r="D7" s="959"/>
      <c r="F7" s="975">
        <v>1</v>
      </c>
      <c r="G7" s="764" t="s">
        <v>471</v>
      </c>
      <c r="H7" s="973" t="str">
        <f>IF(dateCh="","",dateCh)</f>
        <v>22.04.2021</v>
      </c>
      <c r="I7" s="765" t="s">
        <v>472</v>
      </c>
      <c r="J7" s="582"/>
      <c r="K7" s="959"/>
      <c r="L7" s="959"/>
      <c r="M7" s="959"/>
      <c r="N7" s="959"/>
      <c r="O7" s="959"/>
      <c r="P7" s="959"/>
      <c r="Q7" s="959"/>
      <c r="R7" s="959"/>
      <c r="S7" s="959"/>
      <c r="T7" s="959"/>
    </row>
    <row r="8" spans="1:20" s="953" customFormat="1" ht="45">
      <c r="A8" s="1282">
        <v>1</v>
      </c>
      <c r="B8" s="959"/>
      <c r="C8" s="959"/>
      <c r="D8" s="959"/>
      <c r="F8" s="975" t="str">
        <f>"2." &amp;mergeValue(A8)</f>
        <v>2.1</v>
      </c>
      <c r="G8" s="764" t="s">
        <v>473</v>
      </c>
      <c r="H8" s="973"/>
      <c r="I8" s="765" t="s">
        <v>568</v>
      </c>
      <c r="J8" s="582"/>
      <c r="K8" s="959"/>
      <c r="L8" s="959"/>
      <c r="M8" s="959"/>
      <c r="N8" s="959"/>
      <c r="O8" s="959"/>
      <c r="P8" s="959"/>
      <c r="Q8" s="959"/>
      <c r="R8" s="959"/>
      <c r="S8" s="959"/>
      <c r="T8" s="959"/>
    </row>
    <row r="9" spans="1:20" s="953" customFormat="1" ht="22.5">
      <c r="A9" s="1282"/>
      <c r="B9" s="959"/>
      <c r="C9" s="959"/>
      <c r="D9" s="959"/>
      <c r="F9" s="975" t="str">
        <f>"3." &amp;mergeValue(A9)</f>
        <v>3.1</v>
      </c>
      <c r="G9" s="764" t="s">
        <v>474</v>
      </c>
      <c r="H9" s="973"/>
      <c r="I9" s="765" t="s">
        <v>566</v>
      </c>
      <c r="J9" s="582"/>
      <c r="K9" s="959"/>
      <c r="L9" s="959"/>
      <c r="M9" s="959"/>
      <c r="N9" s="959"/>
      <c r="O9" s="959"/>
      <c r="P9" s="959"/>
      <c r="Q9" s="959"/>
      <c r="R9" s="959"/>
      <c r="S9" s="959"/>
      <c r="T9" s="959"/>
    </row>
    <row r="10" spans="1:20" s="953" customFormat="1" ht="22.5">
      <c r="A10" s="1282"/>
      <c r="B10" s="959"/>
      <c r="C10" s="959"/>
      <c r="D10" s="959"/>
      <c r="F10" s="975" t="str">
        <f>"4."&amp;mergeValue(A10)</f>
        <v>4.1</v>
      </c>
      <c r="G10" s="764" t="s">
        <v>475</v>
      </c>
      <c r="H10" s="977" t="s">
        <v>449</v>
      </c>
      <c r="I10" s="765"/>
      <c r="J10" s="582"/>
      <c r="K10" s="959"/>
      <c r="L10" s="959"/>
      <c r="M10" s="959"/>
      <c r="N10" s="959"/>
      <c r="O10" s="959"/>
      <c r="P10" s="959"/>
      <c r="Q10" s="959"/>
      <c r="R10" s="959"/>
      <c r="S10" s="959"/>
      <c r="T10" s="959"/>
    </row>
    <row r="11" spans="1:20" s="953" customFormat="1" ht="18.75">
      <c r="A11" s="1282"/>
      <c r="B11" s="1282">
        <v>1</v>
      </c>
      <c r="C11" s="969"/>
      <c r="D11" s="969"/>
      <c r="F11" s="975" t="str">
        <f>"4."&amp;mergeValue(A11) &amp;"."&amp;mergeValue(B11)</f>
        <v>4.1.1</v>
      </c>
      <c r="G11" s="776" t="s">
        <v>570</v>
      </c>
      <c r="H11" s="973" t="str">
        <f>IF(region_name="","",region_name)</f>
        <v>Нижегородская область</v>
      </c>
      <c r="I11" s="765" t="s">
        <v>478</v>
      </c>
      <c r="J11" s="582"/>
      <c r="K11" s="959"/>
      <c r="L11" s="959"/>
      <c r="M11" s="959"/>
      <c r="N11" s="959"/>
      <c r="O11" s="959"/>
      <c r="P11" s="959"/>
      <c r="Q11" s="959"/>
      <c r="R11" s="959"/>
      <c r="S11" s="959"/>
      <c r="T11" s="959"/>
    </row>
    <row r="12" spans="1:20" s="953" customFormat="1" ht="22.5">
      <c r="A12" s="1282"/>
      <c r="B12" s="1282"/>
      <c r="C12" s="1282">
        <v>1</v>
      </c>
      <c r="D12" s="969"/>
      <c r="F12" s="975" t="str">
        <f>"4."&amp;mergeValue(A12) &amp;"."&amp;mergeValue(B12)&amp;"."&amp;mergeValue(C12)</f>
        <v>4.1.1.1</v>
      </c>
      <c r="G12" s="766" t="s">
        <v>476</v>
      </c>
      <c r="H12" s="973"/>
      <c r="I12" s="765" t="s">
        <v>479</v>
      </c>
      <c r="J12" s="582"/>
      <c r="K12" s="959"/>
      <c r="L12" s="959"/>
      <c r="M12" s="959"/>
      <c r="N12" s="959"/>
      <c r="O12" s="959"/>
      <c r="P12" s="959"/>
      <c r="Q12" s="959"/>
      <c r="R12" s="959"/>
      <c r="S12" s="959"/>
      <c r="T12" s="959"/>
    </row>
    <row r="13" spans="1:20" s="953" customFormat="1" ht="39" customHeight="1">
      <c r="A13" s="1282"/>
      <c r="B13" s="1282"/>
      <c r="C13" s="1282"/>
      <c r="D13" s="969">
        <v>1</v>
      </c>
      <c r="F13" s="975" t="str">
        <f>"4."&amp;mergeValue(A13) &amp;"."&amp;mergeValue(B13)&amp;"."&amp;mergeValue(C13)&amp;"."&amp;mergeValue(D13)</f>
        <v>4.1.1.1.1</v>
      </c>
      <c r="G13" s="767" t="s">
        <v>477</v>
      </c>
      <c r="H13" s="973"/>
      <c r="I13" s="1283" t="s">
        <v>569</v>
      </c>
      <c r="J13" s="582"/>
      <c r="K13" s="959"/>
      <c r="L13" s="959"/>
      <c r="M13" s="959"/>
      <c r="N13" s="959"/>
      <c r="O13" s="959"/>
      <c r="P13" s="959"/>
      <c r="Q13" s="959"/>
      <c r="R13" s="959"/>
      <c r="S13" s="959"/>
      <c r="T13" s="959"/>
    </row>
    <row r="14" spans="1:20" s="953" customFormat="1" ht="18.75">
      <c r="A14" s="1282"/>
      <c r="B14" s="1282"/>
      <c r="C14" s="1282"/>
      <c r="D14" s="969"/>
      <c r="F14" s="768"/>
      <c r="G14" s="946" t="s">
        <v>4</v>
      </c>
      <c r="H14" s="591"/>
      <c r="I14" s="1283"/>
      <c r="J14" s="582"/>
      <c r="K14" s="959"/>
      <c r="L14" s="959"/>
      <c r="M14" s="959"/>
      <c r="N14" s="959"/>
      <c r="O14" s="959"/>
      <c r="P14" s="959"/>
      <c r="Q14" s="959"/>
      <c r="R14" s="959"/>
      <c r="S14" s="959"/>
      <c r="T14" s="959"/>
    </row>
    <row r="15" spans="1:20" s="953" customFormat="1" ht="18.75">
      <c r="A15" s="1282"/>
      <c r="B15" s="1282"/>
      <c r="C15" s="969"/>
      <c r="D15" s="969"/>
      <c r="F15" s="601"/>
      <c r="G15" s="544" t="s">
        <v>401</v>
      </c>
      <c r="H15" s="602"/>
      <c r="I15" s="603"/>
      <c r="J15" s="582"/>
      <c r="K15" s="959"/>
      <c r="L15" s="959"/>
      <c r="M15" s="959"/>
      <c r="N15" s="959"/>
      <c r="O15" s="959"/>
      <c r="P15" s="959"/>
      <c r="Q15" s="959"/>
      <c r="R15" s="959"/>
      <c r="S15" s="959"/>
      <c r="T15" s="959"/>
    </row>
    <row r="16" spans="1:20" s="953" customFormat="1" ht="18.75">
      <c r="A16" s="1282"/>
      <c r="B16" s="959"/>
      <c r="C16" s="959"/>
      <c r="D16" s="959"/>
      <c r="F16" s="768"/>
      <c r="G16" s="694" t="s">
        <v>483</v>
      </c>
      <c r="H16" s="769"/>
      <c r="I16" s="770"/>
      <c r="J16" s="582"/>
      <c r="K16" s="959"/>
      <c r="L16" s="959"/>
      <c r="M16" s="959"/>
      <c r="N16" s="959"/>
      <c r="O16" s="959"/>
      <c r="P16" s="959"/>
      <c r="Q16" s="959"/>
      <c r="R16" s="959"/>
      <c r="S16" s="959"/>
      <c r="T16" s="959"/>
    </row>
    <row r="17" spans="1:20" s="953" customFormat="1" ht="18.75">
      <c r="A17" s="959"/>
      <c r="B17" s="959"/>
      <c r="C17" s="959"/>
      <c r="D17" s="959"/>
      <c r="F17" s="768"/>
      <c r="G17" s="697" t="s">
        <v>482</v>
      </c>
      <c r="H17" s="769"/>
      <c r="I17" s="770"/>
      <c r="J17" s="582"/>
      <c r="K17" s="959"/>
      <c r="L17" s="959"/>
      <c r="M17" s="959"/>
      <c r="N17" s="959"/>
      <c r="O17" s="959"/>
      <c r="P17" s="959"/>
      <c r="Q17" s="959"/>
      <c r="R17" s="959"/>
      <c r="S17" s="959"/>
      <c r="T17" s="959"/>
    </row>
    <row r="18" spans="1:20" s="733" customFormat="1" ht="3" customHeight="1">
      <c r="A18" s="734"/>
      <c r="B18" s="734"/>
      <c r="C18" s="734"/>
      <c r="D18" s="734"/>
      <c r="F18" s="592"/>
      <c r="G18" s="593"/>
      <c r="H18" s="594"/>
      <c r="I18" s="595"/>
      <c r="J18" s="734"/>
      <c r="K18" s="734"/>
      <c r="L18" s="734"/>
      <c r="M18" s="734"/>
      <c r="N18" s="734"/>
      <c r="O18" s="734"/>
      <c r="P18" s="734"/>
      <c r="Q18" s="734"/>
      <c r="R18" s="734"/>
      <c r="S18" s="734"/>
      <c r="T18" s="734"/>
    </row>
    <row r="19" spans="1:20" s="733" customFormat="1" ht="15" customHeight="1">
      <c r="A19" s="734"/>
      <c r="B19" s="734"/>
      <c r="C19" s="734"/>
      <c r="D19" s="734"/>
      <c r="F19" s="771"/>
      <c r="G19" s="1277" t="s">
        <v>571</v>
      </c>
      <c r="H19" s="1277"/>
      <c r="I19" s="929"/>
      <c r="J19" s="734"/>
      <c r="K19" s="734"/>
      <c r="L19" s="734"/>
      <c r="M19" s="734"/>
      <c r="N19" s="734"/>
      <c r="O19" s="734"/>
      <c r="P19" s="734"/>
      <c r="Q19" s="734"/>
      <c r="R19" s="734"/>
      <c r="S19" s="734"/>
      <c r="T19" s="734"/>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List06_13">
    <tabColor rgb="FFEAEBEE"/>
    <pageSetUpPr fitToPage="1"/>
  </sheetPr>
  <dimension ref="A1:AJ34"/>
  <sheetViews>
    <sheetView showGridLines="0" topLeftCell="I4" zoomScaleNormal="100" workbookViewId="0"/>
  </sheetViews>
  <sheetFormatPr defaultColWidth="10.5703125" defaultRowHeight="14.25"/>
  <cols>
    <col min="1" max="6" width="10.5703125" style="954" hidden="1" customWidth="1"/>
    <col min="7" max="8" width="9.140625" style="960" hidden="1" customWidth="1"/>
    <col min="9" max="9" width="3.7109375" style="942" customWidth="1"/>
    <col min="10" max="11" width="3.7109375" style="758" customWidth="1"/>
    <col min="12" max="12" width="12.7109375" style="936" customWidth="1"/>
    <col min="13" max="13" width="44.7109375" style="936" customWidth="1"/>
    <col min="14" max="14" width="1.7109375" style="936" hidden="1" customWidth="1"/>
    <col min="15" max="15" width="29.7109375" style="936" hidden="1" customWidth="1"/>
    <col min="16" max="17" width="23.7109375" style="936" hidden="1" customWidth="1"/>
    <col min="18" max="18" width="11.7109375" style="936" customWidth="1"/>
    <col min="19" max="19" width="3.7109375" style="936" customWidth="1"/>
    <col min="20" max="20" width="11.7109375" style="936" customWidth="1"/>
    <col min="21" max="21" width="8.5703125" style="936" hidden="1" customWidth="1"/>
    <col min="22" max="22" width="4.7109375" style="936" customWidth="1"/>
    <col min="23" max="23" width="115.7109375" style="936" customWidth="1"/>
    <col min="24" max="25" width="10.5703125" style="954"/>
    <col min="26" max="26" width="11.140625" style="954" customWidth="1"/>
    <col min="27" max="34" width="10.5703125" style="954"/>
    <col min="35" max="256" width="10.5703125" style="936"/>
    <col min="257" max="264" width="0" style="936" hidden="1" customWidth="1"/>
    <col min="265" max="265" width="3.7109375" style="936" customWidth="1"/>
    <col min="266" max="266" width="3.85546875" style="936" customWidth="1"/>
    <col min="267" max="267" width="3.7109375" style="936" customWidth="1"/>
    <col min="268" max="268" width="12.7109375" style="936" customWidth="1"/>
    <col min="269" max="269" width="52.7109375" style="936" customWidth="1"/>
    <col min="270" max="273" width="0" style="936" hidden="1" customWidth="1"/>
    <col min="274" max="274" width="12.28515625" style="936" customWidth="1"/>
    <col min="275" max="275" width="6.42578125" style="936" customWidth="1"/>
    <col min="276" max="276" width="12.28515625" style="936" customWidth="1"/>
    <col min="277" max="277" width="0" style="936" hidden="1" customWidth="1"/>
    <col min="278" max="278" width="3.7109375" style="936" customWidth="1"/>
    <col min="279" max="279" width="11.140625" style="936" bestFit="1" customWidth="1"/>
    <col min="280" max="281" width="10.5703125" style="936"/>
    <col min="282" max="282" width="11.140625" style="936" customWidth="1"/>
    <col min="283" max="512" width="10.5703125" style="936"/>
    <col min="513" max="520" width="0" style="936" hidden="1" customWidth="1"/>
    <col min="521" max="521" width="3.7109375" style="936" customWidth="1"/>
    <col min="522" max="522" width="3.85546875" style="936" customWidth="1"/>
    <col min="523" max="523" width="3.7109375" style="936" customWidth="1"/>
    <col min="524" max="524" width="12.7109375" style="936" customWidth="1"/>
    <col min="525" max="525" width="52.7109375" style="936" customWidth="1"/>
    <col min="526" max="529" width="0" style="936" hidden="1" customWidth="1"/>
    <col min="530" max="530" width="12.28515625" style="936" customWidth="1"/>
    <col min="531" max="531" width="6.42578125" style="936" customWidth="1"/>
    <col min="532" max="532" width="12.28515625" style="936" customWidth="1"/>
    <col min="533" max="533" width="0" style="936" hidden="1" customWidth="1"/>
    <col min="534" max="534" width="3.7109375" style="936" customWidth="1"/>
    <col min="535" max="535" width="11.140625" style="936" bestFit="1" customWidth="1"/>
    <col min="536" max="537" width="10.5703125" style="936"/>
    <col min="538" max="538" width="11.140625" style="936" customWidth="1"/>
    <col min="539" max="768" width="10.5703125" style="936"/>
    <col min="769" max="776" width="0" style="936" hidden="1" customWidth="1"/>
    <col min="777" max="777" width="3.7109375" style="936" customWidth="1"/>
    <col min="778" max="778" width="3.85546875" style="936" customWidth="1"/>
    <col min="779" max="779" width="3.7109375" style="936" customWidth="1"/>
    <col min="780" max="780" width="12.7109375" style="936" customWidth="1"/>
    <col min="781" max="781" width="52.7109375" style="936" customWidth="1"/>
    <col min="782" max="785" width="0" style="936" hidden="1" customWidth="1"/>
    <col min="786" max="786" width="12.28515625" style="936" customWidth="1"/>
    <col min="787" max="787" width="6.42578125" style="936" customWidth="1"/>
    <col min="788" max="788" width="12.28515625" style="936" customWidth="1"/>
    <col min="789" max="789" width="0" style="936" hidden="1" customWidth="1"/>
    <col min="790" max="790" width="3.7109375" style="936" customWidth="1"/>
    <col min="791" max="791" width="11.140625" style="936" bestFit="1" customWidth="1"/>
    <col min="792" max="793" width="10.5703125" style="936"/>
    <col min="794" max="794" width="11.140625" style="936" customWidth="1"/>
    <col min="795" max="1024" width="10.5703125" style="936"/>
    <col min="1025" max="1032" width="0" style="936" hidden="1" customWidth="1"/>
    <col min="1033" max="1033" width="3.7109375" style="936" customWidth="1"/>
    <col min="1034" max="1034" width="3.85546875" style="936" customWidth="1"/>
    <col min="1035" max="1035" width="3.7109375" style="936" customWidth="1"/>
    <col min="1036" max="1036" width="12.7109375" style="936" customWidth="1"/>
    <col min="1037" max="1037" width="52.7109375" style="936" customWidth="1"/>
    <col min="1038" max="1041" width="0" style="936" hidden="1" customWidth="1"/>
    <col min="1042" max="1042" width="12.28515625" style="936" customWidth="1"/>
    <col min="1043" max="1043" width="6.42578125" style="936" customWidth="1"/>
    <col min="1044" max="1044" width="12.28515625" style="936" customWidth="1"/>
    <col min="1045" max="1045" width="0" style="936" hidden="1" customWidth="1"/>
    <col min="1046" max="1046" width="3.7109375" style="936" customWidth="1"/>
    <col min="1047" max="1047" width="11.140625" style="936" bestFit="1" customWidth="1"/>
    <col min="1048" max="1049" width="10.5703125" style="936"/>
    <col min="1050" max="1050" width="11.140625" style="936" customWidth="1"/>
    <col min="1051" max="1280" width="10.5703125" style="936"/>
    <col min="1281" max="1288" width="0" style="936" hidden="1" customWidth="1"/>
    <col min="1289" max="1289" width="3.7109375" style="936" customWidth="1"/>
    <col min="1290" max="1290" width="3.85546875" style="936" customWidth="1"/>
    <col min="1291" max="1291" width="3.7109375" style="936" customWidth="1"/>
    <col min="1292" max="1292" width="12.7109375" style="936" customWidth="1"/>
    <col min="1293" max="1293" width="52.7109375" style="936" customWidth="1"/>
    <col min="1294" max="1297" width="0" style="936" hidden="1" customWidth="1"/>
    <col min="1298" max="1298" width="12.28515625" style="936" customWidth="1"/>
    <col min="1299" max="1299" width="6.42578125" style="936" customWidth="1"/>
    <col min="1300" max="1300" width="12.28515625" style="936" customWidth="1"/>
    <col min="1301" max="1301" width="0" style="936" hidden="1" customWidth="1"/>
    <col min="1302" max="1302" width="3.7109375" style="936" customWidth="1"/>
    <col min="1303" max="1303" width="11.140625" style="936" bestFit="1" customWidth="1"/>
    <col min="1304" max="1305" width="10.5703125" style="936"/>
    <col min="1306" max="1306" width="11.140625" style="936" customWidth="1"/>
    <col min="1307" max="1536" width="10.5703125" style="936"/>
    <col min="1537" max="1544" width="0" style="936" hidden="1" customWidth="1"/>
    <col min="1545" max="1545" width="3.7109375" style="936" customWidth="1"/>
    <col min="1546" max="1546" width="3.85546875" style="936" customWidth="1"/>
    <col min="1547" max="1547" width="3.7109375" style="936" customWidth="1"/>
    <col min="1548" max="1548" width="12.7109375" style="936" customWidth="1"/>
    <col min="1549" max="1549" width="52.7109375" style="936" customWidth="1"/>
    <col min="1550" max="1553" width="0" style="936" hidden="1" customWidth="1"/>
    <col min="1554" max="1554" width="12.28515625" style="936" customWidth="1"/>
    <col min="1555" max="1555" width="6.42578125" style="936" customWidth="1"/>
    <col min="1556" max="1556" width="12.28515625" style="936" customWidth="1"/>
    <col min="1557" max="1557" width="0" style="936" hidden="1" customWidth="1"/>
    <col min="1558" max="1558" width="3.7109375" style="936" customWidth="1"/>
    <col min="1559" max="1559" width="11.140625" style="936" bestFit="1" customWidth="1"/>
    <col min="1560" max="1561" width="10.5703125" style="936"/>
    <col min="1562" max="1562" width="11.140625" style="936" customWidth="1"/>
    <col min="1563" max="1792" width="10.5703125" style="936"/>
    <col min="1793" max="1800" width="0" style="936" hidden="1" customWidth="1"/>
    <col min="1801" max="1801" width="3.7109375" style="936" customWidth="1"/>
    <col min="1802" max="1802" width="3.85546875" style="936" customWidth="1"/>
    <col min="1803" max="1803" width="3.7109375" style="936" customWidth="1"/>
    <col min="1804" max="1804" width="12.7109375" style="936" customWidth="1"/>
    <col min="1805" max="1805" width="52.7109375" style="936" customWidth="1"/>
    <col min="1806" max="1809" width="0" style="936" hidden="1" customWidth="1"/>
    <col min="1810" max="1810" width="12.28515625" style="936" customWidth="1"/>
    <col min="1811" max="1811" width="6.42578125" style="936" customWidth="1"/>
    <col min="1812" max="1812" width="12.28515625" style="936" customWidth="1"/>
    <col min="1813" max="1813" width="0" style="936" hidden="1" customWidth="1"/>
    <col min="1814" max="1814" width="3.7109375" style="936" customWidth="1"/>
    <col min="1815" max="1815" width="11.140625" style="936" bestFit="1" customWidth="1"/>
    <col min="1816" max="1817" width="10.5703125" style="936"/>
    <col min="1818" max="1818" width="11.140625" style="936" customWidth="1"/>
    <col min="1819" max="2048" width="10.5703125" style="936"/>
    <col min="2049" max="2056" width="0" style="936" hidden="1" customWidth="1"/>
    <col min="2057" max="2057" width="3.7109375" style="936" customWidth="1"/>
    <col min="2058" max="2058" width="3.85546875" style="936" customWidth="1"/>
    <col min="2059" max="2059" width="3.7109375" style="936" customWidth="1"/>
    <col min="2060" max="2060" width="12.7109375" style="936" customWidth="1"/>
    <col min="2061" max="2061" width="52.7109375" style="936" customWidth="1"/>
    <col min="2062" max="2065" width="0" style="936" hidden="1" customWidth="1"/>
    <col min="2066" max="2066" width="12.28515625" style="936" customWidth="1"/>
    <col min="2067" max="2067" width="6.42578125" style="936" customWidth="1"/>
    <col min="2068" max="2068" width="12.28515625" style="936" customWidth="1"/>
    <col min="2069" max="2069" width="0" style="936" hidden="1" customWidth="1"/>
    <col min="2070" max="2070" width="3.7109375" style="936" customWidth="1"/>
    <col min="2071" max="2071" width="11.140625" style="936" bestFit="1" customWidth="1"/>
    <col min="2072" max="2073" width="10.5703125" style="936"/>
    <col min="2074" max="2074" width="11.140625" style="936" customWidth="1"/>
    <col min="2075" max="2304" width="10.5703125" style="936"/>
    <col min="2305" max="2312" width="0" style="936" hidden="1" customWidth="1"/>
    <col min="2313" max="2313" width="3.7109375" style="936" customWidth="1"/>
    <col min="2314" max="2314" width="3.85546875" style="936" customWidth="1"/>
    <col min="2315" max="2315" width="3.7109375" style="936" customWidth="1"/>
    <col min="2316" max="2316" width="12.7109375" style="936" customWidth="1"/>
    <col min="2317" max="2317" width="52.7109375" style="936" customWidth="1"/>
    <col min="2318" max="2321" width="0" style="936" hidden="1" customWidth="1"/>
    <col min="2322" max="2322" width="12.28515625" style="936" customWidth="1"/>
    <col min="2323" max="2323" width="6.42578125" style="936" customWidth="1"/>
    <col min="2324" max="2324" width="12.28515625" style="936" customWidth="1"/>
    <col min="2325" max="2325" width="0" style="936" hidden="1" customWidth="1"/>
    <col min="2326" max="2326" width="3.7109375" style="936" customWidth="1"/>
    <col min="2327" max="2327" width="11.140625" style="936" bestFit="1" customWidth="1"/>
    <col min="2328" max="2329" width="10.5703125" style="936"/>
    <col min="2330" max="2330" width="11.140625" style="936" customWidth="1"/>
    <col min="2331" max="2560" width="10.5703125" style="936"/>
    <col min="2561" max="2568" width="0" style="936" hidden="1" customWidth="1"/>
    <col min="2569" max="2569" width="3.7109375" style="936" customWidth="1"/>
    <col min="2570" max="2570" width="3.85546875" style="936" customWidth="1"/>
    <col min="2571" max="2571" width="3.7109375" style="936" customWidth="1"/>
    <col min="2572" max="2572" width="12.7109375" style="936" customWidth="1"/>
    <col min="2573" max="2573" width="52.7109375" style="936" customWidth="1"/>
    <col min="2574" max="2577" width="0" style="936" hidden="1" customWidth="1"/>
    <col min="2578" max="2578" width="12.28515625" style="936" customWidth="1"/>
    <col min="2579" max="2579" width="6.42578125" style="936" customWidth="1"/>
    <col min="2580" max="2580" width="12.28515625" style="936" customWidth="1"/>
    <col min="2581" max="2581" width="0" style="936" hidden="1" customWidth="1"/>
    <col min="2582" max="2582" width="3.7109375" style="936" customWidth="1"/>
    <col min="2583" max="2583" width="11.140625" style="936" bestFit="1" customWidth="1"/>
    <col min="2584" max="2585" width="10.5703125" style="936"/>
    <col min="2586" max="2586" width="11.140625" style="936" customWidth="1"/>
    <col min="2587" max="2816" width="10.5703125" style="936"/>
    <col min="2817" max="2824" width="0" style="936" hidden="1" customWidth="1"/>
    <col min="2825" max="2825" width="3.7109375" style="936" customWidth="1"/>
    <col min="2826" max="2826" width="3.85546875" style="936" customWidth="1"/>
    <col min="2827" max="2827" width="3.7109375" style="936" customWidth="1"/>
    <col min="2828" max="2828" width="12.7109375" style="936" customWidth="1"/>
    <col min="2829" max="2829" width="52.7109375" style="936" customWidth="1"/>
    <col min="2830" max="2833" width="0" style="936" hidden="1" customWidth="1"/>
    <col min="2834" max="2834" width="12.28515625" style="936" customWidth="1"/>
    <col min="2835" max="2835" width="6.42578125" style="936" customWidth="1"/>
    <col min="2836" max="2836" width="12.28515625" style="936" customWidth="1"/>
    <col min="2837" max="2837" width="0" style="936" hidden="1" customWidth="1"/>
    <col min="2838" max="2838" width="3.7109375" style="936" customWidth="1"/>
    <col min="2839" max="2839" width="11.140625" style="936" bestFit="1" customWidth="1"/>
    <col min="2840" max="2841" width="10.5703125" style="936"/>
    <col min="2842" max="2842" width="11.140625" style="936" customWidth="1"/>
    <col min="2843" max="3072" width="10.5703125" style="936"/>
    <col min="3073" max="3080" width="0" style="936" hidden="1" customWidth="1"/>
    <col min="3081" max="3081" width="3.7109375" style="936" customWidth="1"/>
    <col min="3082" max="3082" width="3.85546875" style="936" customWidth="1"/>
    <col min="3083" max="3083" width="3.7109375" style="936" customWidth="1"/>
    <col min="3084" max="3084" width="12.7109375" style="936" customWidth="1"/>
    <col min="3085" max="3085" width="52.7109375" style="936" customWidth="1"/>
    <col min="3086" max="3089" width="0" style="936" hidden="1" customWidth="1"/>
    <col min="3090" max="3090" width="12.28515625" style="936" customWidth="1"/>
    <col min="3091" max="3091" width="6.42578125" style="936" customWidth="1"/>
    <col min="3092" max="3092" width="12.28515625" style="936" customWidth="1"/>
    <col min="3093" max="3093" width="0" style="936" hidden="1" customWidth="1"/>
    <col min="3094" max="3094" width="3.7109375" style="936" customWidth="1"/>
    <col min="3095" max="3095" width="11.140625" style="936" bestFit="1" customWidth="1"/>
    <col min="3096" max="3097" width="10.5703125" style="936"/>
    <col min="3098" max="3098" width="11.140625" style="936" customWidth="1"/>
    <col min="3099" max="3328" width="10.5703125" style="936"/>
    <col min="3329" max="3336" width="0" style="936" hidden="1" customWidth="1"/>
    <col min="3337" max="3337" width="3.7109375" style="936" customWidth="1"/>
    <col min="3338" max="3338" width="3.85546875" style="936" customWidth="1"/>
    <col min="3339" max="3339" width="3.7109375" style="936" customWidth="1"/>
    <col min="3340" max="3340" width="12.7109375" style="936" customWidth="1"/>
    <col min="3341" max="3341" width="52.7109375" style="936" customWidth="1"/>
    <col min="3342" max="3345" width="0" style="936" hidden="1" customWidth="1"/>
    <col min="3346" max="3346" width="12.28515625" style="936" customWidth="1"/>
    <col min="3347" max="3347" width="6.42578125" style="936" customWidth="1"/>
    <col min="3348" max="3348" width="12.28515625" style="936" customWidth="1"/>
    <col min="3349" max="3349" width="0" style="936" hidden="1" customWidth="1"/>
    <col min="3350" max="3350" width="3.7109375" style="936" customWidth="1"/>
    <col min="3351" max="3351" width="11.140625" style="936" bestFit="1" customWidth="1"/>
    <col min="3352" max="3353" width="10.5703125" style="936"/>
    <col min="3354" max="3354" width="11.140625" style="936" customWidth="1"/>
    <col min="3355" max="3584" width="10.5703125" style="936"/>
    <col min="3585" max="3592" width="0" style="936" hidden="1" customWidth="1"/>
    <col min="3593" max="3593" width="3.7109375" style="936" customWidth="1"/>
    <col min="3594" max="3594" width="3.85546875" style="936" customWidth="1"/>
    <col min="3595" max="3595" width="3.7109375" style="936" customWidth="1"/>
    <col min="3596" max="3596" width="12.7109375" style="936" customWidth="1"/>
    <col min="3597" max="3597" width="52.7109375" style="936" customWidth="1"/>
    <col min="3598" max="3601" width="0" style="936" hidden="1" customWidth="1"/>
    <col min="3602" max="3602" width="12.28515625" style="936" customWidth="1"/>
    <col min="3603" max="3603" width="6.42578125" style="936" customWidth="1"/>
    <col min="3604" max="3604" width="12.28515625" style="936" customWidth="1"/>
    <col min="3605" max="3605" width="0" style="936" hidden="1" customWidth="1"/>
    <col min="3606" max="3606" width="3.7109375" style="936" customWidth="1"/>
    <col min="3607" max="3607" width="11.140625" style="936" bestFit="1" customWidth="1"/>
    <col min="3608" max="3609" width="10.5703125" style="936"/>
    <col min="3610" max="3610" width="11.140625" style="936" customWidth="1"/>
    <col min="3611" max="3840" width="10.5703125" style="936"/>
    <col min="3841" max="3848" width="0" style="936" hidden="1" customWidth="1"/>
    <col min="3849" max="3849" width="3.7109375" style="936" customWidth="1"/>
    <col min="3850" max="3850" width="3.85546875" style="936" customWidth="1"/>
    <col min="3851" max="3851" width="3.7109375" style="936" customWidth="1"/>
    <col min="3852" max="3852" width="12.7109375" style="936" customWidth="1"/>
    <col min="3853" max="3853" width="52.7109375" style="936" customWidth="1"/>
    <col min="3854" max="3857" width="0" style="936" hidden="1" customWidth="1"/>
    <col min="3858" max="3858" width="12.28515625" style="936" customWidth="1"/>
    <col min="3859" max="3859" width="6.42578125" style="936" customWidth="1"/>
    <col min="3860" max="3860" width="12.28515625" style="936" customWidth="1"/>
    <col min="3861" max="3861" width="0" style="936" hidden="1" customWidth="1"/>
    <col min="3862" max="3862" width="3.7109375" style="936" customWidth="1"/>
    <col min="3863" max="3863" width="11.140625" style="936" bestFit="1" customWidth="1"/>
    <col min="3864" max="3865" width="10.5703125" style="936"/>
    <col min="3866" max="3866" width="11.140625" style="936" customWidth="1"/>
    <col min="3867" max="4096" width="10.5703125" style="936"/>
    <col min="4097" max="4104" width="0" style="936" hidden="1" customWidth="1"/>
    <col min="4105" max="4105" width="3.7109375" style="936" customWidth="1"/>
    <col min="4106" max="4106" width="3.85546875" style="936" customWidth="1"/>
    <col min="4107" max="4107" width="3.7109375" style="936" customWidth="1"/>
    <col min="4108" max="4108" width="12.7109375" style="936" customWidth="1"/>
    <col min="4109" max="4109" width="52.7109375" style="936" customWidth="1"/>
    <col min="4110" max="4113" width="0" style="936" hidden="1" customWidth="1"/>
    <col min="4114" max="4114" width="12.28515625" style="936" customWidth="1"/>
    <col min="4115" max="4115" width="6.42578125" style="936" customWidth="1"/>
    <col min="4116" max="4116" width="12.28515625" style="936" customWidth="1"/>
    <col min="4117" max="4117" width="0" style="936" hidden="1" customWidth="1"/>
    <col min="4118" max="4118" width="3.7109375" style="936" customWidth="1"/>
    <col min="4119" max="4119" width="11.140625" style="936" bestFit="1" customWidth="1"/>
    <col min="4120" max="4121" width="10.5703125" style="936"/>
    <col min="4122" max="4122" width="11.140625" style="936" customWidth="1"/>
    <col min="4123" max="4352" width="10.5703125" style="936"/>
    <col min="4353" max="4360" width="0" style="936" hidden="1" customWidth="1"/>
    <col min="4361" max="4361" width="3.7109375" style="936" customWidth="1"/>
    <col min="4362" max="4362" width="3.85546875" style="936" customWidth="1"/>
    <col min="4363" max="4363" width="3.7109375" style="936" customWidth="1"/>
    <col min="4364" max="4364" width="12.7109375" style="936" customWidth="1"/>
    <col min="4365" max="4365" width="52.7109375" style="936" customWidth="1"/>
    <col min="4366" max="4369" width="0" style="936" hidden="1" customWidth="1"/>
    <col min="4370" max="4370" width="12.28515625" style="936" customWidth="1"/>
    <col min="4371" max="4371" width="6.42578125" style="936" customWidth="1"/>
    <col min="4372" max="4372" width="12.28515625" style="936" customWidth="1"/>
    <col min="4373" max="4373" width="0" style="936" hidden="1" customWidth="1"/>
    <col min="4374" max="4374" width="3.7109375" style="936" customWidth="1"/>
    <col min="4375" max="4375" width="11.140625" style="936" bestFit="1" customWidth="1"/>
    <col min="4376" max="4377" width="10.5703125" style="936"/>
    <col min="4378" max="4378" width="11.140625" style="936" customWidth="1"/>
    <col min="4379" max="4608" width="10.5703125" style="936"/>
    <col min="4609" max="4616" width="0" style="936" hidden="1" customWidth="1"/>
    <col min="4617" max="4617" width="3.7109375" style="936" customWidth="1"/>
    <col min="4618" max="4618" width="3.85546875" style="936" customWidth="1"/>
    <col min="4619" max="4619" width="3.7109375" style="936" customWidth="1"/>
    <col min="4620" max="4620" width="12.7109375" style="936" customWidth="1"/>
    <col min="4621" max="4621" width="52.7109375" style="936" customWidth="1"/>
    <col min="4622" max="4625" width="0" style="936" hidden="1" customWidth="1"/>
    <col min="4626" max="4626" width="12.28515625" style="936" customWidth="1"/>
    <col min="4627" max="4627" width="6.42578125" style="936" customWidth="1"/>
    <col min="4628" max="4628" width="12.28515625" style="936" customWidth="1"/>
    <col min="4629" max="4629" width="0" style="936" hidden="1" customWidth="1"/>
    <col min="4630" max="4630" width="3.7109375" style="936" customWidth="1"/>
    <col min="4631" max="4631" width="11.140625" style="936" bestFit="1" customWidth="1"/>
    <col min="4632" max="4633" width="10.5703125" style="936"/>
    <col min="4634" max="4634" width="11.140625" style="936" customWidth="1"/>
    <col min="4635" max="4864" width="10.5703125" style="936"/>
    <col min="4865" max="4872" width="0" style="936" hidden="1" customWidth="1"/>
    <col min="4873" max="4873" width="3.7109375" style="936" customWidth="1"/>
    <col min="4874" max="4874" width="3.85546875" style="936" customWidth="1"/>
    <col min="4875" max="4875" width="3.7109375" style="936" customWidth="1"/>
    <col min="4876" max="4876" width="12.7109375" style="936" customWidth="1"/>
    <col min="4877" max="4877" width="52.7109375" style="936" customWidth="1"/>
    <col min="4878" max="4881" width="0" style="936" hidden="1" customWidth="1"/>
    <col min="4882" max="4882" width="12.28515625" style="936" customWidth="1"/>
    <col min="4883" max="4883" width="6.42578125" style="936" customWidth="1"/>
    <col min="4884" max="4884" width="12.28515625" style="936" customWidth="1"/>
    <col min="4885" max="4885" width="0" style="936" hidden="1" customWidth="1"/>
    <col min="4886" max="4886" width="3.7109375" style="936" customWidth="1"/>
    <col min="4887" max="4887" width="11.140625" style="936" bestFit="1" customWidth="1"/>
    <col min="4888" max="4889" width="10.5703125" style="936"/>
    <col min="4890" max="4890" width="11.140625" style="936" customWidth="1"/>
    <col min="4891" max="5120" width="10.5703125" style="936"/>
    <col min="5121" max="5128" width="0" style="936" hidden="1" customWidth="1"/>
    <col min="5129" max="5129" width="3.7109375" style="936" customWidth="1"/>
    <col min="5130" max="5130" width="3.85546875" style="936" customWidth="1"/>
    <col min="5131" max="5131" width="3.7109375" style="936" customWidth="1"/>
    <col min="5132" max="5132" width="12.7109375" style="936" customWidth="1"/>
    <col min="5133" max="5133" width="52.7109375" style="936" customWidth="1"/>
    <col min="5134" max="5137" width="0" style="936" hidden="1" customWidth="1"/>
    <col min="5138" max="5138" width="12.28515625" style="936" customWidth="1"/>
    <col min="5139" max="5139" width="6.42578125" style="936" customWidth="1"/>
    <col min="5140" max="5140" width="12.28515625" style="936" customWidth="1"/>
    <col min="5141" max="5141" width="0" style="936" hidden="1" customWidth="1"/>
    <col min="5142" max="5142" width="3.7109375" style="936" customWidth="1"/>
    <col min="5143" max="5143" width="11.140625" style="936" bestFit="1" customWidth="1"/>
    <col min="5144" max="5145" width="10.5703125" style="936"/>
    <col min="5146" max="5146" width="11.140625" style="936" customWidth="1"/>
    <col min="5147" max="5376" width="10.5703125" style="936"/>
    <col min="5377" max="5384" width="0" style="936" hidden="1" customWidth="1"/>
    <col min="5385" max="5385" width="3.7109375" style="936" customWidth="1"/>
    <col min="5386" max="5386" width="3.85546875" style="936" customWidth="1"/>
    <col min="5387" max="5387" width="3.7109375" style="936" customWidth="1"/>
    <col min="5388" max="5388" width="12.7109375" style="936" customWidth="1"/>
    <col min="5389" max="5389" width="52.7109375" style="936" customWidth="1"/>
    <col min="5390" max="5393" width="0" style="936" hidden="1" customWidth="1"/>
    <col min="5394" max="5394" width="12.28515625" style="936" customWidth="1"/>
    <col min="5395" max="5395" width="6.42578125" style="936" customWidth="1"/>
    <col min="5396" max="5396" width="12.28515625" style="936" customWidth="1"/>
    <col min="5397" max="5397" width="0" style="936" hidden="1" customWidth="1"/>
    <col min="5398" max="5398" width="3.7109375" style="936" customWidth="1"/>
    <col min="5399" max="5399" width="11.140625" style="936" bestFit="1" customWidth="1"/>
    <col min="5400" max="5401" width="10.5703125" style="936"/>
    <col min="5402" max="5402" width="11.140625" style="936" customWidth="1"/>
    <col min="5403" max="5632" width="10.5703125" style="936"/>
    <col min="5633" max="5640" width="0" style="936" hidden="1" customWidth="1"/>
    <col min="5641" max="5641" width="3.7109375" style="936" customWidth="1"/>
    <col min="5642" max="5642" width="3.85546875" style="936" customWidth="1"/>
    <col min="5643" max="5643" width="3.7109375" style="936" customWidth="1"/>
    <col min="5644" max="5644" width="12.7109375" style="936" customWidth="1"/>
    <col min="5645" max="5645" width="52.7109375" style="936" customWidth="1"/>
    <col min="5646" max="5649" width="0" style="936" hidden="1" customWidth="1"/>
    <col min="5650" max="5650" width="12.28515625" style="936" customWidth="1"/>
    <col min="5651" max="5651" width="6.42578125" style="936" customWidth="1"/>
    <col min="5652" max="5652" width="12.28515625" style="936" customWidth="1"/>
    <col min="5653" max="5653" width="0" style="936" hidden="1" customWidth="1"/>
    <col min="5654" max="5654" width="3.7109375" style="936" customWidth="1"/>
    <col min="5655" max="5655" width="11.140625" style="936" bestFit="1" customWidth="1"/>
    <col min="5656" max="5657" width="10.5703125" style="936"/>
    <col min="5658" max="5658" width="11.140625" style="936" customWidth="1"/>
    <col min="5659" max="5888" width="10.5703125" style="936"/>
    <col min="5889" max="5896" width="0" style="936" hidden="1" customWidth="1"/>
    <col min="5897" max="5897" width="3.7109375" style="936" customWidth="1"/>
    <col min="5898" max="5898" width="3.85546875" style="936" customWidth="1"/>
    <col min="5899" max="5899" width="3.7109375" style="936" customWidth="1"/>
    <col min="5900" max="5900" width="12.7109375" style="936" customWidth="1"/>
    <col min="5901" max="5901" width="52.7109375" style="936" customWidth="1"/>
    <col min="5902" max="5905" width="0" style="936" hidden="1" customWidth="1"/>
    <col min="5906" max="5906" width="12.28515625" style="936" customWidth="1"/>
    <col min="5907" max="5907" width="6.42578125" style="936" customWidth="1"/>
    <col min="5908" max="5908" width="12.28515625" style="936" customWidth="1"/>
    <col min="5909" max="5909" width="0" style="936" hidden="1" customWidth="1"/>
    <col min="5910" max="5910" width="3.7109375" style="936" customWidth="1"/>
    <col min="5911" max="5911" width="11.140625" style="936" bestFit="1" customWidth="1"/>
    <col min="5912" max="5913" width="10.5703125" style="936"/>
    <col min="5914" max="5914" width="11.140625" style="936" customWidth="1"/>
    <col min="5915" max="6144" width="10.5703125" style="936"/>
    <col min="6145" max="6152" width="0" style="936" hidden="1" customWidth="1"/>
    <col min="6153" max="6153" width="3.7109375" style="936" customWidth="1"/>
    <col min="6154" max="6154" width="3.85546875" style="936" customWidth="1"/>
    <col min="6155" max="6155" width="3.7109375" style="936" customWidth="1"/>
    <col min="6156" max="6156" width="12.7109375" style="936" customWidth="1"/>
    <col min="6157" max="6157" width="52.7109375" style="936" customWidth="1"/>
    <col min="6158" max="6161" width="0" style="936" hidden="1" customWidth="1"/>
    <col min="6162" max="6162" width="12.28515625" style="936" customWidth="1"/>
    <col min="6163" max="6163" width="6.42578125" style="936" customWidth="1"/>
    <col min="6164" max="6164" width="12.28515625" style="936" customWidth="1"/>
    <col min="6165" max="6165" width="0" style="936" hidden="1" customWidth="1"/>
    <col min="6166" max="6166" width="3.7109375" style="936" customWidth="1"/>
    <col min="6167" max="6167" width="11.140625" style="936" bestFit="1" customWidth="1"/>
    <col min="6168" max="6169" width="10.5703125" style="936"/>
    <col min="6170" max="6170" width="11.140625" style="936" customWidth="1"/>
    <col min="6171" max="6400" width="10.5703125" style="936"/>
    <col min="6401" max="6408" width="0" style="936" hidden="1" customWidth="1"/>
    <col min="6409" max="6409" width="3.7109375" style="936" customWidth="1"/>
    <col min="6410" max="6410" width="3.85546875" style="936" customWidth="1"/>
    <col min="6411" max="6411" width="3.7109375" style="936" customWidth="1"/>
    <col min="6412" max="6412" width="12.7109375" style="936" customWidth="1"/>
    <col min="6413" max="6413" width="52.7109375" style="936" customWidth="1"/>
    <col min="6414" max="6417" width="0" style="936" hidden="1" customWidth="1"/>
    <col min="6418" max="6418" width="12.28515625" style="936" customWidth="1"/>
    <col min="6419" max="6419" width="6.42578125" style="936" customWidth="1"/>
    <col min="6420" max="6420" width="12.28515625" style="936" customWidth="1"/>
    <col min="6421" max="6421" width="0" style="936" hidden="1" customWidth="1"/>
    <col min="6422" max="6422" width="3.7109375" style="936" customWidth="1"/>
    <col min="6423" max="6423" width="11.140625" style="936" bestFit="1" customWidth="1"/>
    <col min="6424" max="6425" width="10.5703125" style="936"/>
    <col min="6426" max="6426" width="11.140625" style="936" customWidth="1"/>
    <col min="6427" max="6656" width="10.5703125" style="936"/>
    <col min="6657" max="6664" width="0" style="936" hidden="1" customWidth="1"/>
    <col min="6665" max="6665" width="3.7109375" style="936" customWidth="1"/>
    <col min="6666" max="6666" width="3.85546875" style="936" customWidth="1"/>
    <col min="6667" max="6667" width="3.7109375" style="936" customWidth="1"/>
    <col min="6668" max="6668" width="12.7109375" style="936" customWidth="1"/>
    <col min="6669" max="6669" width="52.7109375" style="936" customWidth="1"/>
    <col min="6670" max="6673" width="0" style="936" hidden="1" customWidth="1"/>
    <col min="6674" max="6674" width="12.28515625" style="936" customWidth="1"/>
    <col min="6675" max="6675" width="6.42578125" style="936" customWidth="1"/>
    <col min="6676" max="6676" width="12.28515625" style="936" customWidth="1"/>
    <col min="6677" max="6677" width="0" style="936" hidden="1" customWidth="1"/>
    <col min="6678" max="6678" width="3.7109375" style="936" customWidth="1"/>
    <col min="6679" max="6679" width="11.140625" style="936" bestFit="1" customWidth="1"/>
    <col min="6680" max="6681" width="10.5703125" style="936"/>
    <col min="6682" max="6682" width="11.140625" style="936" customWidth="1"/>
    <col min="6683" max="6912" width="10.5703125" style="936"/>
    <col min="6913" max="6920" width="0" style="936" hidden="1" customWidth="1"/>
    <col min="6921" max="6921" width="3.7109375" style="936" customWidth="1"/>
    <col min="6922" max="6922" width="3.85546875" style="936" customWidth="1"/>
    <col min="6923" max="6923" width="3.7109375" style="936" customWidth="1"/>
    <col min="6924" max="6924" width="12.7109375" style="936" customWidth="1"/>
    <col min="6925" max="6925" width="52.7109375" style="936" customWidth="1"/>
    <col min="6926" max="6929" width="0" style="936" hidden="1" customWidth="1"/>
    <col min="6930" max="6930" width="12.28515625" style="936" customWidth="1"/>
    <col min="6931" max="6931" width="6.42578125" style="936" customWidth="1"/>
    <col min="6932" max="6932" width="12.28515625" style="936" customWidth="1"/>
    <col min="6933" max="6933" width="0" style="936" hidden="1" customWidth="1"/>
    <col min="6934" max="6934" width="3.7109375" style="936" customWidth="1"/>
    <col min="6935" max="6935" width="11.140625" style="936" bestFit="1" customWidth="1"/>
    <col min="6936" max="6937" width="10.5703125" style="936"/>
    <col min="6938" max="6938" width="11.140625" style="936" customWidth="1"/>
    <col min="6939" max="7168" width="10.5703125" style="936"/>
    <col min="7169" max="7176" width="0" style="936" hidden="1" customWidth="1"/>
    <col min="7177" max="7177" width="3.7109375" style="936" customWidth="1"/>
    <col min="7178" max="7178" width="3.85546875" style="936" customWidth="1"/>
    <col min="7179" max="7179" width="3.7109375" style="936" customWidth="1"/>
    <col min="7180" max="7180" width="12.7109375" style="936" customWidth="1"/>
    <col min="7181" max="7181" width="52.7109375" style="936" customWidth="1"/>
    <col min="7182" max="7185" width="0" style="936" hidden="1" customWidth="1"/>
    <col min="7186" max="7186" width="12.28515625" style="936" customWidth="1"/>
    <col min="7187" max="7187" width="6.42578125" style="936" customWidth="1"/>
    <col min="7188" max="7188" width="12.28515625" style="936" customWidth="1"/>
    <col min="7189" max="7189" width="0" style="936" hidden="1" customWidth="1"/>
    <col min="7190" max="7190" width="3.7109375" style="936" customWidth="1"/>
    <col min="7191" max="7191" width="11.140625" style="936" bestFit="1" customWidth="1"/>
    <col min="7192" max="7193" width="10.5703125" style="936"/>
    <col min="7194" max="7194" width="11.140625" style="936" customWidth="1"/>
    <col min="7195" max="7424" width="10.5703125" style="936"/>
    <col min="7425" max="7432" width="0" style="936" hidden="1" customWidth="1"/>
    <col min="7433" max="7433" width="3.7109375" style="936" customWidth="1"/>
    <col min="7434" max="7434" width="3.85546875" style="936" customWidth="1"/>
    <col min="7435" max="7435" width="3.7109375" style="936" customWidth="1"/>
    <col min="7436" max="7436" width="12.7109375" style="936" customWidth="1"/>
    <col min="7437" max="7437" width="52.7109375" style="936" customWidth="1"/>
    <col min="7438" max="7441" width="0" style="936" hidden="1" customWidth="1"/>
    <col min="7442" max="7442" width="12.28515625" style="936" customWidth="1"/>
    <col min="7443" max="7443" width="6.42578125" style="936" customWidth="1"/>
    <col min="7444" max="7444" width="12.28515625" style="936" customWidth="1"/>
    <col min="7445" max="7445" width="0" style="936" hidden="1" customWidth="1"/>
    <col min="7446" max="7446" width="3.7109375" style="936" customWidth="1"/>
    <col min="7447" max="7447" width="11.140625" style="936" bestFit="1" customWidth="1"/>
    <col min="7448" max="7449" width="10.5703125" style="936"/>
    <col min="7450" max="7450" width="11.140625" style="936" customWidth="1"/>
    <col min="7451" max="7680" width="10.5703125" style="936"/>
    <col min="7681" max="7688" width="0" style="936" hidden="1" customWidth="1"/>
    <col min="7689" max="7689" width="3.7109375" style="936" customWidth="1"/>
    <col min="7690" max="7690" width="3.85546875" style="936" customWidth="1"/>
    <col min="7691" max="7691" width="3.7109375" style="936" customWidth="1"/>
    <col min="7692" max="7692" width="12.7109375" style="936" customWidth="1"/>
    <col min="7693" max="7693" width="52.7109375" style="936" customWidth="1"/>
    <col min="7694" max="7697" width="0" style="936" hidden="1" customWidth="1"/>
    <col min="7698" max="7698" width="12.28515625" style="936" customWidth="1"/>
    <col min="7699" max="7699" width="6.42578125" style="936" customWidth="1"/>
    <col min="7700" max="7700" width="12.28515625" style="936" customWidth="1"/>
    <col min="7701" max="7701" width="0" style="936" hidden="1" customWidth="1"/>
    <col min="7702" max="7702" width="3.7109375" style="936" customWidth="1"/>
    <col min="7703" max="7703" width="11.140625" style="936" bestFit="1" customWidth="1"/>
    <col min="7704" max="7705" width="10.5703125" style="936"/>
    <col min="7706" max="7706" width="11.140625" style="936" customWidth="1"/>
    <col min="7707" max="7936" width="10.5703125" style="936"/>
    <col min="7937" max="7944" width="0" style="936" hidden="1" customWidth="1"/>
    <col min="7945" max="7945" width="3.7109375" style="936" customWidth="1"/>
    <col min="7946" max="7946" width="3.85546875" style="936" customWidth="1"/>
    <col min="7947" max="7947" width="3.7109375" style="936" customWidth="1"/>
    <col min="7948" max="7948" width="12.7109375" style="936" customWidth="1"/>
    <col min="7949" max="7949" width="52.7109375" style="936" customWidth="1"/>
    <col min="7950" max="7953" width="0" style="936" hidden="1" customWidth="1"/>
    <col min="7954" max="7954" width="12.28515625" style="936" customWidth="1"/>
    <col min="7955" max="7955" width="6.42578125" style="936" customWidth="1"/>
    <col min="7956" max="7956" width="12.28515625" style="936" customWidth="1"/>
    <col min="7957" max="7957" width="0" style="936" hidden="1" customWidth="1"/>
    <col min="7958" max="7958" width="3.7109375" style="936" customWidth="1"/>
    <col min="7959" max="7959" width="11.140625" style="936" bestFit="1" customWidth="1"/>
    <col min="7960" max="7961" width="10.5703125" style="936"/>
    <col min="7962" max="7962" width="11.140625" style="936" customWidth="1"/>
    <col min="7963" max="8192" width="10.5703125" style="936"/>
    <col min="8193" max="8200" width="0" style="936" hidden="1" customWidth="1"/>
    <col min="8201" max="8201" width="3.7109375" style="936" customWidth="1"/>
    <col min="8202" max="8202" width="3.85546875" style="936" customWidth="1"/>
    <col min="8203" max="8203" width="3.7109375" style="936" customWidth="1"/>
    <col min="8204" max="8204" width="12.7109375" style="936" customWidth="1"/>
    <col min="8205" max="8205" width="52.7109375" style="936" customWidth="1"/>
    <col min="8206" max="8209" width="0" style="936" hidden="1" customWidth="1"/>
    <col min="8210" max="8210" width="12.28515625" style="936" customWidth="1"/>
    <col min="8211" max="8211" width="6.42578125" style="936" customWidth="1"/>
    <col min="8212" max="8212" width="12.28515625" style="936" customWidth="1"/>
    <col min="8213" max="8213" width="0" style="936" hidden="1" customWidth="1"/>
    <col min="8214" max="8214" width="3.7109375" style="936" customWidth="1"/>
    <col min="8215" max="8215" width="11.140625" style="936" bestFit="1" customWidth="1"/>
    <col min="8216" max="8217" width="10.5703125" style="936"/>
    <col min="8218" max="8218" width="11.140625" style="936" customWidth="1"/>
    <col min="8219" max="8448" width="10.5703125" style="936"/>
    <col min="8449" max="8456" width="0" style="936" hidden="1" customWidth="1"/>
    <col min="8457" max="8457" width="3.7109375" style="936" customWidth="1"/>
    <col min="8458" max="8458" width="3.85546875" style="936" customWidth="1"/>
    <col min="8459" max="8459" width="3.7109375" style="936" customWidth="1"/>
    <col min="8460" max="8460" width="12.7109375" style="936" customWidth="1"/>
    <col min="8461" max="8461" width="52.7109375" style="936" customWidth="1"/>
    <col min="8462" max="8465" width="0" style="936" hidden="1" customWidth="1"/>
    <col min="8466" max="8466" width="12.28515625" style="936" customWidth="1"/>
    <col min="8467" max="8467" width="6.42578125" style="936" customWidth="1"/>
    <col min="8468" max="8468" width="12.28515625" style="936" customWidth="1"/>
    <col min="8469" max="8469" width="0" style="936" hidden="1" customWidth="1"/>
    <col min="8470" max="8470" width="3.7109375" style="936" customWidth="1"/>
    <col min="8471" max="8471" width="11.140625" style="936" bestFit="1" customWidth="1"/>
    <col min="8472" max="8473" width="10.5703125" style="936"/>
    <col min="8474" max="8474" width="11.140625" style="936" customWidth="1"/>
    <col min="8475" max="8704" width="10.5703125" style="936"/>
    <col min="8705" max="8712" width="0" style="936" hidden="1" customWidth="1"/>
    <col min="8713" max="8713" width="3.7109375" style="936" customWidth="1"/>
    <col min="8714" max="8714" width="3.85546875" style="936" customWidth="1"/>
    <col min="8715" max="8715" width="3.7109375" style="936" customWidth="1"/>
    <col min="8716" max="8716" width="12.7109375" style="936" customWidth="1"/>
    <col min="8717" max="8717" width="52.7109375" style="936" customWidth="1"/>
    <col min="8718" max="8721" width="0" style="936" hidden="1" customWidth="1"/>
    <col min="8722" max="8722" width="12.28515625" style="936" customWidth="1"/>
    <col min="8723" max="8723" width="6.42578125" style="936" customWidth="1"/>
    <col min="8724" max="8724" width="12.28515625" style="936" customWidth="1"/>
    <col min="8725" max="8725" width="0" style="936" hidden="1" customWidth="1"/>
    <col min="8726" max="8726" width="3.7109375" style="936" customWidth="1"/>
    <col min="8727" max="8727" width="11.140625" style="936" bestFit="1" customWidth="1"/>
    <col min="8728" max="8729" width="10.5703125" style="936"/>
    <col min="8730" max="8730" width="11.140625" style="936" customWidth="1"/>
    <col min="8731" max="8960" width="10.5703125" style="936"/>
    <col min="8961" max="8968" width="0" style="936" hidden="1" customWidth="1"/>
    <col min="8969" max="8969" width="3.7109375" style="936" customWidth="1"/>
    <col min="8970" max="8970" width="3.85546875" style="936" customWidth="1"/>
    <col min="8971" max="8971" width="3.7109375" style="936" customWidth="1"/>
    <col min="8972" max="8972" width="12.7109375" style="936" customWidth="1"/>
    <col min="8973" max="8973" width="52.7109375" style="936" customWidth="1"/>
    <col min="8974" max="8977" width="0" style="936" hidden="1" customWidth="1"/>
    <col min="8978" max="8978" width="12.28515625" style="936" customWidth="1"/>
    <col min="8979" max="8979" width="6.42578125" style="936" customWidth="1"/>
    <col min="8980" max="8980" width="12.28515625" style="936" customWidth="1"/>
    <col min="8981" max="8981" width="0" style="936" hidden="1" customWidth="1"/>
    <col min="8982" max="8982" width="3.7109375" style="936" customWidth="1"/>
    <col min="8983" max="8983" width="11.140625" style="936" bestFit="1" customWidth="1"/>
    <col min="8984" max="8985" width="10.5703125" style="936"/>
    <col min="8986" max="8986" width="11.140625" style="936" customWidth="1"/>
    <col min="8987" max="9216" width="10.5703125" style="936"/>
    <col min="9217" max="9224" width="0" style="936" hidden="1" customWidth="1"/>
    <col min="9225" max="9225" width="3.7109375" style="936" customWidth="1"/>
    <col min="9226" max="9226" width="3.85546875" style="936" customWidth="1"/>
    <col min="9227" max="9227" width="3.7109375" style="936" customWidth="1"/>
    <col min="9228" max="9228" width="12.7109375" style="936" customWidth="1"/>
    <col min="9229" max="9229" width="52.7109375" style="936" customWidth="1"/>
    <col min="9230" max="9233" width="0" style="936" hidden="1" customWidth="1"/>
    <col min="9234" max="9234" width="12.28515625" style="936" customWidth="1"/>
    <col min="9235" max="9235" width="6.42578125" style="936" customWidth="1"/>
    <col min="9236" max="9236" width="12.28515625" style="936" customWidth="1"/>
    <col min="9237" max="9237" width="0" style="936" hidden="1" customWidth="1"/>
    <col min="9238" max="9238" width="3.7109375" style="936" customWidth="1"/>
    <col min="9239" max="9239" width="11.140625" style="936" bestFit="1" customWidth="1"/>
    <col min="9240" max="9241" width="10.5703125" style="936"/>
    <col min="9242" max="9242" width="11.140625" style="936" customWidth="1"/>
    <col min="9243" max="9472" width="10.5703125" style="936"/>
    <col min="9473" max="9480" width="0" style="936" hidden="1" customWidth="1"/>
    <col min="9481" max="9481" width="3.7109375" style="936" customWidth="1"/>
    <col min="9482" max="9482" width="3.85546875" style="936" customWidth="1"/>
    <col min="9483" max="9483" width="3.7109375" style="936" customWidth="1"/>
    <col min="9484" max="9484" width="12.7109375" style="936" customWidth="1"/>
    <col min="9485" max="9485" width="52.7109375" style="936" customWidth="1"/>
    <col min="9486" max="9489" width="0" style="936" hidden="1" customWidth="1"/>
    <col min="9490" max="9490" width="12.28515625" style="936" customWidth="1"/>
    <col min="9491" max="9491" width="6.42578125" style="936" customWidth="1"/>
    <col min="9492" max="9492" width="12.28515625" style="936" customWidth="1"/>
    <col min="9493" max="9493" width="0" style="936" hidden="1" customWidth="1"/>
    <col min="9494" max="9494" width="3.7109375" style="936" customWidth="1"/>
    <col min="9495" max="9495" width="11.140625" style="936" bestFit="1" customWidth="1"/>
    <col min="9496" max="9497" width="10.5703125" style="936"/>
    <col min="9498" max="9498" width="11.140625" style="936" customWidth="1"/>
    <col min="9499" max="9728" width="10.5703125" style="936"/>
    <col min="9729" max="9736" width="0" style="936" hidden="1" customWidth="1"/>
    <col min="9737" max="9737" width="3.7109375" style="936" customWidth="1"/>
    <col min="9738" max="9738" width="3.85546875" style="936" customWidth="1"/>
    <col min="9739" max="9739" width="3.7109375" style="936" customWidth="1"/>
    <col min="9740" max="9740" width="12.7109375" style="936" customWidth="1"/>
    <col min="9741" max="9741" width="52.7109375" style="936" customWidth="1"/>
    <col min="9742" max="9745" width="0" style="936" hidden="1" customWidth="1"/>
    <col min="9746" max="9746" width="12.28515625" style="936" customWidth="1"/>
    <col min="9747" max="9747" width="6.42578125" style="936" customWidth="1"/>
    <col min="9748" max="9748" width="12.28515625" style="936" customWidth="1"/>
    <col min="9749" max="9749" width="0" style="936" hidden="1" customWidth="1"/>
    <col min="9750" max="9750" width="3.7109375" style="936" customWidth="1"/>
    <col min="9751" max="9751" width="11.140625" style="936" bestFit="1" customWidth="1"/>
    <col min="9752" max="9753" width="10.5703125" style="936"/>
    <col min="9754" max="9754" width="11.140625" style="936" customWidth="1"/>
    <col min="9755" max="9984" width="10.5703125" style="936"/>
    <col min="9985" max="9992" width="0" style="936" hidden="1" customWidth="1"/>
    <col min="9993" max="9993" width="3.7109375" style="936" customWidth="1"/>
    <col min="9994" max="9994" width="3.85546875" style="936" customWidth="1"/>
    <col min="9995" max="9995" width="3.7109375" style="936" customWidth="1"/>
    <col min="9996" max="9996" width="12.7109375" style="936" customWidth="1"/>
    <col min="9997" max="9997" width="52.7109375" style="936" customWidth="1"/>
    <col min="9998" max="10001" width="0" style="936" hidden="1" customWidth="1"/>
    <col min="10002" max="10002" width="12.28515625" style="936" customWidth="1"/>
    <col min="10003" max="10003" width="6.42578125" style="936" customWidth="1"/>
    <col min="10004" max="10004" width="12.28515625" style="936" customWidth="1"/>
    <col min="10005" max="10005" width="0" style="936" hidden="1" customWidth="1"/>
    <col min="10006" max="10006" width="3.7109375" style="936" customWidth="1"/>
    <col min="10007" max="10007" width="11.140625" style="936" bestFit="1" customWidth="1"/>
    <col min="10008" max="10009" width="10.5703125" style="936"/>
    <col min="10010" max="10010" width="11.140625" style="936" customWidth="1"/>
    <col min="10011" max="10240" width="10.5703125" style="936"/>
    <col min="10241" max="10248" width="0" style="936" hidden="1" customWidth="1"/>
    <col min="10249" max="10249" width="3.7109375" style="936" customWidth="1"/>
    <col min="10250" max="10250" width="3.85546875" style="936" customWidth="1"/>
    <col min="10251" max="10251" width="3.7109375" style="936" customWidth="1"/>
    <col min="10252" max="10252" width="12.7109375" style="936" customWidth="1"/>
    <col min="10253" max="10253" width="52.7109375" style="936" customWidth="1"/>
    <col min="10254" max="10257" width="0" style="936" hidden="1" customWidth="1"/>
    <col min="10258" max="10258" width="12.28515625" style="936" customWidth="1"/>
    <col min="10259" max="10259" width="6.42578125" style="936" customWidth="1"/>
    <col min="10260" max="10260" width="12.28515625" style="936" customWidth="1"/>
    <col min="10261" max="10261" width="0" style="936" hidden="1" customWidth="1"/>
    <col min="10262" max="10262" width="3.7109375" style="936" customWidth="1"/>
    <col min="10263" max="10263" width="11.140625" style="936" bestFit="1" customWidth="1"/>
    <col min="10264" max="10265" width="10.5703125" style="936"/>
    <col min="10266" max="10266" width="11.140625" style="936" customWidth="1"/>
    <col min="10267" max="10496" width="10.5703125" style="936"/>
    <col min="10497" max="10504" width="0" style="936" hidden="1" customWidth="1"/>
    <col min="10505" max="10505" width="3.7109375" style="936" customWidth="1"/>
    <col min="10506" max="10506" width="3.85546875" style="936" customWidth="1"/>
    <col min="10507" max="10507" width="3.7109375" style="936" customWidth="1"/>
    <col min="10508" max="10508" width="12.7109375" style="936" customWidth="1"/>
    <col min="10509" max="10509" width="52.7109375" style="936" customWidth="1"/>
    <col min="10510" max="10513" width="0" style="936" hidden="1" customWidth="1"/>
    <col min="10514" max="10514" width="12.28515625" style="936" customWidth="1"/>
    <col min="10515" max="10515" width="6.42578125" style="936" customWidth="1"/>
    <col min="10516" max="10516" width="12.28515625" style="936" customWidth="1"/>
    <col min="10517" max="10517" width="0" style="936" hidden="1" customWidth="1"/>
    <col min="10518" max="10518" width="3.7109375" style="936" customWidth="1"/>
    <col min="10519" max="10519" width="11.140625" style="936" bestFit="1" customWidth="1"/>
    <col min="10520" max="10521" width="10.5703125" style="936"/>
    <col min="10522" max="10522" width="11.140625" style="936" customWidth="1"/>
    <col min="10523" max="10752" width="10.5703125" style="936"/>
    <col min="10753" max="10760" width="0" style="936" hidden="1" customWidth="1"/>
    <col min="10761" max="10761" width="3.7109375" style="936" customWidth="1"/>
    <col min="10762" max="10762" width="3.85546875" style="936" customWidth="1"/>
    <col min="10763" max="10763" width="3.7109375" style="936" customWidth="1"/>
    <col min="10764" max="10764" width="12.7109375" style="936" customWidth="1"/>
    <col min="10765" max="10765" width="52.7109375" style="936" customWidth="1"/>
    <col min="10766" max="10769" width="0" style="936" hidden="1" customWidth="1"/>
    <col min="10770" max="10770" width="12.28515625" style="936" customWidth="1"/>
    <col min="10771" max="10771" width="6.42578125" style="936" customWidth="1"/>
    <col min="10772" max="10772" width="12.28515625" style="936" customWidth="1"/>
    <col min="10773" max="10773" width="0" style="936" hidden="1" customWidth="1"/>
    <col min="10774" max="10774" width="3.7109375" style="936" customWidth="1"/>
    <col min="10775" max="10775" width="11.140625" style="936" bestFit="1" customWidth="1"/>
    <col min="10776" max="10777" width="10.5703125" style="936"/>
    <col min="10778" max="10778" width="11.140625" style="936" customWidth="1"/>
    <col min="10779" max="11008" width="10.5703125" style="936"/>
    <col min="11009" max="11016" width="0" style="936" hidden="1" customWidth="1"/>
    <col min="11017" max="11017" width="3.7109375" style="936" customWidth="1"/>
    <col min="11018" max="11018" width="3.85546875" style="936" customWidth="1"/>
    <col min="11019" max="11019" width="3.7109375" style="936" customWidth="1"/>
    <col min="11020" max="11020" width="12.7109375" style="936" customWidth="1"/>
    <col min="11021" max="11021" width="52.7109375" style="936" customWidth="1"/>
    <col min="11022" max="11025" width="0" style="936" hidden="1" customWidth="1"/>
    <col min="11026" max="11026" width="12.28515625" style="936" customWidth="1"/>
    <col min="11027" max="11027" width="6.42578125" style="936" customWidth="1"/>
    <col min="11028" max="11028" width="12.28515625" style="936" customWidth="1"/>
    <col min="11029" max="11029" width="0" style="936" hidden="1" customWidth="1"/>
    <col min="11030" max="11030" width="3.7109375" style="936" customWidth="1"/>
    <col min="11031" max="11031" width="11.140625" style="936" bestFit="1" customWidth="1"/>
    <col min="11032" max="11033" width="10.5703125" style="936"/>
    <col min="11034" max="11034" width="11.140625" style="936" customWidth="1"/>
    <col min="11035" max="11264" width="10.5703125" style="936"/>
    <col min="11265" max="11272" width="0" style="936" hidden="1" customWidth="1"/>
    <col min="11273" max="11273" width="3.7109375" style="936" customWidth="1"/>
    <col min="11274" max="11274" width="3.85546875" style="936" customWidth="1"/>
    <col min="11275" max="11275" width="3.7109375" style="936" customWidth="1"/>
    <col min="11276" max="11276" width="12.7109375" style="936" customWidth="1"/>
    <col min="11277" max="11277" width="52.7109375" style="936" customWidth="1"/>
    <col min="11278" max="11281" width="0" style="936" hidden="1" customWidth="1"/>
    <col min="11282" max="11282" width="12.28515625" style="936" customWidth="1"/>
    <col min="11283" max="11283" width="6.42578125" style="936" customWidth="1"/>
    <col min="11284" max="11284" width="12.28515625" style="936" customWidth="1"/>
    <col min="11285" max="11285" width="0" style="936" hidden="1" customWidth="1"/>
    <col min="11286" max="11286" width="3.7109375" style="936" customWidth="1"/>
    <col min="11287" max="11287" width="11.140625" style="936" bestFit="1" customWidth="1"/>
    <col min="11288" max="11289" width="10.5703125" style="936"/>
    <col min="11290" max="11290" width="11.140625" style="936" customWidth="1"/>
    <col min="11291" max="11520" width="10.5703125" style="936"/>
    <col min="11521" max="11528" width="0" style="936" hidden="1" customWidth="1"/>
    <col min="11529" max="11529" width="3.7109375" style="936" customWidth="1"/>
    <col min="11530" max="11530" width="3.85546875" style="936" customWidth="1"/>
    <col min="11531" max="11531" width="3.7109375" style="936" customWidth="1"/>
    <col min="11532" max="11532" width="12.7109375" style="936" customWidth="1"/>
    <col min="11533" max="11533" width="52.7109375" style="936" customWidth="1"/>
    <col min="11534" max="11537" width="0" style="936" hidden="1" customWidth="1"/>
    <col min="11538" max="11538" width="12.28515625" style="936" customWidth="1"/>
    <col min="11539" max="11539" width="6.42578125" style="936" customWidth="1"/>
    <col min="11540" max="11540" width="12.28515625" style="936" customWidth="1"/>
    <col min="11541" max="11541" width="0" style="936" hidden="1" customWidth="1"/>
    <col min="11542" max="11542" width="3.7109375" style="936" customWidth="1"/>
    <col min="11543" max="11543" width="11.140625" style="936" bestFit="1" customWidth="1"/>
    <col min="11544" max="11545" width="10.5703125" style="936"/>
    <col min="11546" max="11546" width="11.140625" style="936" customWidth="1"/>
    <col min="11547" max="11776" width="10.5703125" style="936"/>
    <col min="11777" max="11784" width="0" style="936" hidden="1" customWidth="1"/>
    <col min="11785" max="11785" width="3.7109375" style="936" customWidth="1"/>
    <col min="11786" max="11786" width="3.85546875" style="936" customWidth="1"/>
    <col min="11787" max="11787" width="3.7109375" style="936" customWidth="1"/>
    <col min="11788" max="11788" width="12.7109375" style="936" customWidth="1"/>
    <col min="11789" max="11789" width="52.7109375" style="936" customWidth="1"/>
    <col min="11790" max="11793" width="0" style="936" hidden="1" customWidth="1"/>
    <col min="11794" max="11794" width="12.28515625" style="936" customWidth="1"/>
    <col min="11795" max="11795" width="6.42578125" style="936" customWidth="1"/>
    <col min="11796" max="11796" width="12.28515625" style="936" customWidth="1"/>
    <col min="11797" max="11797" width="0" style="936" hidden="1" customWidth="1"/>
    <col min="11798" max="11798" width="3.7109375" style="936" customWidth="1"/>
    <col min="11799" max="11799" width="11.140625" style="936" bestFit="1" customWidth="1"/>
    <col min="11800" max="11801" width="10.5703125" style="936"/>
    <col min="11802" max="11802" width="11.140625" style="936" customWidth="1"/>
    <col min="11803" max="12032" width="10.5703125" style="936"/>
    <col min="12033" max="12040" width="0" style="936" hidden="1" customWidth="1"/>
    <col min="12041" max="12041" width="3.7109375" style="936" customWidth="1"/>
    <col min="12042" max="12042" width="3.85546875" style="936" customWidth="1"/>
    <col min="12043" max="12043" width="3.7109375" style="936" customWidth="1"/>
    <col min="12044" max="12044" width="12.7109375" style="936" customWidth="1"/>
    <col min="12045" max="12045" width="52.7109375" style="936" customWidth="1"/>
    <col min="12046" max="12049" width="0" style="936" hidden="1" customWidth="1"/>
    <col min="12050" max="12050" width="12.28515625" style="936" customWidth="1"/>
    <col min="12051" max="12051" width="6.42578125" style="936" customWidth="1"/>
    <col min="12052" max="12052" width="12.28515625" style="936" customWidth="1"/>
    <col min="12053" max="12053" width="0" style="936" hidden="1" customWidth="1"/>
    <col min="12054" max="12054" width="3.7109375" style="936" customWidth="1"/>
    <col min="12055" max="12055" width="11.140625" style="936" bestFit="1" customWidth="1"/>
    <col min="12056" max="12057" width="10.5703125" style="936"/>
    <col min="12058" max="12058" width="11.140625" style="936" customWidth="1"/>
    <col min="12059" max="12288" width="10.5703125" style="936"/>
    <col min="12289" max="12296" width="0" style="936" hidden="1" customWidth="1"/>
    <col min="12297" max="12297" width="3.7109375" style="936" customWidth="1"/>
    <col min="12298" max="12298" width="3.85546875" style="936" customWidth="1"/>
    <col min="12299" max="12299" width="3.7109375" style="936" customWidth="1"/>
    <col min="12300" max="12300" width="12.7109375" style="936" customWidth="1"/>
    <col min="12301" max="12301" width="52.7109375" style="936" customWidth="1"/>
    <col min="12302" max="12305" width="0" style="936" hidden="1" customWidth="1"/>
    <col min="12306" max="12306" width="12.28515625" style="936" customWidth="1"/>
    <col min="12307" max="12307" width="6.42578125" style="936" customWidth="1"/>
    <col min="12308" max="12308" width="12.28515625" style="936" customWidth="1"/>
    <col min="12309" max="12309" width="0" style="936" hidden="1" customWidth="1"/>
    <col min="12310" max="12310" width="3.7109375" style="936" customWidth="1"/>
    <col min="12311" max="12311" width="11.140625" style="936" bestFit="1" customWidth="1"/>
    <col min="12312" max="12313" width="10.5703125" style="936"/>
    <col min="12314" max="12314" width="11.140625" style="936" customWidth="1"/>
    <col min="12315" max="12544" width="10.5703125" style="936"/>
    <col min="12545" max="12552" width="0" style="936" hidden="1" customWidth="1"/>
    <col min="12553" max="12553" width="3.7109375" style="936" customWidth="1"/>
    <col min="12554" max="12554" width="3.85546875" style="936" customWidth="1"/>
    <col min="12555" max="12555" width="3.7109375" style="936" customWidth="1"/>
    <col min="12556" max="12556" width="12.7109375" style="936" customWidth="1"/>
    <col min="12557" max="12557" width="52.7109375" style="936" customWidth="1"/>
    <col min="12558" max="12561" width="0" style="936" hidden="1" customWidth="1"/>
    <col min="12562" max="12562" width="12.28515625" style="936" customWidth="1"/>
    <col min="12563" max="12563" width="6.42578125" style="936" customWidth="1"/>
    <col min="12564" max="12564" width="12.28515625" style="936" customWidth="1"/>
    <col min="12565" max="12565" width="0" style="936" hidden="1" customWidth="1"/>
    <col min="12566" max="12566" width="3.7109375" style="936" customWidth="1"/>
    <col min="12567" max="12567" width="11.140625" style="936" bestFit="1" customWidth="1"/>
    <col min="12568" max="12569" width="10.5703125" style="936"/>
    <col min="12570" max="12570" width="11.140625" style="936" customWidth="1"/>
    <col min="12571" max="12800" width="10.5703125" style="936"/>
    <col min="12801" max="12808" width="0" style="936" hidden="1" customWidth="1"/>
    <col min="12809" max="12809" width="3.7109375" style="936" customWidth="1"/>
    <col min="12810" max="12810" width="3.85546875" style="936" customWidth="1"/>
    <col min="12811" max="12811" width="3.7109375" style="936" customWidth="1"/>
    <col min="12812" max="12812" width="12.7109375" style="936" customWidth="1"/>
    <col min="12813" max="12813" width="52.7109375" style="936" customWidth="1"/>
    <col min="12814" max="12817" width="0" style="936" hidden="1" customWidth="1"/>
    <col min="12818" max="12818" width="12.28515625" style="936" customWidth="1"/>
    <col min="12819" max="12819" width="6.42578125" style="936" customWidth="1"/>
    <col min="12820" max="12820" width="12.28515625" style="936" customWidth="1"/>
    <col min="12821" max="12821" width="0" style="936" hidden="1" customWidth="1"/>
    <col min="12822" max="12822" width="3.7109375" style="936" customWidth="1"/>
    <col min="12823" max="12823" width="11.140625" style="936" bestFit="1" customWidth="1"/>
    <col min="12824" max="12825" width="10.5703125" style="936"/>
    <col min="12826" max="12826" width="11.140625" style="936" customWidth="1"/>
    <col min="12827" max="13056" width="10.5703125" style="936"/>
    <col min="13057" max="13064" width="0" style="936" hidden="1" customWidth="1"/>
    <col min="13065" max="13065" width="3.7109375" style="936" customWidth="1"/>
    <col min="13066" max="13066" width="3.85546875" style="936" customWidth="1"/>
    <col min="13067" max="13067" width="3.7109375" style="936" customWidth="1"/>
    <col min="13068" max="13068" width="12.7109375" style="936" customWidth="1"/>
    <col min="13069" max="13069" width="52.7109375" style="936" customWidth="1"/>
    <col min="13070" max="13073" width="0" style="936" hidden="1" customWidth="1"/>
    <col min="13074" max="13074" width="12.28515625" style="936" customWidth="1"/>
    <col min="13075" max="13075" width="6.42578125" style="936" customWidth="1"/>
    <col min="13076" max="13076" width="12.28515625" style="936" customWidth="1"/>
    <col min="13077" max="13077" width="0" style="936" hidden="1" customWidth="1"/>
    <col min="13078" max="13078" width="3.7109375" style="936" customWidth="1"/>
    <col min="13079" max="13079" width="11.140625" style="936" bestFit="1" customWidth="1"/>
    <col min="13080" max="13081" width="10.5703125" style="936"/>
    <col min="13082" max="13082" width="11.140625" style="936" customWidth="1"/>
    <col min="13083" max="13312" width="10.5703125" style="936"/>
    <col min="13313" max="13320" width="0" style="936" hidden="1" customWidth="1"/>
    <col min="13321" max="13321" width="3.7109375" style="936" customWidth="1"/>
    <col min="13322" max="13322" width="3.85546875" style="936" customWidth="1"/>
    <col min="13323" max="13323" width="3.7109375" style="936" customWidth="1"/>
    <col min="13324" max="13324" width="12.7109375" style="936" customWidth="1"/>
    <col min="13325" max="13325" width="52.7109375" style="936" customWidth="1"/>
    <col min="13326" max="13329" width="0" style="936" hidden="1" customWidth="1"/>
    <col min="13330" max="13330" width="12.28515625" style="936" customWidth="1"/>
    <col min="13331" max="13331" width="6.42578125" style="936" customWidth="1"/>
    <col min="13332" max="13332" width="12.28515625" style="936" customWidth="1"/>
    <col min="13333" max="13333" width="0" style="936" hidden="1" customWidth="1"/>
    <col min="13334" max="13334" width="3.7109375" style="936" customWidth="1"/>
    <col min="13335" max="13335" width="11.140625" style="936" bestFit="1" customWidth="1"/>
    <col min="13336" max="13337" width="10.5703125" style="936"/>
    <col min="13338" max="13338" width="11.140625" style="936" customWidth="1"/>
    <col min="13339" max="13568" width="10.5703125" style="936"/>
    <col min="13569" max="13576" width="0" style="936" hidden="1" customWidth="1"/>
    <col min="13577" max="13577" width="3.7109375" style="936" customWidth="1"/>
    <col min="13578" max="13578" width="3.85546875" style="936" customWidth="1"/>
    <col min="13579" max="13579" width="3.7109375" style="936" customWidth="1"/>
    <col min="13580" max="13580" width="12.7109375" style="936" customWidth="1"/>
    <col min="13581" max="13581" width="52.7109375" style="936" customWidth="1"/>
    <col min="13582" max="13585" width="0" style="936" hidden="1" customWidth="1"/>
    <col min="13586" max="13586" width="12.28515625" style="936" customWidth="1"/>
    <col min="13587" max="13587" width="6.42578125" style="936" customWidth="1"/>
    <col min="13588" max="13588" width="12.28515625" style="936" customWidth="1"/>
    <col min="13589" max="13589" width="0" style="936" hidden="1" customWidth="1"/>
    <col min="13590" max="13590" width="3.7109375" style="936" customWidth="1"/>
    <col min="13591" max="13591" width="11.140625" style="936" bestFit="1" customWidth="1"/>
    <col min="13592" max="13593" width="10.5703125" style="936"/>
    <col min="13594" max="13594" width="11.140625" style="936" customWidth="1"/>
    <col min="13595" max="13824" width="10.5703125" style="936"/>
    <col min="13825" max="13832" width="0" style="936" hidden="1" customWidth="1"/>
    <col min="13833" max="13833" width="3.7109375" style="936" customWidth="1"/>
    <col min="13834" max="13834" width="3.85546875" style="936" customWidth="1"/>
    <col min="13835" max="13835" width="3.7109375" style="936" customWidth="1"/>
    <col min="13836" max="13836" width="12.7109375" style="936" customWidth="1"/>
    <col min="13837" max="13837" width="52.7109375" style="936" customWidth="1"/>
    <col min="13838" max="13841" width="0" style="936" hidden="1" customWidth="1"/>
    <col min="13842" max="13842" width="12.28515625" style="936" customWidth="1"/>
    <col min="13843" max="13843" width="6.42578125" style="936" customWidth="1"/>
    <col min="13844" max="13844" width="12.28515625" style="936" customWidth="1"/>
    <col min="13845" max="13845" width="0" style="936" hidden="1" customWidth="1"/>
    <col min="13846" max="13846" width="3.7109375" style="936" customWidth="1"/>
    <col min="13847" max="13847" width="11.140625" style="936" bestFit="1" customWidth="1"/>
    <col min="13848" max="13849" width="10.5703125" style="936"/>
    <col min="13850" max="13850" width="11.140625" style="936" customWidth="1"/>
    <col min="13851" max="14080" width="10.5703125" style="936"/>
    <col min="14081" max="14088" width="0" style="936" hidden="1" customWidth="1"/>
    <col min="14089" max="14089" width="3.7109375" style="936" customWidth="1"/>
    <col min="14090" max="14090" width="3.85546875" style="936" customWidth="1"/>
    <col min="14091" max="14091" width="3.7109375" style="936" customWidth="1"/>
    <col min="14092" max="14092" width="12.7109375" style="936" customWidth="1"/>
    <col min="14093" max="14093" width="52.7109375" style="936" customWidth="1"/>
    <col min="14094" max="14097" width="0" style="936" hidden="1" customWidth="1"/>
    <col min="14098" max="14098" width="12.28515625" style="936" customWidth="1"/>
    <col min="14099" max="14099" width="6.42578125" style="936" customWidth="1"/>
    <col min="14100" max="14100" width="12.28515625" style="936" customWidth="1"/>
    <col min="14101" max="14101" width="0" style="936" hidden="1" customWidth="1"/>
    <col min="14102" max="14102" width="3.7109375" style="936" customWidth="1"/>
    <col min="14103" max="14103" width="11.140625" style="936" bestFit="1" customWidth="1"/>
    <col min="14104" max="14105" width="10.5703125" style="936"/>
    <col min="14106" max="14106" width="11.140625" style="936" customWidth="1"/>
    <col min="14107" max="14336" width="10.5703125" style="936"/>
    <col min="14337" max="14344" width="0" style="936" hidden="1" customWidth="1"/>
    <col min="14345" max="14345" width="3.7109375" style="936" customWidth="1"/>
    <col min="14346" max="14346" width="3.85546875" style="936" customWidth="1"/>
    <col min="14347" max="14347" width="3.7109375" style="936" customWidth="1"/>
    <col min="14348" max="14348" width="12.7109375" style="936" customWidth="1"/>
    <col min="14349" max="14349" width="52.7109375" style="936" customWidth="1"/>
    <col min="14350" max="14353" width="0" style="936" hidden="1" customWidth="1"/>
    <col min="14354" max="14354" width="12.28515625" style="936" customWidth="1"/>
    <col min="14355" max="14355" width="6.42578125" style="936" customWidth="1"/>
    <col min="14356" max="14356" width="12.28515625" style="936" customWidth="1"/>
    <col min="14357" max="14357" width="0" style="936" hidden="1" customWidth="1"/>
    <col min="14358" max="14358" width="3.7109375" style="936" customWidth="1"/>
    <col min="14359" max="14359" width="11.140625" style="936" bestFit="1" customWidth="1"/>
    <col min="14360" max="14361" width="10.5703125" style="936"/>
    <col min="14362" max="14362" width="11.140625" style="936" customWidth="1"/>
    <col min="14363" max="14592" width="10.5703125" style="936"/>
    <col min="14593" max="14600" width="0" style="936" hidden="1" customWidth="1"/>
    <col min="14601" max="14601" width="3.7109375" style="936" customWidth="1"/>
    <col min="14602" max="14602" width="3.85546875" style="936" customWidth="1"/>
    <col min="14603" max="14603" width="3.7109375" style="936" customWidth="1"/>
    <col min="14604" max="14604" width="12.7109375" style="936" customWidth="1"/>
    <col min="14605" max="14605" width="52.7109375" style="936" customWidth="1"/>
    <col min="14606" max="14609" width="0" style="936" hidden="1" customWidth="1"/>
    <col min="14610" max="14610" width="12.28515625" style="936" customWidth="1"/>
    <col min="14611" max="14611" width="6.42578125" style="936" customWidth="1"/>
    <col min="14612" max="14612" width="12.28515625" style="936" customWidth="1"/>
    <col min="14613" max="14613" width="0" style="936" hidden="1" customWidth="1"/>
    <col min="14614" max="14614" width="3.7109375" style="936" customWidth="1"/>
    <col min="14615" max="14615" width="11.140625" style="936" bestFit="1" customWidth="1"/>
    <col min="14616" max="14617" width="10.5703125" style="936"/>
    <col min="14618" max="14618" width="11.140625" style="936" customWidth="1"/>
    <col min="14619" max="14848" width="10.5703125" style="936"/>
    <col min="14849" max="14856" width="0" style="936" hidden="1" customWidth="1"/>
    <col min="14857" max="14857" width="3.7109375" style="936" customWidth="1"/>
    <col min="14858" max="14858" width="3.85546875" style="936" customWidth="1"/>
    <col min="14859" max="14859" width="3.7109375" style="936" customWidth="1"/>
    <col min="14860" max="14860" width="12.7109375" style="936" customWidth="1"/>
    <col min="14861" max="14861" width="52.7109375" style="936" customWidth="1"/>
    <col min="14862" max="14865" width="0" style="936" hidden="1" customWidth="1"/>
    <col min="14866" max="14866" width="12.28515625" style="936" customWidth="1"/>
    <col min="14867" max="14867" width="6.42578125" style="936" customWidth="1"/>
    <col min="14868" max="14868" width="12.28515625" style="936" customWidth="1"/>
    <col min="14869" max="14869" width="0" style="936" hidden="1" customWidth="1"/>
    <col min="14870" max="14870" width="3.7109375" style="936" customWidth="1"/>
    <col min="14871" max="14871" width="11.140625" style="936" bestFit="1" customWidth="1"/>
    <col min="14872" max="14873" width="10.5703125" style="936"/>
    <col min="14874" max="14874" width="11.140625" style="936" customWidth="1"/>
    <col min="14875" max="15104" width="10.5703125" style="936"/>
    <col min="15105" max="15112" width="0" style="936" hidden="1" customWidth="1"/>
    <col min="15113" max="15113" width="3.7109375" style="936" customWidth="1"/>
    <col min="15114" max="15114" width="3.85546875" style="936" customWidth="1"/>
    <col min="15115" max="15115" width="3.7109375" style="936" customWidth="1"/>
    <col min="15116" max="15116" width="12.7109375" style="936" customWidth="1"/>
    <col min="15117" max="15117" width="52.7109375" style="936" customWidth="1"/>
    <col min="15118" max="15121" width="0" style="936" hidden="1" customWidth="1"/>
    <col min="15122" max="15122" width="12.28515625" style="936" customWidth="1"/>
    <col min="15123" max="15123" width="6.42578125" style="936" customWidth="1"/>
    <col min="15124" max="15124" width="12.28515625" style="936" customWidth="1"/>
    <col min="15125" max="15125" width="0" style="936" hidden="1" customWidth="1"/>
    <col min="15126" max="15126" width="3.7109375" style="936" customWidth="1"/>
    <col min="15127" max="15127" width="11.140625" style="936" bestFit="1" customWidth="1"/>
    <col min="15128" max="15129" width="10.5703125" style="936"/>
    <col min="15130" max="15130" width="11.140625" style="936" customWidth="1"/>
    <col min="15131" max="15360" width="10.5703125" style="936"/>
    <col min="15361" max="15368" width="0" style="936" hidden="1" customWidth="1"/>
    <col min="15369" max="15369" width="3.7109375" style="936" customWidth="1"/>
    <col min="15370" max="15370" width="3.85546875" style="936" customWidth="1"/>
    <col min="15371" max="15371" width="3.7109375" style="936" customWidth="1"/>
    <col min="15372" max="15372" width="12.7109375" style="936" customWidth="1"/>
    <col min="15373" max="15373" width="52.7109375" style="936" customWidth="1"/>
    <col min="15374" max="15377" width="0" style="936" hidden="1" customWidth="1"/>
    <col min="15378" max="15378" width="12.28515625" style="936" customWidth="1"/>
    <col min="15379" max="15379" width="6.42578125" style="936" customWidth="1"/>
    <col min="15380" max="15380" width="12.28515625" style="936" customWidth="1"/>
    <col min="15381" max="15381" width="0" style="936" hidden="1" customWidth="1"/>
    <col min="15382" max="15382" width="3.7109375" style="936" customWidth="1"/>
    <col min="15383" max="15383" width="11.140625" style="936" bestFit="1" customWidth="1"/>
    <col min="15384" max="15385" width="10.5703125" style="936"/>
    <col min="15386" max="15386" width="11.140625" style="936" customWidth="1"/>
    <col min="15387" max="15616" width="10.5703125" style="936"/>
    <col min="15617" max="15624" width="0" style="936" hidden="1" customWidth="1"/>
    <col min="15625" max="15625" width="3.7109375" style="936" customWidth="1"/>
    <col min="15626" max="15626" width="3.85546875" style="936" customWidth="1"/>
    <col min="15627" max="15627" width="3.7109375" style="936" customWidth="1"/>
    <col min="15628" max="15628" width="12.7109375" style="936" customWidth="1"/>
    <col min="15629" max="15629" width="52.7109375" style="936" customWidth="1"/>
    <col min="15630" max="15633" width="0" style="936" hidden="1" customWidth="1"/>
    <col min="15634" max="15634" width="12.28515625" style="936" customWidth="1"/>
    <col min="15635" max="15635" width="6.42578125" style="936" customWidth="1"/>
    <col min="15636" max="15636" width="12.28515625" style="936" customWidth="1"/>
    <col min="15637" max="15637" width="0" style="936" hidden="1" customWidth="1"/>
    <col min="15638" max="15638" width="3.7109375" style="936" customWidth="1"/>
    <col min="15639" max="15639" width="11.140625" style="936" bestFit="1" customWidth="1"/>
    <col min="15640" max="15641" width="10.5703125" style="936"/>
    <col min="15642" max="15642" width="11.140625" style="936" customWidth="1"/>
    <col min="15643" max="15872" width="10.5703125" style="936"/>
    <col min="15873" max="15880" width="0" style="936" hidden="1" customWidth="1"/>
    <col min="15881" max="15881" width="3.7109375" style="936" customWidth="1"/>
    <col min="15882" max="15882" width="3.85546875" style="936" customWidth="1"/>
    <col min="15883" max="15883" width="3.7109375" style="936" customWidth="1"/>
    <col min="15884" max="15884" width="12.7109375" style="936" customWidth="1"/>
    <col min="15885" max="15885" width="52.7109375" style="936" customWidth="1"/>
    <col min="15886" max="15889" width="0" style="936" hidden="1" customWidth="1"/>
    <col min="15890" max="15890" width="12.28515625" style="936" customWidth="1"/>
    <col min="15891" max="15891" width="6.42578125" style="936" customWidth="1"/>
    <col min="15892" max="15892" width="12.28515625" style="936" customWidth="1"/>
    <col min="15893" max="15893" width="0" style="936" hidden="1" customWidth="1"/>
    <col min="15894" max="15894" width="3.7109375" style="936" customWidth="1"/>
    <col min="15895" max="15895" width="11.140625" style="936" bestFit="1" customWidth="1"/>
    <col min="15896" max="15897" width="10.5703125" style="936"/>
    <col min="15898" max="15898" width="11.140625" style="936" customWidth="1"/>
    <col min="15899" max="16128" width="10.5703125" style="936"/>
    <col min="16129" max="16136" width="0" style="936" hidden="1" customWidth="1"/>
    <col min="16137" max="16137" width="3.7109375" style="936" customWidth="1"/>
    <col min="16138" max="16138" width="3.85546875" style="936" customWidth="1"/>
    <col min="16139" max="16139" width="3.7109375" style="936" customWidth="1"/>
    <col min="16140" max="16140" width="12.7109375" style="936" customWidth="1"/>
    <col min="16141" max="16141" width="52.7109375" style="936" customWidth="1"/>
    <col min="16142" max="16145" width="0" style="936" hidden="1" customWidth="1"/>
    <col min="16146" max="16146" width="12.28515625" style="936" customWidth="1"/>
    <col min="16147" max="16147" width="6.42578125" style="936" customWidth="1"/>
    <col min="16148" max="16148" width="12.28515625" style="936" customWidth="1"/>
    <col min="16149" max="16149" width="0" style="936" hidden="1" customWidth="1"/>
    <col min="16150" max="16150" width="3.7109375" style="936" customWidth="1"/>
    <col min="16151" max="16151" width="11.140625" style="936" bestFit="1" customWidth="1"/>
    <col min="16152" max="16153" width="10.5703125" style="936"/>
    <col min="16154" max="16154" width="11.140625" style="936" customWidth="1"/>
    <col min="16155" max="16384" width="10.5703125" style="936"/>
  </cols>
  <sheetData>
    <row r="1" spans="1:34" hidden="1">
      <c r="Q1" s="729"/>
      <c r="R1" s="729"/>
    </row>
    <row r="2" spans="1:34" hidden="1">
      <c r="U2" s="729"/>
    </row>
    <row r="3" spans="1:34" hidden="1"/>
    <row r="4" spans="1:34" ht="3" customHeight="1">
      <c r="J4" s="941"/>
      <c r="K4" s="941"/>
      <c r="L4" s="937"/>
      <c r="M4" s="937"/>
      <c r="N4" s="937"/>
      <c r="O4" s="944"/>
      <c r="P4" s="944"/>
      <c r="Q4" s="944"/>
      <c r="R4" s="944"/>
      <c r="S4" s="944"/>
      <c r="T4" s="944"/>
      <c r="U4" s="944"/>
    </row>
    <row r="5" spans="1:34" ht="26.1" customHeight="1">
      <c r="J5" s="941"/>
      <c r="K5" s="941"/>
      <c r="L5" s="1311" t="s">
        <v>717</v>
      </c>
      <c r="M5" s="1311"/>
      <c r="N5" s="1311"/>
      <c r="O5" s="1311"/>
      <c r="P5" s="1311"/>
      <c r="Q5" s="1311"/>
      <c r="R5" s="1311"/>
      <c r="S5" s="1311"/>
      <c r="T5" s="1311"/>
      <c r="U5" s="631"/>
    </row>
    <row r="6" spans="1:34" ht="3" customHeight="1">
      <c r="J6" s="941"/>
      <c r="K6" s="941"/>
      <c r="L6" s="937"/>
      <c r="M6" s="937"/>
      <c r="N6" s="937"/>
      <c r="O6" s="716"/>
      <c r="P6" s="716"/>
      <c r="Q6" s="716"/>
      <c r="R6" s="716"/>
      <c r="S6" s="716"/>
      <c r="T6" s="716"/>
      <c r="U6" s="716"/>
      <c r="V6" s="944"/>
    </row>
    <row r="7" spans="1:34" s="744" customFormat="1" ht="5.25" hidden="1">
      <c r="A7" s="1120"/>
      <c r="B7" s="1120"/>
      <c r="C7" s="1120"/>
      <c r="D7" s="1120"/>
      <c r="E7" s="1120"/>
      <c r="F7" s="1120"/>
      <c r="G7" s="1120"/>
      <c r="H7" s="1120"/>
      <c r="L7" s="1171"/>
      <c r="M7" s="1044"/>
      <c r="O7" s="1287"/>
      <c r="P7" s="1287"/>
      <c r="Q7" s="1287"/>
      <c r="R7" s="1287"/>
      <c r="S7" s="1287"/>
      <c r="T7" s="1287"/>
      <c r="U7" s="778"/>
      <c r="V7" s="778"/>
      <c r="X7" s="1120"/>
      <c r="Y7" s="1120"/>
      <c r="Z7" s="1120"/>
      <c r="AA7" s="1120"/>
      <c r="AB7" s="1120"/>
    </row>
    <row r="8" spans="1:34" s="953" customFormat="1" ht="18.75">
      <c r="A8" s="959"/>
      <c r="B8" s="959"/>
      <c r="C8" s="959"/>
      <c r="D8" s="959"/>
      <c r="E8" s="959"/>
      <c r="F8" s="959"/>
      <c r="G8" s="959"/>
      <c r="H8" s="959"/>
      <c r="L8" s="467"/>
      <c r="M8" s="584" t="str">
        <f>"Дата подачи заявления об "&amp;IF(datePr_ch="","утверждении","изменении") &amp; " тарифов"</f>
        <v>Дата подачи заявления об изменении тарифов</v>
      </c>
      <c r="N8" s="1124"/>
      <c r="O8" s="1288" t="str">
        <f>IF(datePr_ch="",IF(datePr="","",datePr),datePr_ch)</f>
        <v>22.04.2021</v>
      </c>
      <c r="P8" s="1288"/>
      <c r="Q8" s="1288"/>
      <c r="R8" s="1288"/>
      <c r="S8" s="1288"/>
      <c r="T8" s="1288"/>
      <c r="U8" s="728"/>
      <c r="V8" s="728"/>
      <c r="W8" s="487"/>
      <c r="X8" s="959"/>
      <c r="Y8" s="959"/>
      <c r="Z8" s="959"/>
      <c r="AA8" s="959"/>
      <c r="AB8" s="959"/>
      <c r="AC8" s="959"/>
      <c r="AD8" s="959"/>
      <c r="AE8" s="959"/>
      <c r="AF8" s="959"/>
      <c r="AG8" s="959"/>
      <c r="AH8" s="959"/>
    </row>
    <row r="9" spans="1:34" s="953" customFormat="1" ht="18.75">
      <c r="A9" s="959"/>
      <c r="B9" s="959"/>
      <c r="C9" s="959"/>
      <c r="D9" s="959"/>
      <c r="E9" s="959"/>
      <c r="F9" s="959"/>
      <c r="G9" s="959"/>
      <c r="H9" s="959"/>
      <c r="L9" s="722"/>
      <c r="M9" s="584" t="str">
        <f>"Номер подачи заявления об "&amp;IF(numberPr_ch="","утверждении","изменении") &amp; " тарифов"</f>
        <v>Номер подачи заявления об изменении тарифов</v>
      </c>
      <c r="N9" s="1124"/>
      <c r="O9" s="1288" t="str">
        <f>IF(numberPr_ch="",IF(numberPr="","",numberPr),numberPr_ch)</f>
        <v>178</v>
      </c>
      <c r="P9" s="1288"/>
      <c r="Q9" s="1288"/>
      <c r="R9" s="1288"/>
      <c r="S9" s="1288"/>
      <c r="T9" s="1288"/>
      <c r="U9" s="728"/>
      <c r="V9" s="728"/>
      <c r="W9" s="487"/>
      <c r="X9" s="959"/>
      <c r="Y9" s="959"/>
      <c r="Z9" s="959"/>
      <c r="AA9" s="959"/>
      <c r="AB9" s="959"/>
      <c r="AC9" s="959"/>
      <c r="AD9" s="959"/>
      <c r="AE9" s="959"/>
      <c r="AF9" s="959"/>
      <c r="AG9" s="959"/>
      <c r="AH9" s="959"/>
    </row>
    <row r="10" spans="1:34" s="744" customFormat="1" ht="5.25" hidden="1">
      <c r="A10" s="1120"/>
      <c r="B10" s="1120"/>
      <c r="C10" s="1120"/>
      <c r="D10" s="1120"/>
      <c r="E10" s="1120"/>
      <c r="F10" s="1120"/>
      <c r="G10" s="1120"/>
      <c r="H10" s="1120"/>
      <c r="L10" s="1171"/>
      <c r="M10" s="1044"/>
      <c r="O10" s="1287"/>
      <c r="P10" s="1287"/>
      <c r="Q10" s="1287"/>
      <c r="R10" s="1287"/>
      <c r="S10" s="1287"/>
      <c r="T10" s="1287"/>
      <c r="U10" s="778"/>
      <c r="V10" s="778"/>
      <c r="X10" s="1120"/>
      <c r="Y10" s="1120"/>
      <c r="Z10" s="1120"/>
      <c r="AA10" s="1120"/>
      <c r="AB10" s="1120"/>
    </row>
    <row r="11" spans="1:34" s="953" customFormat="1" ht="11.25" hidden="1">
      <c r="A11" s="959"/>
      <c r="B11" s="959"/>
      <c r="C11" s="959"/>
      <c r="D11" s="959"/>
      <c r="E11" s="959"/>
      <c r="F11" s="959"/>
      <c r="G11" s="959"/>
      <c r="H11" s="959"/>
      <c r="L11" s="1312"/>
      <c r="M11" s="1312"/>
      <c r="N11" s="970"/>
      <c r="O11" s="728"/>
      <c r="P11" s="728"/>
      <c r="Q11" s="728"/>
      <c r="R11" s="728"/>
      <c r="S11" s="728"/>
      <c r="T11" s="728"/>
      <c r="U11" s="957" t="s">
        <v>371</v>
      </c>
      <c r="X11" s="959"/>
      <c r="Y11" s="959"/>
      <c r="Z11" s="959"/>
      <c r="AA11" s="959"/>
      <c r="AB11" s="959"/>
      <c r="AC11" s="959"/>
      <c r="AD11" s="959"/>
      <c r="AE11" s="959"/>
      <c r="AF11" s="959"/>
      <c r="AG11" s="959"/>
      <c r="AH11" s="959"/>
    </row>
    <row r="12" spans="1:34">
      <c r="J12" s="941"/>
      <c r="K12" s="941"/>
      <c r="L12" s="937"/>
      <c r="M12" s="937"/>
      <c r="N12" s="470"/>
      <c r="O12" s="1289"/>
      <c r="P12" s="1289"/>
      <c r="Q12" s="1289"/>
      <c r="R12" s="1289"/>
      <c r="S12" s="1289"/>
      <c r="T12" s="1289"/>
      <c r="U12" s="1289"/>
    </row>
    <row r="13" spans="1:34">
      <c r="J13" s="941"/>
      <c r="K13" s="941"/>
      <c r="L13" s="1236" t="s">
        <v>445</v>
      </c>
      <c r="M13" s="1236"/>
      <c r="N13" s="1236"/>
      <c r="O13" s="1236"/>
      <c r="P13" s="1236"/>
      <c r="Q13" s="1236"/>
      <c r="R13" s="1236"/>
      <c r="S13" s="1236"/>
      <c r="T13" s="1236"/>
      <c r="U13" s="1236"/>
      <c r="V13" s="1236"/>
      <c r="W13" s="1236" t="s">
        <v>446</v>
      </c>
    </row>
    <row r="14" spans="1:34" ht="14.25" customHeight="1">
      <c r="J14" s="941"/>
      <c r="K14" s="941"/>
      <c r="L14" s="1295" t="s">
        <v>91</v>
      </c>
      <c r="M14" s="1295" t="s">
        <v>602</v>
      </c>
      <c r="N14" s="628"/>
      <c r="O14" s="1296" t="s">
        <v>604</v>
      </c>
      <c r="P14" s="1297"/>
      <c r="Q14" s="1297"/>
      <c r="R14" s="1297"/>
      <c r="S14" s="1297"/>
      <c r="T14" s="1298"/>
      <c r="U14" s="1306" t="s">
        <v>339</v>
      </c>
      <c r="V14" s="1292" t="s">
        <v>274</v>
      </c>
      <c r="W14" s="1236"/>
    </row>
    <row r="15" spans="1:34" ht="14.25" customHeight="1">
      <c r="J15" s="941"/>
      <c r="K15" s="941"/>
      <c r="L15" s="1295"/>
      <c r="M15" s="1295"/>
      <c r="N15" s="629"/>
      <c r="O15" s="1301" t="s">
        <v>578</v>
      </c>
      <c r="P15" s="1299" t="s">
        <v>270</v>
      </c>
      <c r="Q15" s="1300"/>
      <c r="R15" s="1303" t="s">
        <v>615</v>
      </c>
      <c r="S15" s="1304"/>
      <c r="T15" s="1305"/>
      <c r="U15" s="1307"/>
      <c r="V15" s="1293"/>
      <c r="W15" s="1236"/>
    </row>
    <row r="16" spans="1:34" ht="33.75" customHeight="1">
      <c r="J16" s="941"/>
      <c r="K16" s="941"/>
      <c r="L16" s="1295"/>
      <c r="M16" s="1295"/>
      <c r="N16" s="630"/>
      <c r="O16" s="1302"/>
      <c r="P16" s="717" t="s">
        <v>579</v>
      </c>
      <c r="Q16" s="717" t="s">
        <v>6</v>
      </c>
      <c r="R16" s="974" t="s">
        <v>273</v>
      </c>
      <c r="S16" s="1290" t="s">
        <v>272</v>
      </c>
      <c r="T16" s="1291"/>
      <c r="U16" s="1308"/>
      <c r="V16" s="1294"/>
      <c r="W16" s="1236"/>
    </row>
    <row r="17" spans="1:36">
      <c r="J17" s="941"/>
      <c r="K17" s="536">
        <v>1</v>
      </c>
      <c r="L17" s="614" t="s">
        <v>92</v>
      </c>
      <c r="M17" s="614" t="s">
        <v>48</v>
      </c>
      <c r="N17" s="616" t="str">
        <f ca="1">OFFSET(N17,0,-1)</f>
        <v>2</v>
      </c>
      <c r="O17" s="971">
        <f ca="1">OFFSET(O17,0,-1)+1</f>
        <v>3</v>
      </c>
      <c r="P17" s="971">
        <f ca="1">OFFSET(P17,0,-1)+1</f>
        <v>4</v>
      </c>
      <c r="Q17" s="971">
        <f ca="1">OFFSET(Q17,0,-1)+1</f>
        <v>5</v>
      </c>
      <c r="R17" s="971">
        <f ca="1">OFFSET(R17,0,-1)+1</f>
        <v>6</v>
      </c>
      <c r="S17" s="1313">
        <f ca="1">OFFSET(S17,0,-1)+1</f>
        <v>7</v>
      </c>
      <c r="T17" s="1313"/>
      <c r="U17" s="971">
        <f ca="1">OFFSET(U17,0,-2)+1</f>
        <v>8</v>
      </c>
      <c r="V17" s="616">
        <f ca="1">OFFSET(V17,0,-1)</f>
        <v>8</v>
      </c>
      <c r="W17" s="971">
        <f ca="1">OFFSET(W17,0,-1)+1</f>
        <v>9</v>
      </c>
    </row>
    <row r="18" spans="1:36" ht="22.5">
      <c r="A18" s="1314">
        <v>1</v>
      </c>
      <c r="B18" s="961"/>
      <c r="C18" s="961"/>
      <c r="D18" s="961"/>
      <c r="E18" s="927"/>
      <c r="F18" s="972"/>
      <c r="G18" s="972"/>
      <c r="H18" s="972"/>
      <c r="I18" s="929"/>
      <c r="J18" s="925"/>
      <c r="K18" s="909"/>
      <c r="L18" s="976">
        <f>mergeValue(A18)</f>
        <v>1</v>
      </c>
      <c r="M18" s="608" t="s">
        <v>19</v>
      </c>
      <c r="N18" s="613"/>
      <c r="O18" s="1315"/>
      <c r="P18" s="1315"/>
      <c r="Q18" s="1315"/>
      <c r="R18" s="1315"/>
      <c r="S18" s="1315"/>
      <c r="T18" s="1315"/>
      <c r="U18" s="1315"/>
      <c r="V18" s="1315"/>
      <c r="W18" s="1128" t="s">
        <v>718</v>
      </c>
      <c r="Y18" s="775"/>
      <c r="Z18" s="775" t="str">
        <f t="shared" ref="Z18:Z31" si="0">IF(M18="","",M18 )</f>
        <v>Наименование тарифа</v>
      </c>
      <c r="AA18" s="775"/>
      <c r="AB18" s="775"/>
      <c r="AC18" s="775"/>
      <c r="AI18" s="954"/>
      <c r="AJ18" s="954"/>
    </row>
    <row r="19" spans="1:36" ht="22.5">
      <c r="A19" s="1314"/>
      <c r="B19" s="1314">
        <v>1</v>
      </c>
      <c r="C19" s="961"/>
      <c r="D19" s="961"/>
      <c r="E19" s="972"/>
      <c r="F19" s="972"/>
      <c r="G19" s="972"/>
      <c r="H19" s="972"/>
      <c r="I19" s="967"/>
      <c r="J19" s="900"/>
      <c r="K19" s="903"/>
      <c r="L19" s="976" t="str">
        <f>mergeValue(A19) &amp;"."&amp; mergeValue(B19)</f>
        <v>1.1</v>
      </c>
      <c r="M19" s="656" t="s">
        <v>15</v>
      </c>
      <c r="N19" s="613"/>
      <c r="O19" s="1315"/>
      <c r="P19" s="1315"/>
      <c r="Q19" s="1315"/>
      <c r="R19" s="1315"/>
      <c r="S19" s="1315"/>
      <c r="T19" s="1315"/>
      <c r="U19" s="1315"/>
      <c r="V19" s="1315"/>
      <c r="W19" s="1128" t="s">
        <v>459</v>
      </c>
      <c r="Y19" s="775"/>
      <c r="Z19" s="775" t="str">
        <f t="shared" si="0"/>
        <v>Территория действия тарифа</v>
      </c>
      <c r="AA19" s="775"/>
      <c r="AB19" s="775"/>
      <c r="AC19" s="775"/>
      <c r="AI19" s="954"/>
      <c r="AJ19" s="954"/>
    </row>
    <row r="20" spans="1:36" ht="22.5">
      <c r="A20" s="1314"/>
      <c r="B20" s="1314"/>
      <c r="C20" s="1314">
        <v>1</v>
      </c>
      <c r="D20" s="961"/>
      <c r="E20" s="972"/>
      <c r="F20" s="972"/>
      <c r="G20" s="972"/>
      <c r="H20" s="972"/>
      <c r="I20" s="908"/>
      <c r="J20" s="900"/>
      <c r="K20" s="903"/>
      <c r="L20" s="976" t="str">
        <f>mergeValue(A20) &amp;"."&amp; mergeValue(B20)&amp;"."&amp; mergeValue(C20)</f>
        <v>1.1.1</v>
      </c>
      <c r="M20" s="657" t="s">
        <v>7</v>
      </c>
      <c r="N20" s="613"/>
      <c r="O20" s="1315"/>
      <c r="P20" s="1315"/>
      <c r="Q20" s="1315"/>
      <c r="R20" s="1315"/>
      <c r="S20" s="1315"/>
      <c r="T20" s="1315"/>
      <c r="U20" s="1315"/>
      <c r="V20" s="1315"/>
      <c r="W20" s="1128" t="s">
        <v>600</v>
      </c>
      <c r="Y20" s="775"/>
      <c r="Z20" s="775" t="str">
        <f t="shared" si="0"/>
        <v xml:space="preserve">Наименование системы теплоснабжения </v>
      </c>
      <c r="AA20" s="775"/>
      <c r="AB20" s="775"/>
      <c r="AC20" s="775"/>
      <c r="AI20" s="954"/>
      <c r="AJ20" s="954"/>
    </row>
    <row r="21" spans="1:36" ht="22.5">
      <c r="A21" s="1314"/>
      <c r="B21" s="1314"/>
      <c r="C21" s="1314"/>
      <c r="D21" s="1314">
        <v>1</v>
      </c>
      <c r="E21" s="972"/>
      <c r="F21" s="972"/>
      <c r="G21" s="972"/>
      <c r="H21" s="972"/>
      <c r="I21" s="908"/>
      <c r="J21" s="900"/>
      <c r="K21" s="903"/>
      <c r="L21" s="976" t="str">
        <f>mergeValue(A21) &amp;"."&amp; mergeValue(B21)&amp;"."&amp; mergeValue(C21)&amp;"."&amp; mergeValue(D21)</f>
        <v>1.1.1.1</v>
      </c>
      <c r="M21" s="658" t="s">
        <v>21</v>
      </c>
      <c r="N21" s="613"/>
      <c r="O21" s="1315"/>
      <c r="P21" s="1315"/>
      <c r="Q21" s="1315"/>
      <c r="R21" s="1315"/>
      <c r="S21" s="1315"/>
      <c r="T21" s="1315"/>
      <c r="U21" s="1315"/>
      <c r="V21" s="1315"/>
      <c r="W21" s="1128" t="s">
        <v>601</v>
      </c>
      <c r="Y21" s="775"/>
      <c r="Z21" s="775" t="str">
        <f t="shared" si="0"/>
        <v xml:space="preserve">Источник тепловой энергии  </v>
      </c>
      <c r="AA21" s="775"/>
      <c r="AB21" s="775"/>
      <c r="AC21" s="775"/>
      <c r="AI21" s="954"/>
      <c r="AJ21" s="954"/>
    </row>
    <row r="22" spans="1:36" ht="78.75">
      <c r="A22" s="1314"/>
      <c r="B22" s="1314"/>
      <c r="C22" s="1314"/>
      <c r="D22" s="1314"/>
      <c r="E22" s="1314">
        <v>1</v>
      </c>
      <c r="F22" s="972"/>
      <c r="G22" s="972"/>
      <c r="H22" s="961">
        <v>1</v>
      </c>
      <c r="I22" s="1314">
        <v>1</v>
      </c>
      <c r="J22" s="972"/>
      <c r="K22" s="911"/>
      <c r="L22" s="976" t="str">
        <f>mergeValue(A22) &amp;"."&amp; mergeValue(B22)&amp;"."&amp; mergeValue(C22)&amp;"."&amp; mergeValue(D22)&amp;"."&amp; mergeValue(E22)</f>
        <v>1.1.1.1.1</v>
      </c>
      <c r="M22" s="522" t="s">
        <v>8</v>
      </c>
      <c r="N22" s="613"/>
      <c r="O22" s="1316"/>
      <c r="P22" s="1316"/>
      <c r="Q22" s="1316"/>
      <c r="R22" s="1316"/>
      <c r="S22" s="1316"/>
      <c r="T22" s="1316"/>
      <c r="U22" s="1316"/>
      <c r="V22" s="1316"/>
      <c r="W22" s="1128" t="s">
        <v>719</v>
      </c>
      <c r="Y22" s="775"/>
      <c r="Z22" s="775" t="str">
        <f t="shared" si="0"/>
        <v>Схема подключения теплопотребляющей установки к коллектору источника тепловой энергии</v>
      </c>
      <c r="AA22" s="775"/>
      <c r="AB22" s="775"/>
      <c r="AC22" s="775"/>
      <c r="AI22" s="954"/>
      <c r="AJ22" s="954"/>
    </row>
    <row r="23" spans="1:36" ht="33.75">
      <c r="A23" s="1314"/>
      <c r="B23" s="1314"/>
      <c r="C23" s="1314"/>
      <c r="D23" s="1314"/>
      <c r="E23" s="1314"/>
      <c r="F23" s="1314">
        <v>1</v>
      </c>
      <c r="G23" s="961"/>
      <c r="H23" s="961"/>
      <c r="I23" s="1314"/>
      <c r="J23" s="1314">
        <v>1</v>
      </c>
      <c r="K23" s="912"/>
      <c r="L23" s="976" t="str">
        <f>mergeValue(A23) &amp;"."&amp; mergeValue(B23)&amp;"."&amp; mergeValue(C23)&amp;"."&amp; mergeValue(D23)&amp;"."&amp; mergeValue(E23)&amp;"."&amp; mergeValue(F23)</f>
        <v>1.1.1.1.1.1</v>
      </c>
      <c r="M23" s="523" t="s">
        <v>9</v>
      </c>
      <c r="N23" s="613"/>
      <c r="O23" s="1317"/>
      <c r="P23" s="1318"/>
      <c r="Q23" s="1318"/>
      <c r="R23" s="1318"/>
      <c r="S23" s="1318"/>
      <c r="T23" s="1318"/>
      <c r="U23" s="1318"/>
      <c r="V23" s="1319"/>
      <c r="W23" s="1128" t="s">
        <v>720</v>
      </c>
      <c r="Y23" s="775"/>
      <c r="Z23" s="775" t="str">
        <f t="shared" si="0"/>
        <v>Группа потребителей</v>
      </c>
      <c r="AA23" s="775"/>
      <c r="AB23" s="775"/>
      <c r="AC23" s="775"/>
      <c r="AI23" s="954"/>
      <c r="AJ23" s="954"/>
    </row>
    <row r="24" spans="1:36" ht="122.1" customHeight="1">
      <c r="A24" s="1314"/>
      <c r="B24" s="1314"/>
      <c r="C24" s="1314"/>
      <c r="D24" s="1314"/>
      <c r="E24" s="1314"/>
      <c r="F24" s="1314"/>
      <c r="G24" s="961">
        <v>1</v>
      </c>
      <c r="H24" s="961"/>
      <c r="I24" s="1314"/>
      <c r="J24" s="1314"/>
      <c r="K24" s="912">
        <v>1</v>
      </c>
      <c r="L24" s="976" t="str">
        <f>mergeValue(A24) &amp;"."&amp; mergeValue(B24)&amp;"."&amp; mergeValue(C24)&amp;"."&amp; mergeValue(D24)&amp;"."&amp; mergeValue(E24)&amp;"."&amp; mergeValue(F24)&amp;"."&amp; mergeValue(G24)</f>
        <v>1.1.1.1.1.1.1</v>
      </c>
      <c r="M24" s="1087"/>
      <c r="N24" s="613"/>
      <c r="O24" s="724"/>
      <c r="P24" s="724"/>
      <c r="Q24" s="1038"/>
      <c r="R24" s="1309"/>
      <c r="S24" s="1310" t="s">
        <v>83</v>
      </c>
      <c r="T24" s="1309"/>
      <c r="U24" s="1310" t="s">
        <v>84</v>
      </c>
      <c r="V24" s="724"/>
      <c r="W24" s="1284" t="s">
        <v>721</v>
      </c>
      <c r="X24" s="954" t="str">
        <f>strCheckDate(O25:V25)</f>
        <v/>
      </c>
      <c r="Y24" s="775"/>
      <c r="Z24" s="775" t="str">
        <f t="shared" si="0"/>
        <v/>
      </c>
      <c r="AA24" s="775"/>
      <c r="AB24" s="775"/>
      <c r="AC24" s="775"/>
      <c r="AI24" s="954"/>
      <c r="AJ24" s="954"/>
    </row>
    <row r="25" spans="1:36" ht="11.25" hidden="1">
      <c r="A25" s="1314"/>
      <c r="B25" s="1314"/>
      <c r="C25" s="1314"/>
      <c r="D25" s="1314"/>
      <c r="E25" s="1314"/>
      <c r="F25" s="1314"/>
      <c r="G25" s="961"/>
      <c r="H25" s="961"/>
      <c r="I25" s="1314"/>
      <c r="J25" s="1314"/>
      <c r="K25" s="912"/>
      <c r="L25" s="750"/>
      <c r="M25" s="613"/>
      <c r="N25" s="613"/>
      <c r="O25" s="724"/>
      <c r="P25" s="724"/>
      <c r="Q25" s="730" t="str">
        <f>R24 &amp; "-" &amp; T24</f>
        <v>-</v>
      </c>
      <c r="R25" s="1309"/>
      <c r="S25" s="1310"/>
      <c r="T25" s="1309"/>
      <c r="U25" s="1310"/>
      <c r="V25" s="724"/>
      <c r="W25" s="1285"/>
      <c r="Y25" s="775"/>
      <c r="Z25" s="775" t="str">
        <f t="shared" si="0"/>
        <v/>
      </c>
      <c r="AA25" s="775"/>
      <c r="AB25" s="775"/>
      <c r="AC25" s="775"/>
      <c r="AI25" s="954"/>
      <c r="AJ25" s="954"/>
    </row>
    <row r="26" spans="1:36" ht="15" customHeight="1">
      <c r="A26" s="1314"/>
      <c r="B26" s="1314"/>
      <c r="C26" s="1314"/>
      <c r="D26" s="1314"/>
      <c r="E26" s="1314"/>
      <c r="F26" s="1314"/>
      <c r="G26" s="972"/>
      <c r="H26" s="961"/>
      <c r="I26" s="1314"/>
      <c r="J26" s="1314"/>
      <c r="K26" s="911"/>
      <c r="L26" s="652"/>
      <c r="M26" s="525" t="s">
        <v>24</v>
      </c>
      <c r="N26" s="952"/>
      <c r="O26" s="952"/>
      <c r="P26" s="952"/>
      <c r="Q26" s="952"/>
      <c r="R26" s="952"/>
      <c r="S26" s="952"/>
      <c r="T26" s="952"/>
      <c r="U26" s="952"/>
      <c r="V26" s="723"/>
      <c r="W26" s="1286"/>
      <c r="Y26" s="775"/>
      <c r="Z26" s="775" t="str">
        <f t="shared" si="0"/>
        <v>Добавить вид теплоносителя (параметры теплоносителя)</v>
      </c>
      <c r="AA26" s="775"/>
      <c r="AB26" s="775"/>
      <c r="AC26" s="775"/>
      <c r="AI26" s="954"/>
      <c r="AJ26" s="954"/>
    </row>
    <row r="27" spans="1:36" ht="15" customHeight="1">
      <c r="A27" s="1314"/>
      <c r="B27" s="1314"/>
      <c r="C27" s="1314"/>
      <c r="D27" s="1314"/>
      <c r="E27" s="1314"/>
      <c r="F27" s="972"/>
      <c r="G27" s="972"/>
      <c r="H27" s="961"/>
      <c r="I27" s="1314"/>
      <c r="J27" s="972"/>
      <c r="K27" s="911"/>
      <c r="L27" s="652"/>
      <c r="M27" s="524" t="s">
        <v>10</v>
      </c>
      <c r="N27" s="952"/>
      <c r="O27" s="952"/>
      <c r="P27" s="952"/>
      <c r="Q27" s="952"/>
      <c r="R27" s="952"/>
      <c r="S27" s="952"/>
      <c r="T27" s="952"/>
      <c r="U27" s="951"/>
      <c r="V27" s="952"/>
      <c r="W27" s="632"/>
      <c r="Y27" s="775"/>
      <c r="Z27" s="775" t="str">
        <f t="shared" si="0"/>
        <v>Добавить группу потребителей</v>
      </c>
      <c r="AA27" s="775"/>
      <c r="AB27" s="775"/>
      <c r="AC27" s="775"/>
      <c r="AI27" s="954"/>
      <c r="AJ27" s="954"/>
    </row>
    <row r="28" spans="1:36" ht="15" customHeight="1">
      <c r="A28" s="1314"/>
      <c r="B28" s="1314"/>
      <c r="C28" s="1314"/>
      <c r="D28" s="1314"/>
      <c r="E28" s="910"/>
      <c r="F28" s="972"/>
      <c r="G28" s="972"/>
      <c r="H28" s="972"/>
      <c r="I28" s="925"/>
      <c r="J28" s="940"/>
      <c r="K28" s="909"/>
      <c r="L28" s="652"/>
      <c r="M28" s="947" t="s">
        <v>11</v>
      </c>
      <c r="N28" s="952"/>
      <c r="O28" s="952"/>
      <c r="P28" s="952"/>
      <c r="Q28" s="952"/>
      <c r="R28" s="952"/>
      <c r="S28" s="952"/>
      <c r="T28" s="952"/>
      <c r="U28" s="951"/>
      <c r="V28" s="952"/>
      <c r="W28" s="632"/>
      <c r="Y28" s="775"/>
      <c r="Z28" s="775" t="str">
        <f t="shared" si="0"/>
        <v>Добавить схему подключения</v>
      </c>
      <c r="AA28" s="775"/>
      <c r="AB28" s="775"/>
      <c r="AC28" s="775"/>
      <c r="AI28" s="954"/>
      <c r="AJ28" s="954"/>
    </row>
    <row r="29" spans="1:36" ht="15" customHeight="1">
      <c r="A29" s="1314"/>
      <c r="B29" s="1314"/>
      <c r="C29" s="1314"/>
      <c r="D29" s="910"/>
      <c r="E29" s="910"/>
      <c r="F29" s="972"/>
      <c r="G29" s="972"/>
      <c r="H29" s="972"/>
      <c r="I29" s="925"/>
      <c r="J29" s="940"/>
      <c r="K29" s="909"/>
      <c r="L29" s="652"/>
      <c r="M29" s="946" t="s">
        <v>16</v>
      </c>
      <c r="N29" s="952"/>
      <c r="O29" s="952"/>
      <c r="P29" s="952"/>
      <c r="Q29" s="952"/>
      <c r="R29" s="952"/>
      <c r="S29" s="952"/>
      <c r="T29" s="952"/>
      <c r="U29" s="951"/>
      <c r="V29" s="952"/>
      <c r="W29" s="632"/>
      <c r="Y29" s="775"/>
      <c r="Z29" s="775" t="str">
        <f t="shared" si="0"/>
        <v>Добавить источник тепловой энергии</v>
      </c>
      <c r="AA29" s="775"/>
      <c r="AB29" s="775"/>
      <c r="AC29" s="775"/>
      <c r="AI29" s="954"/>
      <c r="AJ29" s="954"/>
    </row>
    <row r="30" spans="1:36" ht="15" customHeight="1">
      <c r="A30" s="1314"/>
      <c r="B30" s="1314"/>
      <c r="C30" s="910"/>
      <c r="D30" s="910"/>
      <c r="E30" s="910"/>
      <c r="F30" s="910"/>
      <c r="G30" s="915"/>
      <c r="H30" s="925"/>
      <c r="I30" s="913"/>
      <c r="J30" s="940"/>
      <c r="K30" s="914"/>
      <c r="L30" s="652"/>
      <c r="M30" s="945" t="s">
        <v>17</v>
      </c>
      <c r="N30" s="952"/>
      <c r="O30" s="952"/>
      <c r="P30" s="952"/>
      <c r="Q30" s="952"/>
      <c r="R30" s="952"/>
      <c r="S30" s="952"/>
      <c r="T30" s="952"/>
      <c r="U30" s="951"/>
      <c r="V30" s="952"/>
      <c r="W30" s="632"/>
      <c r="Y30" s="775"/>
      <c r="Z30" s="775" t="str">
        <f t="shared" si="0"/>
        <v>Добавить наименование системы теплоснабжения</v>
      </c>
      <c r="AA30" s="775"/>
      <c r="AB30" s="775"/>
      <c r="AC30" s="775"/>
      <c r="AI30" s="954"/>
      <c r="AJ30" s="954"/>
    </row>
    <row r="31" spans="1:36" ht="15" customHeight="1">
      <c r="A31" s="1314"/>
      <c r="B31" s="910"/>
      <c r="C31" s="910"/>
      <c r="D31" s="910"/>
      <c r="E31" s="910"/>
      <c r="F31" s="910"/>
      <c r="G31" s="915"/>
      <c r="H31" s="925"/>
      <c r="I31" s="925"/>
      <c r="J31" s="940"/>
      <c r="K31" s="909"/>
      <c r="L31" s="652"/>
      <c r="M31" s="694" t="s">
        <v>18</v>
      </c>
      <c r="N31" s="952"/>
      <c r="O31" s="952"/>
      <c r="P31" s="952"/>
      <c r="Q31" s="952"/>
      <c r="R31" s="952"/>
      <c r="S31" s="952"/>
      <c r="T31" s="952"/>
      <c r="U31" s="951"/>
      <c r="V31" s="952"/>
      <c r="W31" s="632"/>
      <c r="Y31" s="775"/>
      <c r="Z31" s="775" t="str">
        <f t="shared" si="0"/>
        <v>Добавить территорию действия тарифа</v>
      </c>
      <c r="AA31" s="775"/>
      <c r="AB31" s="775"/>
      <c r="AC31" s="775"/>
      <c r="AI31" s="954"/>
      <c r="AJ31" s="954"/>
    </row>
    <row r="32" spans="1:36" s="935" customFormat="1" ht="15" customHeight="1">
      <c r="L32" s="460"/>
      <c r="M32" s="697" t="s">
        <v>308</v>
      </c>
      <c r="N32" s="952"/>
      <c r="O32" s="952"/>
      <c r="P32" s="952"/>
      <c r="Q32" s="952"/>
      <c r="R32" s="952"/>
      <c r="S32" s="952"/>
      <c r="T32" s="952"/>
      <c r="U32" s="951"/>
      <c r="V32" s="952"/>
      <c r="W32" s="632"/>
      <c r="X32" s="956"/>
      <c r="Y32" s="956"/>
      <c r="Z32" s="956"/>
      <c r="AA32" s="956"/>
      <c r="AB32" s="956"/>
      <c r="AC32" s="956"/>
      <c r="AD32" s="956"/>
      <c r="AE32" s="956"/>
      <c r="AF32" s="956"/>
      <c r="AG32" s="956"/>
      <c r="AH32" s="956"/>
    </row>
    <row r="33" spans="1:34" ht="11.25">
      <c r="A33" s="936"/>
      <c r="B33" s="936"/>
      <c r="C33" s="936"/>
      <c r="D33" s="936"/>
      <c r="E33" s="936"/>
      <c r="F33" s="936"/>
      <c r="G33" s="936"/>
      <c r="H33" s="936"/>
      <c r="I33" s="936"/>
      <c r="J33" s="936"/>
      <c r="K33" s="936"/>
      <c r="X33" s="936"/>
      <c r="Y33" s="936"/>
      <c r="Z33" s="936"/>
      <c r="AA33" s="936"/>
      <c r="AB33" s="936"/>
      <c r="AC33" s="936"/>
      <c r="AD33" s="936"/>
      <c r="AE33" s="936"/>
      <c r="AF33" s="936"/>
      <c r="AG33" s="936"/>
      <c r="AH33" s="936"/>
    </row>
    <row r="34" spans="1:34" ht="90" customHeight="1">
      <c r="L34" s="1">
        <v>1</v>
      </c>
      <c r="M34" s="1277" t="s">
        <v>722</v>
      </c>
      <c r="N34" s="1277"/>
      <c r="O34" s="1277"/>
      <c r="P34" s="1277"/>
      <c r="Q34" s="1277"/>
      <c r="R34" s="1277"/>
      <c r="S34" s="1277"/>
      <c r="T34" s="1277"/>
      <c r="U34" s="1277"/>
      <c r="V34" s="1277"/>
      <c r="W34" s="1277"/>
    </row>
  </sheetData>
  <sheetProtection password="FA9C" sheet="1" objects="1" scenarios="1" formatColumns="0" formatRows="0"/>
  <dataConsolidate/>
  <mergeCells count="39">
    <mergeCell ref="L11:M11"/>
    <mergeCell ref="L5:T5"/>
    <mergeCell ref="O7:T7"/>
    <mergeCell ref="O8:T8"/>
    <mergeCell ref="O9:T9"/>
    <mergeCell ref="O10:T10"/>
    <mergeCell ref="O12:U12"/>
    <mergeCell ref="L13:V13"/>
    <mergeCell ref="W13:W16"/>
    <mergeCell ref="L14:L16"/>
    <mergeCell ref="M14:M16"/>
    <mergeCell ref="O14:T14"/>
    <mergeCell ref="U14:U16"/>
    <mergeCell ref="V14:V16"/>
    <mergeCell ref="O15:O16"/>
    <mergeCell ref="P15:Q15"/>
    <mergeCell ref="R15:T15"/>
    <mergeCell ref="S16:T16"/>
    <mergeCell ref="S17:T17"/>
    <mergeCell ref="A18:A31"/>
    <mergeCell ref="O18:V18"/>
    <mergeCell ref="B19:B30"/>
    <mergeCell ref="O19:V19"/>
    <mergeCell ref="C20:C29"/>
    <mergeCell ref="O20:V20"/>
    <mergeCell ref="D21:D28"/>
    <mergeCell ref="U24:U25"/>
    <mergeCell ref="W24:W26"/>
    <mergeCell ref="M34:W34"/>
    <mergeCell ref="O21:V21"/>
    <mergeCell ref="E22:E27"/>
    <mergeCell ref="I22:I27"/>
    <mergeCell ref="O22:V22"/>
    <mergeCell ref="F23:F26"/>
    <mergeCell ref="J23:J26"/>
    <mergeCell ref="O23:V23"/>
    <mergeCell ref="R24:R25"/>
    <mergeCell ref="S24:S25"/>
    <mergeCell ref="T24:T25"/>
  </mergeCells>
  <dataValidations count="10">
    <dataValidation allowBlank="1" sqref="WVT983066:WWE983072 JH65562:JS65568 TD65562:TO65568 ACZ65562:ADK65568 AMV65562:ANG65568 AWR65562:AXC65568 BGN65562:BGY65568 BQJ65562:BQU65568 CAF65562:CAQ65568 CKB65562:CKM65568 CTX65562:CUI65568 DDT65562:DEE65568 DNP65562:DOA65568 DXL65562:DXW65568 EHH65562:EHS65568 ERD65562:ERO65568 FAZ65562:FBK65568 FKV65562:FLG65568 FUR65562:FVC65568 GEN65562:GEY65568 GOJ65562:GOU65568 GYF65562:GYQ65568 HIB65562:HIM65568 HRX65562:HSI65568 IBT65562:ICE65568 ILP65562:IMA65568 IVL65562:IVW65568 JFH65562:JFS65568 JPD65562:JPO65568 JYZ65562:JZK65568 KIV65562:KJG65568 KSR65562:KTC65568 LCN65562:LCY65568 LMJ65562:LMU65568 LWF65562:LWQ65568 MGB65562:MGM65568 MPX65562:MQI65568 MZT65562:NAE65568 NJP65562:NKA65568 NTL65562:NTW65568 ODH65562:ODS65568 OND65562:ONO65568 OWZ65562:OXK65568 PGV65562:PHG65568 PQR65562:PRC65568 QAN65562:QAY65568 QKJ65562:QKU65568 QUF65562:QUQ65568 REB65562:REM65568 RNX65562:ROI65568 RXT65562:RYE65568 SHP65562:SIA65568 SRL65562:SRW65568 TBH65562:TBS65568 TLD65562:TLO65568 TUZ65562:TVK65568 UEV65562:UFG65568 UOR65562:UPC65568 UYN65562:UYY65568 VIJ65562:VIU65568 VSF65562:VSQ65568 WCB65562:WCM65568 WLX65562:WMI65568 WVT65562:WWE65568 JH131098:JS131104 TD131098:TO131104 ACZ131098:ADK131104 AMV131098:ANG131104 AWR131098:AXC131104 BGN131098:BGY131104 BQJ131098:BQU131104 CAF131098:CAQ131104 CKB131098:CKM131104 CTX131098:CUI131104 DDT131098:DEE131104 DNP131098:DOA131104 DXL131098:DXW131104 EHH131098:EHS131104 ERD131098:ERO131104 FAZ131098:FBK131104 FKV131098:FLG131104 FUR131098:FVC131104 GEN131098:GEY131104 GOJ131098:GOU131104 GYF131098:GYQ131104 HIB131098:HIM131104 HRX131098:HSI131104 IBT131098:ICE131104 ILP131098:IMA131104 IVL131098:IVW131104 JFH131098:JFS131104 JPD131098:JPO131104 JYZ131098:JZK131104 KIV131098:KJG131104 KSR131098:KTC131104 LCN131098:LCY131104 LMJ131098:LMU131104 LWF131098:LWQ131104 MGB131098:MGM131104 MPX131098:MQI131104 MZT131098:NAE131104 NJP131098:NKA131104 NTL131098:NTW131104 ODH131098:ODS131104 OND131098:ONO131104 OWZ131098:OXK131104 PGV131098:PHG131104 PQR131098:PRC131104 QAN131098:QAY131104 QKJ131098:QKU131104 QUF131098:QUQ131104 REB131098:REM131104 RNX131098:ROI131104 RXT131098:RYE131104 SHP131098:SIA131104 SRL131098:SRW131104 TBH131098:TBS131104 TLD131098:TLO131104 TUZ131098:TVK131104 UEV131098:UFG131104 UOR131098:UPC131104 UYN131098:UYY131104 VIJ131098:VIU131104 VSF131098:VSQ131104 WCB131098:WCM131104 WLX131098:WMI131104 WVT131098:WWE131104 JH196634:JS196640 TD196634:TO196640 ACZ196634:ADK196640 AMV196634:ANG196640 AWR196634:AXC196640 BGN196634:BGY196640 BQJ196634:BQU196640 CAF196634:CAQ196640 CKB196634:CKM196640 CTX196634:CUI196640 DDT196634:DEE196640 DNP196634:DOA196640 DXL196634:DXW196640 EHH196634:EHS196640 ERD196634:ERO196640 FAZ196634:FBK196640 FKV196634:FLG196640 FUR196634:FVC196640 GEN196634:GEY196640 GOJ196634:GOU196640 GYF196634:GYQ196640 HIB196634:HIM196640 HRX196634:HSI196640 IBT196634:ICE196640 ILP196634:IMA196640 IVL196634:IVW196640 JFH196634:JFS196640 JPD196634:JPO196640 JYZ196634:JZK196640 KIV196634:KJG196640 KSR196634:KTC196640 LCN196634:LCY196640 LMJ196634:LMU196640 LWF196634:LWQ196640 MGB196634:MGM196640 MPX196634:MQI196640 MZT196634:NAE196640 NJP196634:NKA196640 NTL196634:NTW196640 ODH196634:ODS196640 OND196634:ONO196640 OWZ196634:OXK196640 PGV196634:PHG196640 PQR196634:PRC196640 QAN196634:QAY196640 QKJ196634:QKU196640 QUF196634:QUQ196640 REB196634:REM196640 RNX196634:ROI196640 RXT196634:RYE196640 SHP196634:SIA196640 SRL196634:SRW196640 TBH196634:TBS196640 TLD196634:TLO196640 TUZ196634:TVK196640 UEV196634:UFG196640 UOR196634:UPC196640 UYN196634:UYY196640 VIJ196634:VIU196640 VSF196634:VSQ196640 WCB196634:WCM196640 WLX196634:WMI196640 WVT196634:WWE196640 JH262170:JS262176 TD262170:TO262176 ACZ262170:ADK262176 AMV262170:ANG262176 AWR262170:AXC262176 BGN262170:BGY262176 BQJ262170:BQU262176 CAF262170:CAQ262176 CKB262170:CKM262176 CTX262170:CUI262176 DDT262170:DEE262176 DNP262170:DOA262176 DXL262170:DXW262176 EHH262170:EHS262176 ERD262170:ERO262176 FAZ262170:FBK262176 FKV262170:FLG262176 FUR262170:FVC262176 GEN262170:GEY262176 GOJ262170:GOU262176 GYF262170:GYQ262176 HIB262170:HIM262176 HRX262170:HSI262176 IBT262170:ICE262176 ILP262170:IMA262176 IVL262170:IVW262176 JFH262170:JFS262176 JPD262170:JPO262176 JYZ262170:JZK262176 KIV262170:KJG262176 KSR262170:KTC262176 LCN262170:LCY262176 LMJ262170:LMU262176 LWF262170:LWQ262176 MGB262170:MGM262176 MPX262170:MQI262176 MZT262170:NAE262176 NJP262170:NKA262176 NTL262170:NTW262176 ODH262170:ODS262176 OND262170:ONO262176 OWZ262170:OXK262176 PGV262170:PHG262176 PQR262170:PRC262176 QAN262170:QAY262176 QKJ262170:QKU262176 QUF262170:QUQ262176 REB262170:REM262176 RNX262170:ROI262176 RXT262170:RYE262176 SHP262170:SIA262176 SRL262170:SRW262176 TBH262170:TBS262176 TLD262170:TLO262176 TUZ262170:TVK262176 UEV262170:UFG262176 UOR262170:UPC262176 UYN262170:UYY262176 VIJ262170:VIU262176 VSF262170:VSQ262176 WCB262170:WCM262176 WLX262170:WMI262176 WVT262170:WWE262176 JH327706:JS327712 TD327706:TO327712 ACZ327706:ADK327712 AMV327706:ANG327712 AWR327706:AXC327712 BGN327706:BGY327712 BQJ327706:BQU327712 CAF327706:CAQ327712 CKB327706:CKM327712 CTX327706:CUI327712 DDT327706:DEE327712 DNP327706:DOA327712 DXL327706:DXW327712 EHH327706:EHS327712 ERD327706:ERO327712 FAZ327706:FBK327712 FKV327706:FLG327712 FUR327706:FVC327712 GEN327706:GEY327712 GOJ327706:GOU327712 GYF327706:GYQ327712 HIB327706:HIM327712 HRX327706:HSI327712 IBT327706:ICE327712 ILP327706:IMA327712 IVL327706:IVW327712 JFH327706:JFS327712 JPD327706:JPO327712 JYZ327706:JZK327712 KIV327706:KJG327712 KSR327706:KTC327712 LCN327706:LCY327712 LMJ327706:LMU327712 LWF327706:LWQ327712 MGB327706:MGM327712 MPX327706:MQI327712 MZT327706:NAE327712 NJP327706:NKA327712 NTL327706:NTW327712 ODH327706:ODS327712 OND327706:ONO327712 OWZ327706:OXK327712 PGV327706:PHG327712 PQR327706:PRC327712 QAN327706:QAY327712 QKJ327706:QKU327712 QUF327706:QUQ327712 REB327706:REM327712 RNX327706:ROI327712 RXT327706:RYE327712 SHP327706:SIA327712 SRL327706:SRW327712 TBH327706:TBS327712 TLD327706:TLO327712 TUZ327706:TVK327712 UEV327706:UFG327712 UOR327706:UPC327712 UYN327706:UYY327712 VIJ327706:VIU327712 VSF327706:VSQ327712 WCB327706:WCM327712 WLX327706:WMI327712 WVT327706:WWE327712 JH393242:JS393248 TD393242:TO393248 ACZ393242:ADK393248 AMV393242:ANG393248 AWR393242:AXC393248 BGN393242:BGY393248 BQJ393242:BQU393248 CAF393242:CAQ393248 CKB393242:CKM393248 CTX393242:CUI393248 DDT393242:DEE393248 DNP393242:DOA393248 DXL393242:DXW393248 EHH393242:EHS393248 ERD393242:ERO393248 FAZ393242:FBK393248 FKV393242:FLG393248 FUR393242:FVC393248 GEN393242:GEY393248 GOJ393242:GOU393248 GYF393242:GYQ393248 HIB393242:HIM393248 HRX393242:HSI393248 IBT393242:ICE393248 ILP393242:IMA393248 IVL393242:IVW393248 JFH393242:JFS393248 JPD393242:JPO393248 JYZ393242:JZK393248 KIV393242:KJG393248 KSR393242:KTC393248 LCN393242:LCY393248 LMJ393242:LMU393248 LWF393242:LWQ393248 MGB393242:MGM393248 MPX393242:MQI393248 MZT393242:NAE393248 NJP393242:NKA393248 NTL393242:NTW393248 ODH393242:ODS393248 OND393242:ONO393248 OWZ393242:OXK393248 PGV393242:PHG393248 PQR393242:PRC393248 QAN393242:QAY393248 QKJ393242:QKU393248 QUF393242:QUQ393248 REB393242:REM393248 RNX393242:ROI393248 RXT393242:RYE393248 SHP393242:SIA393248 SRL393242:SRW393248 TBH393242:TBS393248 TLD393242:TLO393248 TUZ393242:TVK393248 UEV393242:UFG393248 UOR393242:UPC393248 UYN393242:UYY393248 VIJ393242:VIU393248 VSF393242:VSQ393248 WCB393242:WCM393248 WLX393242:WMI393248 WVT393242:WWE393248 JH458778:JS458784 TD458778:TO458784 ACZ458778:ADK458784 AMV458778:ANG458784 AWR458778:AXC458784 BGN458778:BGY458784 BQJ458778:BQU458784 CAF458778:CAQ458784 CKB458778:CKM458784 CTX458778:CUI458784 DDT458778:DEE458784 DNP458778:DOA458784 DXL458778:DXW458784 EHH458778:EHS458784 ERD458778:ERO458784 FAZ458778:FBK458784 FKV458778:FLG458784 FUR458778:FVC458784 GEN458778:GEY458784 GOJ458778:GOU458784 GYF458778:GYQ458784 HIB458778:HIM458784 HRX458778:HSI458784 IBT458778:ICE458784 ILP458778:IMA458784 IVL458778:IVW458784 JFH458778:JFS458784 JPD458778:JPO458784 JYZ458778:JZK458784 KIV458778:KJG458784 KSR458778:KTC458784 LCN458778:LCY458784 LMJ458778:LMU458784 LWF458778:LWQ458784 MGB458778:MGM458784 MPX458778:MQI458784 MZT458778:NAE458784 NJP458778:NKA458784 NTL458778:NTW458784 ODH458778:ODS458784 OND458778:ONO458784 OWZ458778:OXK458784 PGV458778:PHG458784 PQR458778:PRC458784 QAN458778:QAY458784 QKJ458778:QKU458784 QUF458778:QUQ458784 REB458778:REM458784 RNX458778:ROI458784 RXT458778:RYE458784 SHP458778:SIA458784 SRL458778:SRW458784 TBH458778:TBS458784 TLD458778:TLO458784 TUZ458778:TVK458784 UEV458778:UFG458784 UOR458778:UPC458784 UYN458778:UYY458784 VIJ458778:VIU458784 VSF458778:VSQ458784 WCB458778:WCM458784 WLX458778:WMI458784 WVT458778:WWE458784 JH524314:JS524320 TD524314:TO524320 ACZ524314:ADK524320 AMV524314:ANG524320 AWR524314:AXC524320 BGN524314:BGY524320 BQJ524314:BQU524320 CAF524314:CAQ524320 CKB524314:CKM524320 CTX524314:CUI524320 DDT524314:DEE524320 DNP524314:DOA524320 DXL524314:DXW524320 EHH524314:EHS524320 ERD524314:ERO524320 FAZ524314:FBK524320 FKV524314:FLG524320 FUR524314:FVC524320 GEN524314:GEY524320 GOJ524314:GOU524320 GYF524314:GYQ524320 HIB524314:HIM524320 HRX524314:HSI524320 IBT524314:ICE524320 ILP524314:IMA524320 IVL524314:IVW524320 JFH524314:JFS524320 JPD524314:JPO524320 JYZ524314:JZK524320 KIV524314:KJG524320 KSR524314:KTC524320 LCN524314:LCY524320 LMJ524314:LMU524320 LWF524314:LWQ524320 MGB524314:MGM524320 MPX524314:MQI524320 MZT524314:NAE524320 NJP524314:NKA524320 NTL524314:NTW524320 ODH524314:ODS524320 OND524314:ONO524320 OWZ524314:OXK524320 PGV524314:PHG524320 PQR524314:PRC524320 QAN524314:QAY524320 QKJ524314:QKU524320 QUF524314:QUQ524320 REB524314:REM524320 RNX524314:ROI524320 RXT524314:RYE524320 SHP524314:SIA524320 SRL524314:SRW524320 TBH524314:TBS524320 TLD524314:TLO524320 TUZ524314:TVK524320 UEV524314:UFG524320 UOR524314:UPC524320 UYN524314:UYY524320 VIJ524314:VIU524320 VSF524314:VSQ524320 WCB524314:WCM524320 WLX524314:WMI524320 WVT524314:WWE524320 JH589850:JS589856 TD589850:TO589856 ACZ589850:ADK589856 AMV589850:ANG589856 AWR589850:AXC589856 BGN589850:BGY589856 BQJ589850:BQU589856 CAF589850:CAQ589856 CKB589850:CKM589856 CTX589850:CUI589856 DDT589850:DEE589856 DNP589850:DOA589856 DXL589850:DXW589856 EHH589850:EHS589856 ERD589850:ERO589856 FAZ589850:FBK589856 FKV589850:FLG589856 FUR589850:FVC589856 GEN589850:GEY589856 GOJ589850:GOU589856 GYF589850:GYQ589856 HIB589850:HIM589856 HRX589850:HSI589856 IBT589850:ICE589856 ILP589850:IMA589856 IVL589850:IVW589856 JFH589850:JFS589856 JPD589850:JPO589856 JYZ589850:JZK589856 KIV589850:KJG589856 KSR589850:KTC589856 LCN589850:LCY589856 LMJ589850:LMU589856 LWF589850:LWQ589856 MGB589850:MGM589856 MPX589850:MQI589856 MZT589850:NAE589856 NJP589850:NKA589856 NTL589850:NTW589856 ODH589850:ODS589856 OND589850:ONO589856 OWZ589850:OXK589856 PGV589850:PHG589856 PQR589850:PRC589856 QAN589850:QAY589856 QKJ589850:QKU589856 QUF589850:QUQ589856 REB589850:REM589856 RNX589850:ROI589856 RXT589850:RYE589856 SHP589850:SIA589856 SRL589850:SRW589856 TBH589850:TBS589856 TLD589850:TLO589856 TUZ589850:TVK589856 UEV589850:UFG589856 UOR589850:UPC589856 UYN589850:UYY589856 VIJ589850:VIU589856 VSF589850:VSQ589856 WCB589850:WCM589856 WLX589850:WMI589856 WVT589850:WWE589856 JH655386:JS655392 TD655386:TO655392 ACZ655386:ADK655392 AMV655386:ANG655392 AWR655386:AXC655392 BGN655386:BGY655392 BQJ655386:BQU655392 CAF655386:CAQ655392 CKB655386:CKM655392 CTX655386:CUI655392 DDT655386:DEE655392 DNP655386:DOA655392 DXL655386:DXW655392 EHH655386:EHS655392 ERD655386:ERO655392 FAZ655386:FBK655392 FKV655386:FLG655392 FUR655386:FVC655392 GEN655386:GEY655392 GOJ655386:GOU655392 GYF655386:GYQ655392 HIB655386:HIM655392 HRX655386:HSI655392 IBT655386:ICE655392 ILP655386:IMA655392 IVL655386:IVW655392 JFH655386:JFS655392 JPD655386:JPO655392 JYZ655386:JZK655392 KIV655386:KJG655392 KSR655386:KTC655392 LCN655386:LCY655392 LMJ655386:LMU655392 LWF655386:LWQ655392 MGB655386:MGM655392 MPX655386:MQI655392 MZT655386:NAE655392 NJP655386:NKA655392 NTL655386:NTW655392 ODH655386:ODS655392 OND655386:ONO655392 OWZ655386:OXK655392 PGV655386:PHG655392 PQR655386:PRC655392 QAN655386:QAY655392 QKJ655386:QKU655392 QUF655386:QUQ655392 REB655386:REM655392 RNX655386:ROI655392 RXT655386:RYE655392 SHP655386:SIA655392 SRL655386:SRW655392 TBH655386:TBS655392 TLD655386:TLO655392 TUZ655386:TVK655392 UEV655386:UFG655392 UOR655386:UPC655392 UYN655386:UYY655392 VIJ655386:VIU655392 VSF655386:VSQ655392 WCB655386:WCM655392 WLX655386:WMI655392 WVT655386:WWE655392 JH720922:JS720928 TD720922:TO720928 ACZ720922:ADK720928 AMV720922:ANG720928 AWR720922:AXC720928 BGN720922:BGY720928 BQJ720922:BQU720928 CAF720922:CAQ720928 CKB720922:CKM720928 CTX720922:CUI720928 DDT720922:DEE720928 DNP720922:DOA720928 DXL720922:DXW720928 EHH720922:EHS720928 ERD720922:ERO720928 FAZ720922:FBK720928 FKV720922:FLG720928 FUR720922:FVC720928 GEN720922:GEY720928 GOJ720922:GOU720928 GYF720922:GYQ720928 HIB720922:HIM720928 HRX720922:HSI720928 IBT720922:ICE720928 ILP720922:IMA720928 IVL720922:IVW720928 JFH720922:JFS720928 JPD720922:JPO720928 JYZ720922:JZK720928 KIV720922:KJG720928 KSR720922:KTC720928 LCN720922:LCY720928 LMJ720922:LMU720928 LWF720922:LWQ720928 MGB720922:MGM720928 MPX720922:MQI720928 MZT720922:NAE720928 NJP720922:NKA720928 NTL720922:NTW720928 ODH720922:ODS720928 OND720922:ONO720928 OWZ720922:OXK720928 PGV720922:PHG720928 PQR720922:PRC720928 QAN720922:QAY720928 QKJ720922:QKU720928 QUF720922:QUQ720928 REB720922:REM720928 RNX720922:ROI720928 RXT720922:RYE720928 SHP720922:SIA720928 SRL720922:SRW720928 TBH720922:TBS720928 TLD720922:TLO720928 TUZ720922:TVK720928 UEV720922:UFG720928 UOR720922:UPC720928 UYN720922:UYY720928 VIJ720922:VIU720928 VSF720922:VSQ720928 WCB720922:WCM720928 WLX720922:WMI720928 WVT720922:WWE720928 JH786458:JS786464 TD786458:TO786464 ACZ786458:ADK786464 AMV786458:ANG786464 AWR786458:AXC786464 BGN786458:BGY786464 BQJ786458:BQU786464 CAF786458:CAQ786464 CKB786458:CKM786464 CTX786458:CUI786464 DDT786458:DEE786464 DNP786458:DOA786464 DXL786458:DXW786464 EHH786458:EHS786464 ERD786458:ERO786464 FAZ786458:FBK786464 FKV786458:FLG786464 FUR786458:FVC786464 GEN786458:GEY786464 GOJ786458:GOU786464 GYF786458:GYQ786464 HIB786458:HIM786464 HRX786458:HSI786464 IBT786458:ICE786464 ILP786458:IMA786464 IVL786458:IVW786464 JFH786458:JFS786464 JPD786458:JPO786464 JYZ786458:JZK786464 KIV786458:KJG786464 KSR786458:KTC786464 LCN786458:LCY786464 LMJ786458:LMU786464 LWF786458:LWQ786464 MGB786458:MGM786464 MPX786458:MQI786464 MZT786458:NAE786464 NJP786458:NKA786464 NTL786458:NTW786464 ODH786458:ODS786464 OND786458:ONO786464 OWZ786458:OXK786464 PGV786458:PHG786464 PQR786458:PRC786464 QAN786458:QAY786464 QKJ786458:QKU786464 QUF786458:QUQ786464 REB786458:REM786464 RNX786458:ROI786464 RXT786458:RYE786464 SHP786458:SIA786464 SRL786458:SRW786464 TBH786458:TBS786464 TLD786458:TLO786464 TUZ786458:TVK786464 UEV786458:UFG786464 UOR786458:UPC786464 UYN786458:UYY786464 VIJ786458:VIU786464 VSF786458:VSQ786464 WCB786458:WCM786464 WLX786458:WMI786464 WVT786458:WWE786464 JH851994:JS852000 TD851994:TO852000 ACZ851994:ADK852000 AMV851994:ANG852000 AWR851994:AXC852000 BGN851994:BGY852000 BQJ851994:BQU852000 CAF851994:CAQ852000 CKB851994:CKM852000 CTX851994:CUI852000 DDT851994:DEE852000 DNP851994:DOA852000 DXL851994:DXW852000 EHH851994:EHS852000 ERD851994:ERO852000 FAZ851994:FBK852000 FKV851994:FLG852000 FUR851994:FVC852000 GEN851994:GEY852000 GOJ851994:GOU852000 GYF851994:GYQ852000 HIB851994:HIM852000 HRX851994:HSI852000 IBT851994:ICE852000 ILP851994:IMA852000 IVL851994:IVW852000 JFH851994:JFS852000 JPD851994:JPO852000 JYZ851994:JZK852000 KIV851994:KJG852000 KSR851994:KTC852000 LCN851994:LCY852000 LMJ851994:LMU852000 LWF851994:LWQ852000 MGB851994:MGM852000 MPX851994:MQI852000 MZT851994:NAE852000 NJP851994:NKA852000 NTL851994:NTW852000 ODH851994:ODS852000 OND851994:ONO852000 OWZ851994:OXK852000 PGV851994:PHG852000 PQR851994:PRC852000 QAN851994:QAY852000 QKJ851994:QKU852000 QUF851994:QUQ852000 REB851994:REM852000 RNX851994:ROI852000 RXT851994:RYE852000 SHP851994:SIA852000 SRL851994:SRW852000 TBH851994:TBS852000 TLD851994:TLO852000 TUZ851994:TVK852000 UEV851994:UFG852000 UOR851994:UPC852000 UYN851994:UYY852000 VIJ851994:VIU852000 VSF851994:VSQ852000 WCB851994:WCM852000 WLX851994:WMI852000 WVT851994:WWE852000 JH917530:JS917536 TD917530:TO917536 ACZ917530:ADK917536 AMV917530:ANG917536 AWR917530:AXC917536 BGN917530:BGY917536 BQJ917530:BQU917536 CAF917530:CAQ917536 CKB917530:CKM917536 CTX917530:CUI917536 DDT917530:DEE917536 DNP917530:DOA917536 DXL917530:DXW917536 EHH917530:EHS917536 ERD917530:ERO917536 FAZ917530:FBK917536 FKV917530:FLG917536 FUR917530:FVC917536 GEN917530:GEY917536 GOJ917530:GOU917536 GYF917530:GYQ917536 HIB917530:HIM917536 HRX917530:HSI917536 IBT917530:ICE917536 ILP917530:IMA917536 IVL917530:IVW917536 JFH917530:JFS917536 JPD917530:JPO917536 JYZ917530:JZK917536 KIV917530:KJG917536 KSR917530:KTC917536 LCN917530:LCY917536 LMJ917530:LMU917536 LWF917530:LWQ917536 MGB917530:MGM917536 MPX917530:MQI917536 MZT917530:NAE917536 NJP917530:NKA917536 NTL917530:NTW917536 ODH917530:ODS917536 OND917530:ONO917536 OWZ917530:OXK917536 PGV917530:PHG917536 PQR917530:PRC917536 QAN917530:QAY917536 QKJ917530:QKU917536 QUF917530:QUQ917536 REB917530:REM917536 RNX917530:ROI917536 RXT917530:RYE917536 SHP917530:SIA917536 SRL917530:SRW917536 TBH917530:TBS917536 TLD917530:TLO917536 TUZ917530:TVK917536 UEV917530:UFG917536 UOR917530:UPC917536 UYN917530:UYY917536 VIJ917530:VIU917536 VSF917530:VSQ917536 WCB917530:WCM917536 WLX917530:WMI917536 WVT917530:WWE917536 JH983066:JS983072 TD983066:TO983072 ACZ983066:ADK983072 AMV983066:ANG983072 AWR983066:AXC983072 BGN983066:BGY983072 BQJ983066:BQU983072 CAF983066:CAQ983072 CKB983066:CKM983072 CTX983066:CUI983072 DDT983066:DEE983072 DNP983066:DOA983072 DXL983066:DXW983072 EHH983066:EHS983072 ERD983066:ERO983072 FAZ983066:FBK983072 FKV983066:FLG983072 FUR983066:FVC983072 GEN983066:GEY983072 GOJ983066:GOU983072 GYF983066:GYQ983072 HIB983066:HIM983072 HRX983066:HSI983072 IBT983066:ICE983072 ILP983066:IMA983072 IVL983066:IVW983072 JFH983066:JFS983072 JPD983066:JPO983072 JYZ983066:JZK983072 KIV983066:KJG983072 KSR983066:KTC983072 LCN983066:LCY983072 LMJ983066:LMU983072 LWF983066:LWQ983072 MGB983066:MGM983072 MPX983066:MQI983072 MZT983066:NAE983072 NJP983066:NKA983072 NTL983066:NTW983072 ODH983066:ODS983072 OND983066:ONO983072 OWZ983066:OXK983072 PGV983066:PHG983072 PQR983066:PRC983072 QAN983066:QAY983072 QKJ983066:QKU983072 QUF983066:QUQ983072 REB983066:REM983072 RNX983066:ROI983072 RXT983066:RYE983072 SHP983066:SIA983072 SRL983066:SRW983072 TBH983066:TBS983072 TLD983066:TLO983072 TUZ983066:TVK983072 UEV983066:UFG983072 UOR983066:UPC983072 UYN983066:UYY983072 VIJ983066:VIU983072 VSF983066:VSQ983072 WCB983066:WCM983072 WLX983066:WMI983072 L27:W32 L131098:W131104 L196634:W196640 L262170:W262176 L327706:W327712 L393242:W393248 L458778:W458784 L524314:W524320 L589850:W589856 L655386:W655392 L720922:W720928 L786458:W786464 L851994:W852000 L917530:W917536 L983066:W983072 L65562:W65568 L26:V26 ACZ26:ADK32 TD26:TO32 JH26:JS32 WVT26:WWE32 WLX26:WMI32 WCB26:WCM32 VSF26:VSQ32 VIJ26:VIU32 UYN26:UYY32 UOR26:UPC32 UEV26:UFG32 TUZ26:TVK32 TLD26:TLO32 TBH26:TBS32 SRL26:SRW32 SHP26:SIA32 RXT26:RYE32 RNX26:ROI32 REB26:REM32 QUF26:QUQ32 QKJ26:QKU32 QAN26:QAY32 PQR26:PRC32 PGV26:PHG32 OWZ26:OXK32 OND26:ONO32 ODH26:ODS32 NTL26:NTW32 NJP26:NKA32 MZT26:NAE32 MPX26:MQI32 MGB26:MGM32 LWF26:LWQ32 LMJ26:LMU32 LCN26:LCY32 KSR26:KTC32 KIV26:KJG32 JYZ26:JZK32 JPD26:JPO32 JFH26:JFS32 IVL26:IVW32 ILP26:IMA32 IBT26:ICE32 HRX26:HSI32 HIB26:HIM32 GYF26:GYQ32 GOJ26:GOU32 GEN26:GEY32 FUR26:FVC32 FKV26:FLG32 FAZ26:FBK32 ERD26:ERO32 EHH26:EHS32 DXL26:DXW32 DNP26:DOA32 DDT26:DEE32 CTX26:CUI32 CKB26:CKM32 CAF26:CAQ32 BQJ26:BQU32 BGN26:BGY32 AWR26:AXC32 AMV26:ANG32"/>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allowBlank="1" showInputMessage="1" showErrorMessage="1" prompt="Для выбора выполните двойной щелчок левой клавиши мыши по соответствующей ячейке." sqref="S65560 JO65560 TK65560 ADG65560 ANC65560 AWY65560 BGU65560 BQQ65560 CAM65560 CKI65560 CUE65560 DEA65560 DNW65560 DXS65560 EHO65560 ERK65560 FBG65560 FLC65560 FUY65560 GEU65560 GOQ65560 GYM65560 HII65560 HSE65560 ICA65560 ILW65560 IVS65560 JFO65560 JPK65560 JZG65560 KJC65560 KSY65560 LCU65560 LMQ65560 LWM65560 MGI65560 MQE65560 NAA65560 NJW65560 NTS65560 ODO65560 ONK65560 OXG65560 PHC65560 PQY65560 QAU65560 QKQ65560 QUM65560 REI65560 ROE65560 RYA65560 SHW65560 SRS65560 TBO65560 TLK65560 TVG65560 UFC65560 UOY65560 UYU65560 VIQ65560 VSM65560 WCI65560 WME65560 WWA65560 S131096 JO131096 TK131096 ADG131096 ANC131096 AWY131096 BGU131096 BQQ131096 CAM131096 CKI131096 CUE131096 DEA131096 DNW131096 DXS131096 EHO131096 ERK131096 FBG131096 FLC131096 FUY131096 GEU131096 GOQ131096 GYM131096 HII131096 HSE131096 ICA131096 ILW131096 IVS131096 JFO131096 JPK131096 JZG131096 KJC131096 KSY131096 LCU131096 LMQ131096 LWM131096 MGI131096 MQE131096 NAA131096 NJW131096 NTS131096 ODO131096 ONK131096 OXG131096 PHC131096 PQY131096 QAU131096 QKQ131096 QUM131096 REI131096 ROE131096 RYA131096 SHW131096 SRS131096 TBO131096 TLK131096 TVG131096 UFC131096 UOY131096 UYU131096 VIQ131096 VSM131096 WCI131096 WME131096 WWA131096 S196632 JO196632 TK196632 ADG196632 ANC196632 AWY196632 BGU196632 BQQ196632 CAM196632 CKI196632 CUE196632 DEA196632 DNW196632 DXS196632 EHO196632 ERK196632 FBG196632 FLC196632 FUY196632 GEU196632 GOQ196632 GYM196632 HII196632 HSE196632 ICA196632 ILW196632 IVS196632 JFO196632 JPK196632 JZG196632 KJC196632 KSY196632 LCU196632 LMQ196632 LWM196632 MGI196632 MQE196632 NAA196632 NJW196632 NTS196632 ODO196632 ONK196632 OXG196632 PHC196632 PQY196632 QAU196632 QKQ196632 QUM196632 REI196632 ROE196632 RYA196632 SHW196632 SRS196632 TBO196632 TLK196632 TVG196632 UFC196632 UOY196632 UYU196632 VIQ196632 VSM196632 WCI196632 WME196632 WWA196632 S262168 JO262168 TK262168 ADG262168 ANC262168 AWY262168 BGU262168 BQQ262168 CAM262168 CKI262168 CUE262168 DEA262168 DNW262168 DXS262168 EHO262168 ERK262168 FBG262168 FLC262168 FUY262168 GEU262168 GOQ262168 GYM262168 HII262168 HSE262168 ICA262168 ILW262168 IVS262168 JFO262168 JPK262168 JZG262168 KJC262168 KSY262168 LCU262168 LMQ262168 LWM262168 MGI262168 MQE262168 NAA262168 NJW262168 NTS262168 ODO262168 ONK262168 OXG262168 PHC262168 PQY262168 QAU262168 QKQ262168 QUM262168 REI262168 ROE262168 RYA262168 SHW262168 SRS262168 TBO262168 TLK262168 TVG262168 UFC262168 UOY262168 UYU262168 VIQ262168 VSM262168 WCI262168 WME262168 WWA262168 S327704 JO327704 TK327704 ADG327704 ANC327704 AWY327704 BGU327704 BQQ327704 CAM327704 CKI327704 CUE327704 DEA327704 DNW327704 DXS327704 EHO327704 ERK327704 FBG327704 FLC327704 FUY327704 GEU327704 GOQ327704 GYM327704 HII327704 HSE327704 ICA327704 ILW327704 IVS327704 JFO327704 JPK327704 JZG327704 KJC327704 KSY327704 LCU327704 LMQ327704 LWM327704 MGI327704 MQE327704 NAA327704 NJW327704 NTS327704 ODO327704 ONK327704 OXG327704 PHC327704 PQY327704 QAU327704 QKQ327704 QUM327704 REI327704 ROE327704 RYA327704 SHW327704 SRS327704 TBO327704 TLK327704 TVG327704 UFC327704 UOY327704 UYU327704 VIQ327704 VSM327704 WCI327704 WME327704 WWA327704 S393240 JO393240 TK393240 ADG393240 ANC393240 AWY393240 BGU393240 BQQ393240 CAM393240 CKI393240 CUE393240 DEA393240 DNW393240 DXS393240 EHO393240 ERK393240 FBG393240 FLC393240 FUY393240 GEU393240 GOQ393240 GYM393240 HII393240 HSE393240 ICA393240 ILW393240 IVS393240 JFO393240 JPK393240 JZG393240 KJC393240 KSY393240 LCU393240 LMQ393240 LWM393240 MGI393240 MQE393240 NAA393240 NJW393240 NTS393240 ODO393240 ONK393240 OXG393240 PHC393240 PQY393240 QAU393240 QKQ393240 QUM393240 REI393240 ROE393240 RYA393240 SHW393240 SRS393240 TBO393240 TLK393240 TVG393240 UFC393240 UOY393240 UYU393240 VIQ393240 VSM393240 WCI393240 WME393240 WWA393240 S458776 JO458776 TK458776 ADG458776 ANC458776 AWY458776 BGU458776 BQQ458776 CAM458776 CKI458776 CUE458776 DEA458776 DNW458776 DXS458776 EHO458776 ERK458776 FBG458776 FLC458776 FUY458776 GEU458776 GOQ458776 GYM458776 HII458776 HSE458776 ICA458776 ILW458776 IVS458776 JFO458776 JPK458776 JZG458776 KJC458776 KSY458776 LCU458776 LMQ458776 LWM458776 MGI458776 MQE458776 NAA458776 NJW458776 NTS458776 ODO458776 ONK458776 OXG458776 PHC458776 PQY458776 QAU458776 QKQ458776 QUM458776 REI458776 ROE458776 RYA458776 SHW458776 SRS458776 TBO458776 TLK458776 TVG458776 UFC458776 UOY458776 UYU458776 VIQ458776 VSM458776 WCI458776 WME458776 WWA458776 S524312 JO524312 TK524312 ADG524312 ANC524312 AWY524312 BGU524312 BQQ524312 CAM524312 CKI524312 CUE524312 DEA524312 DNW524312 DXS524312 EHO524312 ERK524312 FBG524312 FLC524312 FUY524312 GEU524312 GOQ524312 GYM524312 HII524312 HSE524312 ICA524312 ILW524312 IVS524312 JFO524312 JPK524312 JZG524312 KJC524312 KSY524312 LCU524312 LMQ524312 LWM524312 MGI524312 MQE524312 NAA524312 NJW524312 NTS524312 ODO524312 ONK524312 OXG524312 PHC524312 PQY524312 QAU524312 QKQ524312 QUM524312 REI524312 ROE524312 RYA524312 SHW524312 SRS524312 TBO524312 TLK524312 TVG524312 UFC524312 UOY524312 UYU524312 VIQ524312 VSM524312 WCI524312 WME524312 WWA524312 S589848 JO589848 TK589848 ADG589848 ANC589848 AWY589848 BGU589848 BQQ589848 CAM589848 CKI589848 CUE589848 DEA589848 DNW589848 DXS589848 EHO589848 ERK589848 FBG589848 FLC589848 FUY589848 GEU589848 GOQ589848 GYM589848 HII589848 HSE589848 ICA589848 ILW589848 IVS589848 JFO589848 JPK589848 JZG589848 KJC589848 KSY589848 LCU589848 LMQ589848 LWM589848 MGI589848 MQE589848 NAA589848 NJW589848 NTS589848 ODO589848 ONK589848 OXG589848 PHC589848 PQY589848 QAU589848 QKQ589848 QUM589848 REI589848 ROE589848 RYA589848 SHW589848 SRS589848 TBO589848 TLK589848 TVG589848 UFC589848 UOY589848 UYU589848 VIQ589848 VSM589848 WCI589848 WME589848 WWA589848 S655384 JO655384 TK655384 ADG655384 ANC655384 AWY655384 BGU655384 BQQ655384 CAM655384 CKI655384 CUE655384 DEA655384 DNW655384 DXS655384 EHO655384 ERK655384 FBG655384 FLC655384 FUY655384 GEU655384 GOQ655384 GYM655384 HII655384 HSE655384 ICA655384 ILW655384 IVS655384 JFO655384 JPK655384 JZG655384 KJC655384 KSY655384 LCU655384 LMQ655384 LWM655384 MGI655384 MQE655384 NAA655384 NJW655384 NTS655384 ODO655384 ONK655384 OXG655384 PHC655384 PQY655384 QAU655384 QKQ655384 QUM655384 REI655384 ROE655384 RYA655384 SHW655384 SRS655384 TBO655384 TLK655384 TVG655384 UFC655384 UOY655384 UYU655384 VIQ655384 VSM655384 WCI655384 WME655384 WWA655384 S720920 JO720920 TK720920 ADG720920 ANC720920 AWY720920 BGU720920 BQQ720920 CAM720920 CKI720920 CUE720920 DEA720920 DNW720920 DXS720920 EHO720920 ERK720920 FBG720920 FLC720920 FUY720920 GEU720920 GOQ720920 GYM720920 HII720920 HSE720920 ICA720920 ILW720920 IVS720920 JFO720920 JPK720920 JZG720920 KJC720920 KSY720920 LCU720920 LMQ720920 LWM720920 MGI720920 MQE720920 NAA720920 NJW720920 NTS720920 ODO720920 ONK720920 OXG720920 PHC720920 PQY720920 QAU720920 QKQ720920 QUM720920 REI720920 ROE720920 RYA720920 SHW720920 SRS720920 TBO720920 TLK720920 TVG720920 UFC720920 UOY720920 UYU720920 VIQ720920 VSM720920 WCI720920 WME720920 WWA720920 S786456 JO786456 TK786456 ADG786456 ANC786456 AWY786456 BGU786456 BQQ786456 CAM786456 CKI786456 CUE786456 DEA786456 DNW786456 DXS786456 EHO786456 ERK786456 FBG786456 FLC786456 FUY786456 GEU786456 GOQ786456 GYM786456 HII786456 HSE786456 ICA786456 ILW786456 IVS786456 JFO786456 JPK786456 JZG786456 KJC786456 KSY786456 LCU786456 LMQ786456 LWM786456 MGI786456 MQE786456 NAA786456 NJW786456 NTS786456 ODO786456 ONK786456 OXG786456 PHC786456 PQY786456 QAU786456 QKQ786456 QUM786456 REI786456 ROE786456 RYA786456 SHW786456 SRS786456 TBO786456 TLK786456 TVG786456 UFC786456 UOY786456 UYU786456 VIQ786456 VSM786456 WCI786456 WME786456 WWA786456 S851992 JO851992 TK851992 ADG851992 ANC851992 AWY851992 BGU851992 BQQ851992 CAM851992 CKI851992 CUE851992 DEA851992 DNW851992 DXS851992 EHO851992 ERK851992 FBG851992 FLC851992 FUY851992 GEU851992 GOQ851992 GYM851992 HII851992 HSE851992 ICA851992 ILW851992 IVS851992 JFO851992 JPK851992 JZG851992 KJC851992 KSY851992 LCU851992 LMQ851992 LWM851992 MGI851992 MQE851992 NAA851992 NJW851992 NTS851992 ODO851992 ONK851992 OXG851992 PHC851992 PQY851992 QAU851992 QKQ851992 QUM851992 REI851992 ROE851992 RYA851992 SHW851992 SRS851992 TBO851992 TLK851992 TVG851992 UFC851992 UOY851992 UYU851992 VIQ851992 VSM851992 WCI851992 WME851992 WWA851992 S917528 JO917528 TK917528 ADG917528 ANC917528 AWY917528 BGU917528 BQQ917528 CAM917528 CKI917528 CUE917528 DEA917528 DNW917528 DXS917528 EHO917528 ERK917528 FBG917528 FLC917528 FUY917528 GEU917528 GOQ917528 GYM917528 HII917528 HSE917528 ICA917528 ILW917528 IVS917528 JFO917528 JPK917528 JZG917528 KJC917528 KSY917528 LCU917528 LMQ917528 LWM917528 MGI917528 MQE917528 NAA917528 NJW917528 NTS917528 ODO917528 ONK917528 OXG917528 PHC917528 PQY917528 QAU917528 QKQ917528 QUM917528 REI917528 ROE917528 RYA917528 SHW917528 SRS917528 TBO917528 TLK917528 TVG917528 UFC917528 UOY917528 UYU917528 VIQ917528 VSM917528 WCI917528 WME917528 WWA917528 S983064 JO983064 TK983064 ADG983064 ANC983064 AWY983064 BGU983064 BQQ983064 CAM983064 CKI983064 CUE983064 DEA983064 DNW983064 DXS983064 EHO983064 ERK983064 FBG983064 FLC983064 FUY983064 GEU983064 GOQ983064 GYM983064 HII983064 HSE983064 ICA983064 ILW983064 IVS983064 JFO983064 JPK983064 JZG983064 KJC983064 KSY983064 LCU983064 LMQ983064 LWM983064 MGI983064 MQE983064 NAA983064 NJW983064 NTS983064 ODO983064 ONK983064 OXG983064 PHC983064 PQY983064 QAU983064 QKQ983064 QUM983064 REI983064 ROE983064 RYA983064 SHW983064 SRS983064 TBO983064 TLK983064 TVG983064 UFC983064 UOY983064 UYU983064 VIQ983064 VSM983064 WCI983064 WME983064 WWA983064 U458776 U524312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589848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655384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720920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786456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851992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917528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983064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65560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131096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196632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WMG24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262168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WWC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WCK24 VSO24 VIS24 UYW24 UPA24 UFE24 TVI24 TLM24 TBQ24 SRU24 SHY24 RYC24 ROG24 REK24 QUO24 QKS24 QAW24 PRA24 PHE24 OXI24 ONM24 ODQ24 NTU24 NJY24 NAC24 MQG24 MGK24 LWO24 LMS24 LCW24 KTA24 KJE24 JZI24 JPM24 JFQ24 IVU24 ILY24 ICC24 HSG24 HIK24 GYO24 GOS24 GEW24 FVA24 FLE24 FBI24 ERM24 EHQ24 DXU24 DNY24 DEC24 CUG24 CKK24 CAO24 BQS24 BGW24 AXA24 ANE24 ADI24 TM24 TK24 JQ24 WWA24 WME24 WCI24 VSM24 VIQ24 UYU24 UOY24 UFC24 TVG24 TLK24 TBO24 SRS24 SHW24 RYA24 ROE24 REI24 QUM24 QKQ24 QAU24 PQY24 PHC24 OXG24 ONK24 ODO24 NTS24 NJW24 NAA24 MQE24 MGI24 LWM24 LMQ24 LCU24 KSY24 KJC24 JZG24 JPK24 JFO24 IVS24 ILW24 ICA24 HSE24 HII24 GYM24 GOQ24 GEU24 FUY24 FLC24 FBG24 ERK24 EHO24 DXS24 DNW24 DEA24 CUE24 CKI24 CAM24 BQQ24 BGU24 AWY24 ANC24 ADG24 JO24 U24 S24 U327704 U393240 WWC2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 JN65560 TJ65560 ADF65560 ANB65560 AWX65560 BGT65560 BQP65560 CAL65560 CKH65560 CUD65560 DDZ65560 DNV65560 DXR65560 EHN65560 ERJ65560 FBF65560 FLB65560 FUX65560 GET65560 GOP65560 GYL65560 HIH65560 HSD65560 IBZ65560 ILV65560 IVR65560 JFN65560 JPJ65560 JZF65560 KJB65560 KSX65560 LCT65560 LMP65560 LWL65560 MGH65560 MQD65560 MZZ65560 NJV65560 NTR65560 ODN65560 ONJ65560 OXF65560 PHB65560 PQX65560 QAT65560 QKP65560 QUL65560 REH65560 ROD65560 RXZ65560 SHV65560 SRR65560 TBN65560 TLJ65560 TVF65560 UFB65560 UOX65560 UYT65560 VIP65560 VSL65560 WCH65560 WMD65560 WVZ65560 R131096 JN131096 TJ131096 ADF131096 ANB131096 AWX131096 BGT131096 BQP131096 CAL131096 CKH131096 CUD131096 DDZ131096 DNV131096 DXR131096 EHN131096 ERJ131096 FBF131096 FLB131096 FUX131096 GET131096 GOP131096 GYL131096 HIH131096 HSD131096 IBZ131096 ILV131096 IVR131096 JFN131096 JPJ131096 JZF131096 KJB131096 KSX131096 LCT131096 LMP131096 LWL131096 MGH131096 MQD131096 MZZ131096 NJV131096 NTR131096 ODN131096 ONJ131096 OXF131096 PHB131096 PQX131096 QAT131096 QKP131096 QUL131096 REH131096 ROD131096 RXZ131096 SHV131096 SRR131096 TBN131096 TLJ131096 TVF131096 UFB131096 UOX131096 UYT131096 VIP131096 VSL131096 WCH131096 WMD131096 WVZ131096 R196632 JN196632 TJ196632 ADF196632 ANB196632 AWX196632 BGT196632 BQP196632 CAL196632 CKH196632 CUD196632 DDZ196632 DNV196632 DXR196632 EHN196632 ERJ196632 FBF196632 FLB196632 FUX196632 GET196632 GOP196632 GYL196632 HIH196632 HSD196632 IBZ196632 ILV196632 IVR196632 JFN196632 JPJ196632 JZF196632 KJB196632 KSX196632 LCT196632 LMP196632 LWL196632 MGH196632 MQD196632 MZZ196632 NJV196632 NTR196632 ODN196632 ONJ196632 OXF196632 PHB196632 PQX196632 QAT196632 QKP196632 QUL196632 REH196632 ROD196632 RXZ196632 SHV196632 SRR196632 TBN196632 TLJ196632 TVF196632 UFB196632 UOX196632 UYT196632 VIP196632 VSL196632 WCH196632 WMD196632 WVZ196632 R262168 JN262168 TJ262168 ADF262168 ANB262168 AWX262168 BGT262168 BQP262168 CAL262168 CKH262168 CUD262168 DDZ262168 DNV262168 DXR262168 EHN262168 ERJ262168 FBF262168 FLB262168 FUX262168 GET262168 GOP262168 GYL262168 HIH262168 HSD262168 IBZ262168 ILV262168 IVR262168 JFN262168 JPJ262168 JZF262168 KJB262168 KSX262168 LCT262168 LMP262168 LWL262168 MGH262168 MQD262168 MZZ262168 NJV262168 NTR262168 ODN262168 ONJ262168 OXF262168 PHB262168 PQX262168 QAT262168 QKP262168 QUL262168 REH262168 ROD262168 RXZ262168 SHV262168 SRR262168 TBN262168 TLJ262168 TVF262168 UFB262168 UOX262168 UYT262168 VIP262168 VSL262168 WCH262168 WMD262168 WVZ262168 R327704 JN327704 TJ327704 ADF327704 ANB327704 AWX327704 BGT327704 BQP327704 CAL327704 CKH327704 CUD327704 DDZ327704 DNV327704 DXR327704 EHN327704 ERJ327704 FBF327704 FLB327704 FUX327704 GET327704 GOP327704 GYL327704 HIH327704 HSD327704 IBZ327704 ILV327704 IVR327704 JFN327704 JPJ327704 JZF327704 KJB327704 KSX327704 LCT327704 LMP327704 LWL327704 MGH327704 MQD327704 MZZ327704 NJV327704 NTR327704 ODN327704 ONJ327704 OXF327704 PHB327704 PQX327704 QAT327704 QKP327704 QUL327704 REH327704 ROD327704 RXZ327704 SHV327704 SRR327704 TBN327704 TLJ327704 TVF327704 UFB327704 UOX327704 UYT327704 VIP327704 VSL327704 WCH327704 WMD327704 WVZ327704 R393240 JN393240 TJ393240 ADF393240 ANB393240 AWX393240 BGT393240 BQP393240 CAL393240 CKH393240 CUD393240 DDZ393240 DNV393240 DXR393240 EHN393240 ERJ393240 FBF393240 FLB393240 FUX393240 GET393240 GOP393240 GYL393240 HIH393240 HSD393240 IBZ393240 ILV393240 IVR393240 JFN393240 JPJ393240 JZF393240 KJB393240 KSX393240 LCT393240 LMP393240 LWL393240 MGH393240 MQD393240 MZZ393240 NJV393240 NTR393240 ODN393240 ONJ393240 OXF393240 PHB393240 PQX393240 QAT393240 QKP393240 QUL393240 REH393240 ROD393240 RXZ393240 SHV393240 SRR393240 TBN393240 TLJ393240 TVF393240 UFB393240 UOX393240 UYT393240 VIP393240 VSL393240 WCH393240 WMD393240 WVZ393240 R458776 JN458776 TJ458776 ADF458776 ANB458776 AWX458776 BGT458776 BQP458776 CAL458776 CKH458776 CUD458776 DDZ458776 DNV458776 DXR458776 EHN458776 ERJ458776 FBF458776 FLB458776 FUX458776 GET458776 GOP458776 GYL458776 HIH458776 HSD458776 IBZ458776 ILV458776 IVR458776 JFN458776 JPJ458776 JZF458776 KJB458776 KSX458776 LCT458776 LMP458776 LWL458776 MGH458776 MQD458776 MZZ458776 NJV458776 NTR458776 ODN458776 ONJ458776 OXF458776 PHB458776 PQX458776 QAT458776 QKP458776 QUL458776 REH458776 ROD458776 RXZ458776 SHV458776 SRR458776 TBN458776 TLJ458776 TVF458776 UFB458776 UOX458776 UYT458776 VIP458776 VSL458776 WCH458776 WMD458776 WVZ458776 R524312 JN524312 TJ524312 ADF524312 ANB524312 AWX524312 BGT524312 BQP524312 CAL524312 CKH524312 CUD524312 DDZ524312 DNV524312 DXR524312 EHN524312 ERJ524312 FBF524312 FLB524312 FUX524312 GET524312 GOP524312 GYL524312 HIH524312 HSD524312 IBZ524312 ILV524312 IVR524312 JFN524312 JPJ524312 JZF524312 KJB524312 KSX524312 LCT524312 LMP524312 LWL524312 MGH524312 MQD524312 MZZ524312 NJV524312 NTR524312 ODN524312 ONJ524312 OXF524312 PHB524312 PQX524312 QAT524312 QKP524312 QUL524312 REH524312 ROD524312 RXZ524312 SHV524312 SRR524312 TBN524312 TLJ524312 TVF524312 UFB524312 UOX524312 UYT524312 VIP524312 VSL524312 WCH524312 WMD524312 WVZ524312 R589848 JN589848 TJ589848 ADF589848 ANB589848 AWX589848 BGT589848 BQP589848 CAL589848 CKH589848 CUD589848 DDZ589848 DNV589848 DXR589848 EHN589848 ERJ589848 FBF589848 FLB589848 FUX589848 GET589848 GOP589848 GYL589848 HIH589848 HSD589848 IBZ589848 ILV589848 IVR589848 JFN589848 JPJ589848 JZF589848 KJB589848 KSX589848 LCT589848 LMP589848 LWL589848 MGH589848 MQD589848 MZZ589848 NJV589848 NTR589848 ODN589848 ONJ589848 OXF589848 PHB589848 PQX589848 QAT589848 QKP589848 QUL589848 REH589848 ROD589848 RXZ589848 SHV589848 SRR589848 TBN589848 TLJ589848 TVF589848 UFB589848 UOX589848 UYT589848 VIP589848 VSL589848 WCH589848 WMD589848 WVZ589848 R655384 JN655384 TJ655384 ADF655384 ANB655384 AWX655384 BGT655384 BQP655384 CAL655384 CKH655384 CUD655384 DDZ655384 DNV655384 DXR655384 EHN655384 ERJ655384 FBF655384 FLB655384 FUX655384 GET655384 GOP655384 GYL655384 HIH655384 HSD655384 IBZ655384 ILV655384 IVR655384 JFN655384 JPJ655384 JZF655384 KJB655384 KSX655384 LCT655384 LMP655384 LWL655384 MGH655384 MQD655384 MZZ655384 NJV655384 NTR655384 ODN655384 ONJ655384 OXF655384 PHB655384 PQX655384 QAT655384 QKP655384 QUL655384 REH655384 ROD655384 RXZ655384 SHV655384 SRR655384 TBN655384 TLJ655384 TVF655384 UFB655384 UOX655384 UYT655384 VIP655384 VSL655384 WCH655384 WMD655384 WVZ655384 R720920 JN720920 TJ720920 ADF720920 ANB720920 AWX720920 BGT720920 BQP720920 CAL720920 CKH720920 CUD720920 DDZ720920 DNV720920 DXR720920 EHN720920 ERJ720920 FBF720920 FLB720920 FUX720920 GET720920 GOP720920 GYL720920 HIH720920 HSD720920 IBZ720920 ILV720920 IVR720920 JFN720920 JPJ720920 JZF720920 KJB720920 KSX720920 LCT720920 LMP720920 LWL720920 MGH720920 MQD720920 MZZ720920 NJV720920 NTR720920 ODN720920 ONJ720920 OXF720920 PHB720920 PQX720920 QAT720920 QKP720920 QUL720920 REH720920 ROD720920 RXZ720920 SHV720920 SRR720920 TBN720920 TLJ720920 TVF720920 UFB720920 UOX720920 UYT720920 VIP720920 VSL720920 WCH720920 WMD720920 WVZ720920 R786456 JN786456 TJ786456 ADF786456 ANB786456 AWX786456 BGT786456 BQP786456 CAL786456 CKH786456 CUD786456 DDZ786456 DNV786456 DXR786456 EHN786456 ERJ786456 FBF786456 FLB786456 FUX786456 GET786456 GOP786456 GYL786456 HIH786456 HSD786456 IBZ786456 ILV786456 IVR786456 JFN786456 JPJ786456 JZF786456 KJB786456 KSX786456 LCT786456 LMP786456 LWL786456 MGH786456 MQD786456 MZZ786456 NJV786456 NTR786456 ODN786456 ONJ786456 OXF786456 PHB786456 PQX786456 QAT786456 QKP786456 QUL786456 REH786456 ROD786456 RXZ786456 SHV786456 SRR786456 TBN786456 TLJ786456 TVF786456 UFB786456 UOX786456 UYT786456 VIP786456 VSL786456 WCH786456 WMD786456 WVZ786456 R851992 JN851992 TJ851992 ADF851992 ANB851992 AWX851992 BGT851992 BQP851992 CAL851992 CKH851992 CUD851992 DDZ851992 DNV851992 DXR851992 EHN851992 ERJ851992 FBF851992 FLB851992 FUX851992 GET851992 GOP851992 GYL851992 HIH851992 HSD851992 IBZ851992 ILV851992 IVR851992 JFN851992 JPJ851992 JZF851992 KJB851992 KSX851992 LCT851992 LMP851992 LWL851992 MGH851992 MQD851992 MZZ851992 NJV851992 NTR851992 ODN851992 ONJ851992 OXF851992 PHB851992 PQX851992 QAT851992 QKP851992 QUL851992 REH851992 ROD851992 RXZ851992 SHV851992 SRR851992 TBN851992 TLJ851992 TVF851992 UFB851992 UOX851992 UYT851992 VIP851992 VSL851992 WCH851992 WMD851992 WVZ851992 R917528 JN917528 TJ917528 ADF917528 ANB917528 AWX917528 BGT917528 BQP917528 CAL917528 CKH917528 CUD917528 DDZ917528 DNV917528 DXR917528 EHN917528 ERJ917528 FBF917528 FLB917528 FUX917528 GET917528 GOP917528 GYL917528 HIH917528 HSD917528 IBZ917528 ILV917528 IVR917528 JFN917528 JPJ917528 JZF917528 KJB917528 KSX917528 LCT917528 LMP917528 LWL917528 MGH917528 MQD917528 MZZ917528 NJV917528 NTR917528 ODN917528 ONJ917528 OXF917528 PHB917528 PQX917528 QAT917528 QKP917528 QUL917528 REH917528 ROD917528 RXZ917528 SHV917528 SRR917528 TBN917528 TLJ917528 TVF917528 UFB917528 UOX917528 UYT917528 VIP917528 VSL917528 WCH917528 WMD917528 WVZ917528 R983064 JN983064 TJ983064 ADF983064 ANB983064 AWX983064 BGT983064 BQP983064 CAL983064 CKH983064 CUD983064 DDZ983064 DNV983064 DXR983064 EHN983064 ERJ983064 FBF983064 FLB983064 FUX983064 GET983064 GOP983064 GYL983064 HIH983064 HSD983064 IBZ983064 ILV983064 IVR983064 JFN983064 JPJ983064 JZF983064 KJB983064 KSX983064 LCT983064 LMP983064 LWL983064 MGH983064 MQD983064 MZZ983064 NJV983064 NTR983064 ODN983064 ONJ983064 OXF983064 PHB983064 PQX983064 QAT983064 QKP983064 QUL983064 REH983064 ROD983064 RXZ983064 SHV983064 SRR983064 TBN983064 TLJ983064 TVF983064 UFB983064 UOX983064 UYT983064 VIP983064 VSL983064 WCH983064 WMD983064 WVZ983064 WWB983064 T65560 JP65560 TL65560 ADH65560 AND65560 AWZ65560 BGV65560 BQR65560 CAN65560 CKJ65560 CUF65560 DEB65560 DNX65560 DXT65560 EHP65560 ERL65560 FBH65560 FLD65560 FUZ65560 GEV65560 GOR65560 GYN65560 HIJ65560 HSF65560 ICB65560 ILX65560 IVT65560 JFP65560 JPL65560 JZH65560 KJD65560 KSZ65560 LCV65560 LMR65560 LWN65560 MGJ65560 MQF65560 NAB65560 NJX65560 NTT65560 ODP65560 ONL65560 OXH65560 PHD65560 PQZ65560 QAV65560 QKR65560 QUN65560 REJ65560 ROF65560 RYB65560 SHX65560 SRT65560 TBP65560 TLL65560 TVH65560 UFD65560 UOZ65560 UYV65560 VIR65560 VSN65560 WCJ65560 WMF65560 WWB65560 T131096 JP131096 TL131096 ADH131096 AND131096 AWZ131096 BGV131096 BQR131096 CAN131096 CKJ131096 CUF131096 DEB131096 DNX131096 DXT131096 EHP131096 ERL131096 FBH131096 FLD131096 FUZ131096 GEV131096 GOR131096 GYN131096 HIJ131096 HSF131096 ICB131096 ILX131096 IVT131096 JFP131096 JPL131096 JZH131096 KJD131096 KSZ131096 LCV131096 LMR131096 LWN131096 MGJ131096 MQF131096 NAB131096 NJX131096 NTT131096 ODP131096 ONL131096 OXH131096 PHD131096 PQZ131096 QAV131096 QKR131096 QUN131096 REJ131096 ROF131096 RYB131096 SHX131096 SRT131096 TBP131096 TLL131096 TVH131096 UFD131096 UOZ131096 UYV131096 VIR131096 VSN131096 WCJ131096 WMF131096 WWB131096 T196632 JP196632 TL196632 ADH196632 AND196632 AWZ196632 BGV196632 BQR196632 CAN196632 CKJ196632 CUF196632 DEB196632 DNX196632 DXT196632 EHP196632 ERL196632 FBH196632 FLD196632 FUZ196632 GEV196632 GOR196632 GYN196632 HIJ196632 HSF196632 ICB196632 ILX196632 IVT196632 JFP196632 JPL196632 JZH196632 KJD196632 KSZ196632 LCV196632 LMR196632 LWN196632 MGJ196632 MQF196632 NAB196632 NJX196632 NTT196632 ODP196632 ONL196632 OXH196632 PHD196632 PQZ196632 QAV196632 QKR196632 QUN196632 REJ196632 ROF196632 RYB196632 SHX196632 SRT196632 TBP196632 TLL196632 TVH196632 UFD196632 UOZ196632 UYV196632 VIR196632 VSN196632 WCJ196632 WMF196632 WWB196632 T262168 JP262168 TL262168 ADH262168 AND262168 AWZ262168 BGV262168 BQR262168 CAN262168 CKJ262168 CUF262168 DEB262168 DNX262168 DXT262168 EHP262168 ERL262168 FBH262168 FLD262168 FUZ262168 GEV262168 GOR262168 GYN262168 HIJ262168 HSF262168 ICB262168 ILX262168 IVT262168 JFP262168 JPL262168 JZH262168 KJD262168 KSZ262168 LCV262168 LMR262168 LWN262168 MGJ262168 MQF262168 NAB262168 NJX262168 NTT262168 ODP262168 ONL262168 OXH262168 PHD262168 PQZ262168 QAV262168 QKR262168 QUN262168 REJ262168 ROF262168 RYB262168 SHX262168 SRT262168 TBP262168 TLL262168 TVH262168 UFD262168 UOZ262168 UYV262168 VIR262168 VSN262168 WCJ262168 WMF262168 WWB262168 T327704 JP327704 TL327704 ADH327704 AND327704 AWZ327704 BGV327704 BQR327704 CAN327704 CKJ327704 CUF327704 DEB327704 DNX327704 DXT327704 EHP327704 ERL327704 FBH327704 FLD327704 FUZ327704 GEV327704 GOR327704 GYN327704 HIJ327704 HSF327704 ICB327704 ILX327704 IVT327704 JFP327704 JPL327704 JZH327704 KJD327704 KSZ327704 LCV327704 LMR327704 LWN327704 MGJ327704 MQF327704 NAB327704 NJX327704 NTT327704 ODP327704 ONL327704 OXH327704 PHD327704 PQZ327704 QAV327704 QKR327704 QUN327704 REJ327704 ROF327704 RYB327704 SHX327704 SRT327704 TBP327704 TLL327704 TVH327704 UFD327704 UOZ327704 UYV327704 VIR327704 VSN327704 WCJ327704 WMF327704 WWB327704 T393240 JP393240 TL393240 ADH393240 AND393240 AWZ393240 BGV393240 BQR393240 CAN393240 CKJ393240 CUF393240 DEB393240 DNX393240 DXT393240 EHP393240 ERL393240 FBH393240 FLD393240 FUZ393240 GEV393240 GOR393240 GYN393240 HIJ393240 HSF393240 ICB393240 ILX393240 IVT393240 JFP393240 JPL393240 JZH393240 KJD393240 KSZ393240 LCV393240 LMR393240 LWN393240 MGJ393240 MQF393240 NAB393240 NJX393240 NTT393240 ODP393240 ONL393240 OXH393240 PHD393240 PQZ393240 QAV393240 QKR393240 QUN393240 REJ393240 ROF393240 RYB393240 SHX393240 SRT393240 TBP393240 TLL393240 TVH393240 UFD393240 UOZ393240 UYV393240 VIR393240 VSN393240 WCJ393240 WMF393240 WWB393240 T458776 JP458776 TL458776 ADH458776 AND458776 AWZ458776 BGV458776 BQR458776 CAN458776 CKJ458776 CUF458776 DEB458776 DNX458776 DXT458776 EHP458776 ERL458776 FBH458776 FLD458776 FUZ458776 GEV458776 GOR458776 GYN458776 HIJ458776 HSF458776 ICB458776 ILX458776 IVT458776 JFP458776 JPL458776 JZH458776 KJD458776 KSZ458776 LCV458776 LMR458776 LWN458776 MGJ458776 MQF458776 NAB458776 NJX458776 NTT458776 ODP458776 ONL458776 OXH458776 PHD458776 PQZ458776 QAV458776 QKR458776 QUN458776 REJ458776 ROF458776 RYB458776 SHX458776 SRT458776 TBP458776 TLL458776 TVH458776 UFD458776 UOZ458776 UYV458776 VIR458776 VSN458776 WCJ458776 WMF458776 WWB458776 T524312 JP524312 TL524312 ADH524312 AND524312 AWZ524312 BGV524312 BQR524312 CAN524312 CKJ524312 CUF524312 DEB524312 DNX524312 DXT524312 EHP524312 ERL524312 FBH524312 FLD524312 FUZ524312 GEV524312 GOR524312 GYN524312 HIJ524312 HSF524312 ICB524312 ILX524312 IVT524312 JFP524312 JPL524312 JZH524312 KJD524312 KSZ524312 LCV524312 LMR524312 LWN524312 MGJ524312 MQF524312 NAB524312 NJX524312 NTT524312 ODP524312 ONL524312 OXH524312 PHD524312 PQZ524312 QAV524312 QKR524312 QUN524312 REJ524312 ROF524312 RYB524312 SHX524312 SRT524312 TBP524312 TLL524312 TVH524312 UFD524312 UOZ524312 UYV524312 VIR524312 VSN524312 WCJ524312 WMF524312 WWB524312 T589848 JP589848 TL589848 ADH589848 AND589848 AWZ589848 BGV589848 BQR589848 CAN589848 CKJ589848 CUF589848 DEB589848 DNX589848 DXT589848 EHP589848 ERL589848 FBH589848 FLD589848 FUZ589848 GEV589848 GOR589848 GYN589848 HIJ589848 HSF589848 ICB589848 ILX589848 IVT589848 JFP589848 JPL589848 JZH589848 KJD589848 KSZ589848 LCV589848 LMR589848 LWN589848 MGJ589848 MQF589848 NAB589848 NJX589848 NTT589848 ODP589848 ONL589848 OXH589848 PHD589848 PQZ589848 QAV589848 QKR589848 QUN589848 REJ589848 ROF589848 RYB589848 SHX589848 SRT589848 TBP589848 TLL589848 TVH589848 UFD589848 UOZ589848 UYV589848 VIR589848 VSN589848 WCJ589848 WMF589848 WWB589848 T655384 JP655384 TL655384 ADH655384 AND655384 AWZ655384 BGV655384 BQR655384 CAN655384 CKJ655384 CUF655384 DEB655384 DNX655384 DXT655384 EHP655384 ERL655384 FBH655384 FLD655384 FUZ655384 GEV655384 GOR655384 GYN655384 HIJ655384 HSF655384 ICB655384 ILX655384 IVT655384 JFP655384 JPL655384 JZH655384 KJD655384 KSZ655384 LCV655384 LMR655384 LWN655384 MGJ655384 MQF655384 NAB655384 NJX655384 NTT655384 ODP655384 ONL655384 OXH655384 PHD655384 PQZ655384 QAV655384 QKR655384 QUN655384 REJ655384 ROF655384 RYB655384 SHX655384 SRT655384 TBP655384 TLL655384 TVH655384 UFD655384 UOZ655384 UYV655384 VIR655384 VSN655384 WCJ655384 WMF655384 WWB655384 T720920 JP720920 TL720920 ADH720920 AND720920 AWZ720920 BGV720920 BQR720920 CAN720920 CKJ720920 CUF720920 DEB720920 DNX720920 DXT720920 EHP720920 ERL720920 FBH720920 FLD720920 FUZ720920 GEV720920 GOR720920 GYN720920 HIJ720920 HSF720920 ICB720920 ILX720920 IVT720920 JFP720920 JPL720920 JZH720920 KJD720920 KSZ720920 LCV720920 LMR720920 LWN720920 MGJ720920 MQF720920 NAB720920 NJX720920 NTT720920 ODP720920 ONL720920 OXH720920 PHD720920 PQZ720920 QAV720920 QKR720920 QUN720920 REJ720920 ROF720920 RYB720920 SHX720920 SRT720920 TBP720920 TLL720920 TVH720920 UFD720920 UOZ720920 UYV720920 VIR720920 VSN720920 WCJ720920 WMF720920 WWB720920 T786456 JP786456 TL786456 ADH786456 AND786456 AWZ786456 BGV786456 BQR786456 CAN786456 CKJ786456 CUF786456 DEB786456 DNX786456 DXT786456 EHP786456 ERL786456 FBH786456 FLD786456 FUZ786456 GEV786456 GOR786456 GYN786456 HIJ786456 HSF786456 ICB786456 ILX786456 IVT786456 JFP786456 JPL786456 JZH786456 KJD786456 KSZ786456 LCV786456 LMR786456 LWN786456 MGJ786456 MQF786456 NAB786456 NJX786456 NTT786456 ODP786456 ONL786456 OXH786456 PHD786456 PQZ786456 QAV786456 QKR786456 QUN786456 REJ786456 ROF786456 RYB786456 SHX786456 SRT786456 TBP786456 TLL786456 TVH786456 UFD786456 UOZ786456 UYV786456 VIR786456 VSN786456 WCJ786456 WMF786456 WWB786456 T851992 JP851992 TL851992 ADH851992 AND851992 AWZ851992 BGV851992 BQR851992 CAN851992 CKJ851992 CUF851992 DEB851992 DNX851992 DXT851992 EHP851992 ERL851992 FBH851992 FLD851992 FUZ851992 GEV851992 GOR851992 GYN851992 HIJ851992 HSF851992 ICB851992 ILX851992 IVT851992 JFP851992 JPL851992 JZH851992 KJD851992 KSZ851992 LCV851992 LMR851992 LWN851992 MGJ851992 MQF851992 NAB851992 NJX851992 NTT851992 ODP851992 ONL851992 OXH851992 PHD851992 PQZ851992 QAV851992 QKR851992 QUN851992 REJ851992 ROF851992 RYB851992 SHX851992 SRT851992 TBP851992 TLL851992 TVH851992 UFD851992 UOZ851992 UYV851992 VIR851992 VSN851992 WCJ851992 WMF851992 WWB851992 T917528 JP917528 TL917528 ADH917528 AND917528 AWZ917528 BGV917528 BQR917528 CAN917528 CKJ917528 CUF917528 DEB917528 DNX917528 DXT917528 EHP917528 ERL917528 FBH917528 FLD917528 FUZ917528 GEV917528 GOR917528 GYN917528 HIJ917528 HSF917528 ICB917528 ILX917528 IVT917528 JFP917528 JPL917528 JZH917528 KJD917528 KSZ917528 LCV917528 LMR917528 LWN917528 MGJ917528 MQF917528 NAB917528 NJX917528 NTT917528 ODP917528 ONL917528 OXH917528 PHD917528 PQZ917528 QAV917528 QKR917528 QUN917528 REJ917528 ROF917528 RYB917528 SHX917528 SRT917528 TBP917528 TLL917528 TVH917528 UFD917528 UOZ917528 UYV917528 VIR917528 VSN917528 WCJ917528 WMF917528 WWB917528 T983064 JP983064 TL983064 ADH983064 AND983064 AWZ983064 BGV983064 BQR983064 CAN983064 CKJ983064 CUF983064 DEB983064 DNX983064 DXT983064 EHP983064 ERL983064 FBH983064 FLD983064 FUZ983064 GEV983064 GOR983064 GYN983064 HIJ983064 HSF983064 ICB983064 ILX983064 IVT983064 JFP983064 JPL983064 JZH983064 KJD983064 KSZ983064 LCV983064 LMR983064 LWN983064 MGJ983064 MQF983064 NAB983064 NJX983064 NTT983064 ODP983064 ONL983064 OXH983064 PHD983064 PQZ983064 QAV983064 QKR983064 QUN983064 REJ983064 ROF983064 RYB983064 SHX983064 SRT983064 TBP983064 TLL983064 TVH983064 UFD983064 UOZ983064 UYV983064 VIR983064 VSN983064 WCJ983064 WMF983064 VSN24 VIR24 UYV24 UOZ24 UFD24 TVH24 TLL24 TBP24 SRT24 SHX24 RYB24 ROF24 REJ24 QUN24 QKR24 QAV24 PQZ24 PHD24 OXH24 ONL24 ODP24 NTT24 NJX24 NAB24 MQF24 MGJ24 LWN24 LMR24 LCV24 KSZ24 KJD24 JZH24 JPL24 JFP24 IVT24 ILX24 ICB24 HSF24 HIJ24 GYN24 GOR24 GEV24 FUZ24 FLD24 FBH24 ERL24 EHP24 DXT24 DNX24 DEB24 CUF24 CKJ24 CAN24 BQR24 BGV24 AWZ24 AND24 ADH24 TL24 JP24 WWB24 WVZ24 WMD24 WCH24 VSL24 VIP24 UYT24 UOX24 UFB24 TVF24 TLJ24 TBN24 SRR24 SHV24 RXZ24 ROD24 REH24 QUL24 QKP24 QAT24 PQX24 PHB24 OXF24 ONJ24 ODN24 NTR24 NJV24 MZZ24 MQD24 MGH24 LWL24 LMP24 LCT24 KSX24 KJB24 JZF24 JPJ24 JFN24 IVR24 ILV24 IBZ24 HSD24 HIH24 GYL24 GOP24 GET24 FUX24 FLB24 FBF24 ERJ24 EHN24 DXR24 DNV24 DDZ24 CUD24 CKH24 CAL24 BQP24 BGT24 AWX24 ANB24 ADF24 TJ24 JN24 R24 WMF24 WCJ24"/>
    <dataValidation type="list" allowBlank="1" showInputMessage="1" showErrorMessage="1" errorTitle="Ошибка" error="Выберите значение из списка" sqref="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VSG24 VIK24 UYO24 UOS24 UEW24 TVA24 TLE24 TBI24 SRM24 SHQ24 RXU24 RNY24 REC24 QUG24 QKK24 QAO24 PQS24 PGW24 OXA24 ONE24 ODI24 NTM24 NJQ24 MZU24 MPY24 MGC24 LWG24 LMK24 LCO24 KSS24 KIW24 JZA24 JPE24 JFI24 IVM24 ILQ24 IBU24 HRY24 HIC24 GYG24 GOK24 GEO24 FUS24 FKW24 FBA24 ERE24 EHI24 DXM24 DNQ24 DDU24 CTY24 CKC24 CAG24 BQK24 BGO24 AWS24 AMW24 ADA24 TE24 JI24 M24 WVU24 WLY24 WCC24">
      <formula1>kind_of_heat_transfer</formula1>
    </dataValidation>
    <dataValidation type="list" allowBlank="1" showInputMessage="1" errorTitle="Ошибка" error="Выберите значение из списка" prompt="Выберите значение из списка" sqref="JK23:JR23 TG23:TN23 ADC23:ADJ23 AMY23:ANF23 AWU23:AXB23 BGQ23:BGX23 BQM23:BQT23 CAI23:CAP23 CKE23:CKL23 CUA23:CUH23 DDW23:DED23 DNS23:DNZ23 DXO23:DXV23 EHK23:EHR23 ERG23:ERN23 FBC23:FBJ23 FKY23:FLF23 FUU23:FVB23 GEQ23:GEX23 GOM23:GOT23 GYI23:GYP23 HIE23:HIL23 HSA23:HSH23 IBW23:ICD23 ILS23:ILZ23 IVO23:IVV23 JFK23:JFR23 JPG23:JPN23 JZC23:JZJ23 KIY23:KJF23 KSU23:KTB23 LCQ23:LCX23 LMM23:LMT23 LWI23:LWP23 MGE23:MGL23 MQA23:MQH23 MZW23:NAD23 NJS23:NJZ23 NTO23:NTV23 ODK23:ODR23 ONG23:ONN23 OXC23:OXJ23 PGY23:PHF23 PQU23:PRB23 QAQ23:QAX23 QKM23:QKT23 QUI23:QUP23 REE23:REL23 ROA23:ROH23 RXW23:RYD23 SHS23:SHZ23 SRO23:SRV23 TBK23:TBR23 TLG23:TLN23 TVC23:TVJ23 UEY23:UFF23 UOU23:UPB23 UYQ23:UYX23 VIM23:VIT23 VSI23:VSP23 WCE23:WCL23 WMA23:WMH23 WVW23:WWD23 JK65559:JR65559 TG65559:TN65559 ADC65559:ADJ65559 AMY65559:ANF65559 AWU65559:AXB65559 BGQ65559:BGX65559 BQM65559:BQT65559 CAI65559:CAP65559 CKE65559:CKL65559 CUA65559:CUH65559 DDW65559:DED65559 DNS65559:DNZ65559 DXO65559:DXV65559 EHK65559:EHR65559 ERG65559:ERN65559 FBC65559:FBJ65559 FKY65559:FLF65559 FUU65559:FVB65559 GEQ65559:GEX65559 GOM65559:GOT65559 GYI65559:GYP65559 HIE65559:HIL65559 HSA65559:HSH65559 IBW65559:ICD65559 ILS65559:ILZ65559 IVO65559:IVV65559 JFK65559:JFR65559 JPG65559:JPN65559 JZC65559:JZJ65559 KIY65559:KJF65559 KSU65559:KTB65559 LCQ65559:LCX65559 LMM65559:LMT65559 LWI65559:LWP65559 MGE65559:MGL65559 MQA65559:MQH65559 MZW65559:NAD65559 NJS65559:NJZ65559 NTO65559:NTV65559 ODK65559:ODR65559 ONG65559:ONN65559 OXC65559:OXJ65559 PGY65559:PHF65559 PQU65559:PRB65559 QAQ65559:QAX65559 QKM65559:QKT65559 QUI65559:QUP65559 REE65559:REL65559 ROA65559:ROH65559 RXW65559:RYD65559 SHS65559:SHZ65559 SRO65559:SRV65559 TBK65559:TBR65559 TLG65559:TLN65559 TVC65559:TVJ65559 UEY65559:UFF65559 UOU65559:UPB65559 UYQ65559:UYX65559 VIM65559:VIT65559 VSI65559:VSP65559 WCE65559:WCL65559 WMA65559:WMH65559 WVW65559:WWD65559 JK131095:JR131095 TG131095:TN131095 ADC131095:ADJ131095 AMY131095:ANF131095 AWU131095:AXB131095 BGQ131095:BGX131095 BQM131095:BQT131095 CAI131095:CAP131095 CKE131095:CKL131095 CUA131095:CUH131095 DDW131095:DED131095 DNS131095:DNZ131095 DXO131095:DXV131095 EHK131095:EHR131095 ERG131095:ERN131095 FBC131095:FBJ131095 FKY131095:FLF131095 FUU131095:FVB131095 GEQ131095:GEX131095 GOM131095:GOT131095 GYI131095:GYP131095 HIE131095:HIL131095 HSA131095:HSH131095 IBW131095:ICD131095 ILS131095:ILZ131095 IVO131095:IVV131095 JFK131095:JFR131095 JPG131095:JPN131095 JZC131095:JZJ131095 KIY131095:KJF131095 KSU131095:KTB131095 LCQ131095:LCX131095 LMM131095:LMT131095 LWI131095:LWP131095 MGE131095:MGL131095 MQA131095:MQH131095 MZW131095:NAD131095 NJS131095:NJZ131095 NTO131095:NTV131095 ODK131095:ODR131095 ONG131095:ONN131095 OXC131095:OXJ131095 PGY131095:PHF131095 PQU131095:PRB131095 QAQ131095:QAX131095 QKM131095:QKT131095 QUI131095:QUP131095 REE131095:REL131095 ROA131095:ROH131095 RXW131095:RYD131095 SHS131095:SHZ131095 SRO131095:SRV131095 TBK131095:TBR131095 TLG131095:TLN131095 TVC131095:TVJ131095 UEY131095:UFF131095 UOU131095:UPB131095 UYQ131095:UYX131095 VIM131095:VIT131095 VSI131095:VSP131095 WCE131095:WCL131095 WMA131095:WMH131095 WVW131095:WWD131095 JK196631:JR196631 TG196631:TN196631 ADC196631:ADJ196631 AMY196631:ANF196631 AWU196631:AXB196631 BGQ196631:BGX196631 BQM196631:BQT196631 CAI196631:CAP196631 CKE196631:CKL196631 CUA196631:CUH196631 DDW196631:DED196631 DNS196631:DNZ196631 DXO196631:DXV196631 EHK196631:EHR196631 ERG196631:ERN196631 FBC196631:FBJ196631 FKY196631:FLF196631 FUU196631:FVB196631 GEQ196631:GEX196631 GOM196631:GOT196631 GYI196631:GYP196631 HIE196631:HIL196631 HSA196631:HSH196631 IBW196631:ICD196631 ILS196631:ILZ196631 IVO196631:IVV196631 JFK196631:JFR196631 JPG196631:JPN196631 JZC196631:JZJ196631 KIY196631:KJF196631 KSU196631:KTB196631 LCQ196631:LCX196631 LMM196631:LMT196631 LWI196631:LWP196631 MGE196631:MGL196631 MQA196631:MQH196631 MZW196631:NAD196631 NJS196631:NJZ196631 NTO196631:NTV196631 ODK196631:ODR196631 ONG196631:ONN196631 OXC196631:OXJ196631 PGY196631:PHF196631 PQU196631:PRB196631 QAQ196631:QAX196631 QKM196631:QKT196631 QUI196631:QUP196631 REE196631:REL196631 ROA196631:ROH196631 RXW196631:RYD196631 SHS196631:SHZ196631 SRO196631:SRV196631 TBK196631:TBR196631 TLG196631:TLN196631 TVC196631:TVJ196631 UEY196631:UFF196631 UOU196631:UPB196631 UYQ196631:UYX196631 VIM196631:VIT196631 VSI196631:VSP196631 WCE196631:WCL196631 WMA196631:WMH196631 WVW196631:WWD196631 JK262167:JR262167 TG262167:TN262167 ADC262167:ADJ262167 AMY262167:ANF262167 AWU262167:AXB262167 BGQ262167:BGX262167 BQM262167:BQT262167 CAI262167:CAP262167 CKE262167:CKL262167 CUA262167:CUH262167 DDW262167:DED262167 DNS262167:DNZ262167 DXO262167:DXV262167 EHK262167:EHR262167 ERG262167:ERN262167 FBC262167:FBJ262167 FKY262167:FLF262167 FUU262167:FVB262167 GEQ262167:GEX262167 GOM262167:GOT262167 GYI262167:GYP262167 HIE262167:HIL262167 HSA262167:HSH262167 IBW262167:ICD262167 ILS262167:ILZ262167 IVO262167:IVV262167 JFK262167:JFR262167 JPG262167:JPN262167 JZC262167:JZJ262167 KIY262167:KJF262167 KSU262167:KTB262167 LCQ262167:LCX262167 LMM262167:LMT262167 LWI262167:LWP262167 MGE262167:MGL262167 MQA262167:MQH262167 MZW262167:NAD262167 NJS262167:NJZ262167 NTO262167:NTV262167 ODK262167:ODR262167 ONG262167:ONN262167 OXC262167:OXJ262167 PGY262167:PHF262167 PQU262167:PRB262167 QAQ262167:QAX262167 QKM262167:QKT262167 QUI262167:QUP262167 REE262167:REL262167 ROA262167:ROH262167 RXW262167:RYD262167 SHS262167:SHZ262167 SRO262167:SRV262167 TBK262167:TBR262167 TLG262167:TLN262167 TVC262167:TVJ262167 UEY262167:UFF262167 UOU262167:UPB262167 UYQ262167:UYX262167 VIM262167:VIT262167 VSI262167:VSP262167 WCE262167:WCL262167 WMA262167:WMH262167 WVW262167:WWD262167 JK327703:JR327703 TG327703:TN327703 ADC327703:ADJ327703 AMY327703:ANF327703 AWU327703:AXB327703 BGQ327703:BGX327703 BQM327703:BQT327703 CAI327703:CAP327703 CKE327703:CKL327703 CUA327703:CUH327703 DDW327703:DED327703 DNS327703:DNZ327703 DXO327703:DXV327703 EHK327703:EHR327703 ERG327703:ERN327703 FBC327703:FBJ327703 FKY327703:FLF327703 FUU327703:FVB327703 GEQ327703:GEX327703 GOM327703:GOT327703 GYI327703:GYP327703 HIE327703:HIL327703 HSA327703:HSH327703 IBW327703:ICD327703 ILS327703:ILZ327703 IVO327703:IVV327703 JFK327703:JFR327703 JPG327703:JPN327703 JZC327703:JZJ327703 KIY327703:KJF327703 KSU327703:KTB327703 LCQ327703:LCX327703 LMM327703:LMT327703 LWI327703:LWP327703 MGE327703:MGL327703 MQA327703:MQH327703 MZW327703:NAD327703 NJS327703:NJZ327703 NTO327703:NTV327703 ODK327703:ODR327703 ONG327703:ONN327703 OXC327703:OXJ327703 PGY327703:PHF327703 PQU327703:PRB327703 QAQ327703:QAX327703 QKM327703:QKT327703 QUI327703:QUP327703 REE327703:REL327703 ROA327703:ROH327703 RXW327703:RYD327703 SHS327703:SHZ327703 SRO327703:SRV327703 TBK327703:TBR327703 TLG327703:TLN327703 TVC327703:TVJ327703 UEY327703:UFF327703 UOU327703:UPB327703 UYQ327703:UYX327703 VIM327703:VIT327703 VSI327703:VSP327703 WCE327703:WCL327703 WMA327703:WMH327703 WVW327703:WWD327703 JK393239:JR393239 TG393239:TN393239 ADC393239:ADJ393239 AMY393239:ANF393239 AWU393239:AXB393239 BGQ393239:BGX393239 BQM393239:BQT393239 CAI393239:CAP393239 CKE393239:CKL393239 CUA393239:CUH393239 DDW393239:DED393239 DNS393239:DNZ393239 DXO393239:DXV393239 EHK393239:EHR393239 ERG393239:ERN393239 FBC393239:FBJ393239 FKY393239:FLF393239 FUU393239:FVB393239 GEQ393239:GEX393239 GOM393239:GOT393239 GYI393239:GYP393239 HIE393239:HIL393239 HSA393239:HSH393239 IBW393239:ICD393239 ILS393239:ILZ393239 IVO393239:IVV393239 JFK393239:JFR393239 JPG393239:JPN393239 JZC393239:JZJ393239 KIY393239:KJF393239 KSU393239:KTB393239 LCQ393239:LCX393239 LMM393239:LMT393239 LWI393239:LWP393239 MGE393239:MGL393239 MQA393239:MQH393239 MZW393239:NAD393239 NJS393239:NJZ393239 NTO393239:NTV393239 ODK393239:ODR393239 ONG393239:ONN393239 OXC393239:OXJ393239 PGY393239:PHF393239 PQU393239:PRB393239 QAQ393239:QAX393239 QKM393239:QKT393239 QUI393239:QUP393239 REE393239:REL393239 ROA393239:ROH393239 RXW393239:RYD393239 SHS393239:SHZ393239 SRO393239:SRV393239 TBK393239:TBR393239 TLG393239:TLN393239 TVC393239:TVJ393239 UEY393239:UFF393239 UOU393239:UPB393239 UYQ393239:UYX393239 VIM393239:VIT393239 VSI393239:VSP393239 WCE393239:WCL393239 WMA393239:WMH393239 WVW393239:WWD393239 JK458775:JR458775 TG458775:TN458775 ADC458775:ADJ458775 AMY458775:ANF458775 AWU458775:AXB458775 BGQ458775:BGX458775 BQM458775:BQT458775 CAI458775:CAP458775 CKE458775:CKL458775 CUA458775:CUH458775 DDW458775:DED458775 DNS458775:DNZ458775 DXO458775:DXV458775 EHK458775:EHR458775 ERG458775:ERN458775 FBC458775:FBJ458775 FKY458775:FLF458775 FUU458775:FVB458775 GEQ458775:GEX458775 GOM458775:GOT458775 GYI458775:GYP458775 HIE458775:HIL458775 HSA458775:HSH458775 IBW458775:ICD458775 ILS458775:ILZ458775 IVO458775:IVV458775 JFK458775:JFR458775 JPG458775:JPN458775 JZC458775:JZJ458775 KIY458775:KJF458775 KSU458775:KTB458775 LCQ458775:LCX458775 LMM458775:LMT458775 LWI458775:LWP458775 MGE458775:MGL458775 MQA458775:MQH458775 MZW458775:NAD458775 NJS458775:NJZ458775 NTO458775:NTV458775 ODK458775:ODR458775 ONG458775:ONN458775 OXC458775:OXJ458775 PGY458775:PHF458775 PQU458775:PRB458775 QAQ458775:QAX458775 QKM458775:QKT458775 QUI458775:QUP458775 REE458775:REL458775 ROA458775:ROH458775 RXW458775:RYD458775 SHS458775:SHZ458775 SRO458775:SRV458775 TBK458775:TBR458775 TLG458775:TLN458775 TVC458775:TVJ458775 UEY458775:UFF458775 UOU458775:UPB458775 UYQ458775:UYX458775 VIM458775:VIT458775 VSI458775:VSP458775 WCE458775:WCL458775 WMA458775:WMH458775 WVW458775:WWD458775 JK524311:JR524311 TG524311:TN524311 ADC524311:ADJ524311 AMY524311:ANF524311 AWU524311:AXB524311 BGQ524311:BGX524311 BQM524311:BQT524311 CAI524311:CAP524311 CKE524311:CKL524311 CUA524311:CUH524311 DDW524311:DED524311 DNS524311:DNZ524311 DXO524311:DXV524311 EHK524311:EHR524311 ERG524311:ERN524311 FBC524311:FBJ524311 FKY524311:FLF524311 FUU524311:FVB524311 GEQ524311:GEX524311 GOM524311:GOT524311 GYI524311:GYP524311 HIE524311:HIL524311 HSA524311:HSH524311 IBW524311:ICD524311 ILS524311:ILZ524311 IVO524311:IVV524311 JFK524311:JFR524311 JPG524311:JPN524311 JZC524311:JZJ524311 KIY524311:KJF524311 KSU524311:KTB524311 LCQ524311:LCX524311 LMM524311:LMT524311 LWI524311:LWP524311 MGE524311:MGL524311 MQA524311:MQH524311 MZW524311:NAD524311 NJS524311:NJZ524311 NTO524311:NTV524311 ODK524311:ODR524311 ONG524311:ONN524311 OXC524311:OXJ524311 PGY524311:PHF524311 PQU524311:PRB524311 QAQ524311:QAX524311 QKM524311:QKT524311 QUI524311:QUP524311 REE524311:REL524311 ROA524311:ROH524311 RXW524311:RYD524311 SHS524311:SHZ524311 SRO524311:SRV524311 TBK524311:TBR524311 TLG524311:TLN524311 TVC524311:TVJ524311 UEY524311:UFF524311 UOU524311:UPB524311 UYQ524311:UYX524311 VIM524311:VIT524311 VSI524311:VSP524311 WCE524311:WCL524311 WMA524311:WMH524311 WVW524311:WWD524311 JK589847:JR589847 TG589847:TN589847 ADC589847:ADJ589847 AMY589847:ANF589847 AWU589847:AXB589847 BGQ589847:BGX589847 BQM589847:BQT589847 CAI589847:CAP589847 CKE589847:CKL589847 CUA589847:CUH589847 DDW589847:DED589847 DNS589847:DNZ589847 DXO589847:DXV589847 EHK589847:EHR589847 ERG589847:ERN589847 FBC589847:FBJ589847 FKY589847:FLF589847 FUU589847:FVB589847 GEQ589847:GEX589847 GOM589847:GOT589847 GYI589847:GYP589847 HIE589847:HIL589847 HSA589847:HSH589847 IBW589847:ICD589847 ILS589847:ILZ589847 IVO589847:IVV589847 JFK589847:JFR589847 JPG589847:JPN589847 JZC589847:JZJ589847 KIY589847:KJF589847 KSU589847:KTB589847 LCQ589847:LCX589847 LMM589847:LMT589847 LWI589847:LWP589847 MGE589847:MGL589847 MQA589847:MQH589847 MZW589847:NAD589847 NJS589847:NJZ589847 NTO589847:NTV589847 ODK589847:ODR589847 ONG589847:ONN589847 OXC589847:OXJ589847 PGY589847:PHF589847 PQU589847:PRB589847 QAQ589847:QAX589847 QKM589847:QKT589847 QUI589847:QUP589847 REE589847:REL589847 ROA589847:ROH589847 RXW589847:RYD589847 SHS589847:SHZ589847 SRO589847:SRV589847 TBK589847:TBR589847 TLG589847:TLN589847 TVC589847:TVJ589847 UEY589847:UFF589847 UOU589847:UPB589847 UYQ589847:UYX589847 VIM589847:VIT589847 VSI589847:VSP589847 WCE589847:WCL589847 WMA589847:WMH589847 WVW589847:WWD589847 JK655383:JR655383 TG655383:TN655383 ADC655383:ADJ655383 AMY655383:ANF655383 AWU655383:AXB655383 BGQ655383:BGX655383 BQM655383:BQT655383 CAI655383:CAP655383 CKE655383:CKL655383 CUA655383:CUH655383 DDW655383:DED655383 DNS655383:DNZ655383 DXO655383:DXV655383 EHK655383:EHR655383 ERG655383:ERN655383 FBC655383:FBJ655383 FKY655383:FLF655383 FUU655383:FVB655383 GEQ655383:GEX655383 GOM655383:GOT655383 GYI655383:GYP655383 HIE655383:HIL655383 HSA655383:HSH655383 IBW655383:ICD655383 ILS655383:ILZ655383 IVO655383:IVV655383 JFK655383:JFR655383 JPG655383:JPN655383 JZC655383:JZJ655383 KIY655383:KJF655383 KSU655383:KTB655383 LCQ655383:LCX655383 LMM655383:LMT655383 LWI655383:LWP655383 MGE655383:MGL655383 MQA655383:MQH655383 MZW655383:NAD655383 NJS655383:NJZ655383 NTO655383:NTV655383 ODK655383:ODR655383 ONG655383:ONN655383 OXC655383:OXJ655383 PGY655383:PHF655383 PQU655383:PRB655383 QAQ655383:QAX655383 QKM655383:QKT655383 QUI655383:QUP655383 REE655383:REL655383 ROA655383:ROH655383 RXW655383:RYD655383 SHS655383:SHZ655383 SRO655383:SRV655383 TBK655383:TBR655383 TLG655383:TLN655383 TVC655383:TVJ655383 UEY655383:UFF655383 UOU655383:UPB655383 UYQ655383:UYX655383 VIM655383:VIT655383 VSI655383:VSP655383 WCE655383:WCL655383 WMA655383:WMH655383 WVW655383:WWD655383 JK720919:JR720919 TG720919:TN720919 ADC720919:ADJ720919 AMY720919:ANF720919 AWU720919:AXB720919 BGQ720919:BGX720919 BQM720919:BQT720919 CAI720919:CAP720919 CKE720919:CKL720919 CUA720919:CUH720919 DDW720919:DED720919 DNS720919:DNZ720919 DXO720919:DXV720919 EHK720919:EHR720919 ERG720919:ERN720919 FBC720919:FBJ720919 FKY720919:FLF720919 FUU720919:FVB720919 GEQ720919:GEX720919 GOM720919:GOT720919 GYI720919:GYP720919 HIE720919:HIL720919 HSA720919:HSH720919 IBW720919:ICD720919 ILS720919:ILZ720919 IVO720919:IVV720919 JFK720919:JFR720919 JPG720919:JPN720919 JZC720919:JZJ720919 KIY720919:KJF720919 KSU720919:KTB720919 LCQ720919:LCX720919 LMM720919:LMT720919 LWI720919:LWP720919 MGE720919:MGL720919 MQA720919:MQH720919 MZW720919:NAD720919 NJS720919:NJZ720919 NTO720919:NTV720919 ODK720919:ODR720919 ONG720919:ONN720919 OXC720919:OXJ720919 PGY720919:PHF720919 PQU720919:PRB720919 QAQ720919:QAX720919 QKM720919:QKT720919 QUI720919:QUP720919 REE720919:REL720919 ROA720919:ROH720919 RXW720919:RYD720919 SHS720919:SHZ720919 SRO720919:SRV720919 TBK720919:TBR720919 TLG720919:TLN720919 TVC720919:TVJ720919 UEY720919:UFF720919 UOU720919:UPB720919 UYQ720919:UYX720919 VIM720919:VIT720919 VSI720919:VSP720919 WCE720919:WCL720919 WMA720919:WMH720919 WVW720919:WWD720919 JK786455:JR786455 TG786455:TN786455 ADC786455:ADJ786455 AMY786455:ANF786455 AWU786455:AXB786455 BGQ786455:BGX786455 BQM786455:BQT786455 CAI786455:CAP786455 CKE786455:CKL786455 CUA786455:CUH786455 DDW786455:DED786455 DNS786455:DNZ786455 DXO786455:DXV786455 EHK786455:EHR786455 ERG786455:ERN786455 FBC786455:FBJ786455 FKY786455:FLF786455 FUU786455:FVB786455 GEQ786455:GEX786455 GOM786455:GOT786455 GYI786455:GYP786455 HIE786455:HIL786455 HSA786455:HSH786455 IBW786455:ICD786455 ILS786455:ILZ786455 IVO786455:IVV786455 JFK786455:JFR786455 JPG786455:JPN786455 JZC786455:JZJ786455 KIY786455:KJF786455 KSU786455:KTB786455 LCQ786455:LCX786455 LMM786455:LMT786455 LWI786455:LWP786455 MGE786455:MGL786455 MQA786455:MQH786455 MZW786455:NAD786455 NJS786455:NJZ786455 NTO786455:NTV786455 ODK786455:ODR786455 ONG786455:ONN786455 OXC786455:OXJ786455 PGY786455:PHF786455 PQU786455:PRB786455 QAQ786455:QAX786455 QKM786455:QKT786455 QUI786455:QUP786455 REE786455:REL786455 ROA786455:ROH786455 RXW786455:RYD786455 SHS786455:SHZ786455 SRO786455:SRV786455 TBK786455:TBR786455 TLG786455:TLN786455 TVC786455:TVJ786455 UEY786455:UFF786455 UOU786455:UPB786455 UYQ786455:UYX786455 VIM786455:VIT786455 VSI786455:VSP786455 WCE786455:WCL786455 WMA786455:WMH786455 WVW786455:WWD786455 JK851991:JR851991 TG851991:TN851991 ADC851991:ADJ851991 AMY851991:ANF851991 AWU851991:AXB851991 BGQ851991:BGX851991 BQM851991:BQT851991 CAI851991:CAP851991 CKE851991:CKL851991 CUA851991:CUH851991 DDW851991:DED851991 DNS851991:DNZ851991 DXO851991:DXV851991 EHK851991:EHR851991 ERG851991:ERN851991 FBC851991:FBJ851991 FKY851991:FLF851991 FUU851991:FVB851991 GEQ851991:GEX851991 GOM851991:GOT851991 GYI851991:GYP851991 HIE851991:HIL851991 HSA851991:HSH851991 IBW851991:ICD851991 ILS851991:ILZ851991 IVO851991:IVV851991 JFK851991:JFR851991 JPG851991:JPN851991 JZC851991:JZJ851991 KIY851991:KJF851991 KSU851991:KTB851991 LCQ851991:LCX851991 LMM851991:LMT851991 LWI851991:LWP851991 MGE851991:MGL851991 MQA851991:MQH851991 MZW851991:NAD851991 NJS851991:NJZ851991 NTO851991:NTV851991 ODK851991:ODR851991 ONG851991:ONN851991 OXC851991:OXJ851991 PGY851991:PHF851991 PQU851991:PRB851991 QAQ851991:QAX851991 QKM851991:QKT851991 QUI851991:QUP851991 REE851991:REL851991 ROA851991:ROH851991 RXW851991:RYD851991 SHS851991:SHZ851991 SRO851991:SRV851991 TBK851991:TBR851991 TLG851991:TLN851991 TVC851991:TVJ851991 UEY851991:UFF851991 UOU851991:UPB851991 UYQ851991:UYX851991 VIM851991:VIT851991 VSI851991:VSP851991 WCE851991:WCL851991 WMA851991:WMH851991 WVW851991:WWD851991 JK917527:JR917527 TG917527:TN917527 ADC917527:ADJ917527 AMY917527:ANF917527 AWU917527:AXB917527 BGQ917527:BGX917527 BQM917527:BQT917527 CAI917527:CAP917527 CKE917527:CKL917527 CUA917527:CUH917527 DDW917527:DED917527 DNS917527:DNZ917527 DXO917527:DXV917527 EHK917527:EHR917527 ERG917527:ERN917527 FBC917527:FBJ917527 FKY917527:FLF917527 FUU917527:FVB917527 GEQ917527:GEX917527 GOM917527:GOT917527 GYI917527:GYP917527 HIE917527:HIL917527 HSA917527:HSH917527 IBW917527:ICD917527 ILS917527:ILZ917527 IVO917527:IVV917527 JFK917527:JFR917527 JPG917527:JPN917527 JZC917527:JZJ917527 KIY917527:KJF917527 KSU917527:KTB917527 LCQ917527:LCX917527 LMM917527:LMT917527 LWI917527:LWP917527 MGE917527:MGL917527 MQA917527:MQH917527 MZW917527:NAD917527 NJS917527:NJZ917527 NTO917527:NTV917527 ODK917527:ODR917527 ONG917527:ONN917527 OXC917527:OXJ917527 PGY917527:PHF917527 PQU917527:PRB917527 QAQ917527:QAX917527 QKM917527:QKT917527 QUI917527:QUP917527 REE917527:REL917527 ROA917527:ROH917527 RXW917527:RYD917527 SHS917527:SHZ917527 SRO917527:SRV917527 TBK917527:TBR917527 TLG917527:TLN917527 TVC917527:TVJ917527 UEY917527:UFF917527 UOU917527:UPB917527 UYQ917527:UYX917527 VIM917527:VIT917527 VSI917527:VSP917527 WCE917527:WCL917527 WMA917527:WMH917527 WVW917527:WWD917527 WVW983063:WWD983063 JK983063:JR983063 TG983063:TN983063 ADC983063:ADJ983063 AMY983063:ANF983063 AWU983063:AXB983063 BGQ983063:BGX983063 BQM983063:BQT983063 CAI983063:CAP983063 CKE983063:CKL983063 CUA983063:CUH983063 DDW983063:DED983063 DNS983063:DNZ983063 DXO983063:DXV983063 EHK983063:EHR983063 ERG983063:ERN983063 FBC983063:FBJ983063 FKY983063:FLF983063 FUU983063:FVB983063 GEQ983063:GEX983063 GOM983063:GOT983063 GYI983063:GYP983063 HIE983063:HIL983063 HSA983063:HSH983063 IBW983063:ICD983063 ILS983063:ILZ983063 IVO983063:IVV983063 JFK983063:JFR983063 JPG983063:JPN983063 JZC983063:JZJ983063 KIY983063:KJF983063 KSU983063:KTB983063 LCQ983063:LCX983063 LMM983063:LMT983063 LWI983063:LWP983063 MGE983063:MGL983063 MQA983063:MQH983063 MZW983063:NAD983063 NJS983063:NJZ983063 NTO983063:NTV983063 ODK983063:ODR983063 ONG983063:ONN983063 OXC983063:OXJ983063 PGY983063:PHF983063 PQU983063:PRB983063 QAQ983063:QAX983063 QKM983063:QKT983063 QUI983063:QUP983063 REE983063:REL983063 ROA983063:ROH983063 RXW983063:RYD983063 SHS983063:SHZ983063 SRO983063:SRV983063 TBK983063:TBR983063 TLG983063:TLN983063 TVC983063:TVJ983063 UEY983063:UFF983063 UOU983063:UPB983063 UYQ983063:UYX983063 VIM983063:VIT983063 VSI983063:VSP983063 WCE983063:WCL983063 WMA983063:WMH983063 O983063:V983063 O65559:V65559 O131095:V131095 O196631:V196631 O262167:V262167 O327703:V327703 O393239:V393239 O458775:V458775 O524311:V524311 O589847:V589847 O655383:V655383 O720919:V720919 O786455:V786455 O851991:V851991 O917527:V917527">
      <formula1>kind_of_cons</formula1>
    </dataValidation>
    <dataValidation type="textLength" operator="lessThanOrEqual" allowBlank="1" showInputMessage="1" showErrorMessage="1" errorTitle="Ошибка" error="Допускается ввод не более 900 символов!" sqref="WWE983058:WWE983065 WMI983058:WMI983065 W65554:W65561 JS65554:JS65561 TO65554:TO65561 ADK65554:ADK65561 ANG65554:ANG65561 AXC65554:AXC65561 BGY65554:BGY65561 BQU65554:BQU65561 CAQ65554:CAQ65561 CKM65554:CKM65561 CUI65554:CUI65561 DEE65554:DEE65561 DOA65554:DOA65561 DXW65554:DXW65561 EHS65554:EHS65561 ERO65554:ERO65561 FBK65554:FBK65561 FLG65554:FLG65561 FVC65554:FVC65561 GEY65554:GEY65561 GOU65554:GOU65561 GYQ65554:GYQ65561 HIM65554:HIM65561 HSI65554:HSI65561 ICE65554:ICE65561 IMA65554:IMA65561 IVW65554:IVW65561 JFS65554:JFS65561 JPO65554:JPO65561 JZK65554:JZK65561 KJG65554:KJG65561 KTC65554:KTC65561 LCY65554:LCY65561 LMU65554:LMU65561 LWQ65554:LWQ65561 MGM65554:MGM65561 MQI65554:MQI65561 NAE65554:NAE65561 NKA65554:NKA65561 NTW65554:NTW65561 ODS65554:ODS65561 ONO65554:ONO65561 OXK65554:OXK65561 PHG65554:PHG65561 PRC65554:PRC65561 QAY65554:QAY65561 QKU65554:QKU65561 QUQ65554:QUQ65561 REM65554:REM65561 ROI65554:ROI65561 RYE65554:RYE65561 SIA65554:SIA65561 SRW65554:SRW65561 TBS65554:TBS65561 TLO65554:TLO65561 TVK65554:TVK65561 UFG65554:UFG65561 UPC65554:UPC65561 UYY65554:UYY65561 VIU65554:VIU65561 VSQ65554:VSQ65561 WCM65554:WCM65561 WMI65554:WMI65561 WWE65554:WWE65561 W131090:W131097 JS131090:JS131097 TO131090:TO131097 ADK131090:ADK131097 ANG131090:ANG131097 AXC131090:AXC131097 BGY131090:BGY131097 BQU131090:BQU131097 CAQ131090:CAQ131097 CKM131090:CKM131097 CUI131090:CUI131097 DEE131090:DEE131097 DOA131090:DOA131097 DXW131090:DXW131097 EHS131090:EHS131097 ERO131090:ERO131097 FBK131090:FBK131097 FLG131090:FLG131097 FVC131090:FVC131097 GEY131090:GEY131097 GOU131090:GOU131097 GYQ131090:GYQ131097 HIM131090:HIM131097 HSI131090:HSI131097 ICE131090:ICE131097 IMA131090:IMA131097 IVW131090:IVW131097 JFS131090:JFS131097 JPO131090:JPO131097 JZK131090:JZK131097 KJG131090:KJG131097 KTC131090:KTC131097 LCY131090:LCY131097 LMU131090:LMU131097 LWQ131090:LWQ131097 MGM131090:MGM131097 MQI131090:MQI131097 NAE131090:NAE131097 NKA131090:NKA131097 NTW131090:NTW131097 ODS131090:ODS131097 ONO131090:ONO131097 OXK131090:OXK131097 PHG131090:PHG131097 PRC131090:PRC131097 QAY131090:QAY131097 QKU131090:QKU131097 QUQ131090:QUQ131097 REM131090:REM131097 ROI131090:ROI131097 RYE131090:RYE131097 SIA131090:SIA131097 SRW131090:SRW131097 TBS131090:TBS131097 TLO131090:TLO131097 TVK131090:TVK131097 UFG131090:UFG131097 UPC131090:UPC131097 UYY131090:UYY131097 VIU131090:VIU131097 VSQ131090:VSQ131097 WCM131090:WCM131097 WMI131090:WMI131097 WWE131090:WWE131097 W196626:W196633 JS196626:JS196633 TO196626:TO196633 ADK196626:ADK196633 ANG196626:ANG196633 AXC196626:AXC196633 BGY196626:BGY196633 BQU196626:BQU196633 CAQ196626:CAQ196633 CKM196626:CKM196633 CUI196626:CUI196633 DEE196626:DEE196633 DOA196626:DOA196633 DXW196626:DXW196633 EHS196626:EHS196633 ERO196626:ERO196633 FBK196626:FBK196633 FLG196626:FLG196633 FVC196626:FVC196633 GEY196626:GEY196633 GOU196626:GOU196633 GYQ196626:GYQ196633 HIM196626:HIM196633 HSI196626:HSI196633 ICE196626:ICE196633 IMA196626:IMA196633 IVW196626:IVW196633 JFS196626:JFS196633 JPO196626:JPO196633 JZK196626:JZK196633 KJG196626:KJG196633 KTC196626:KTC196633 LCY196626:LCY196633 LMU196626:LMU196633 LWQ196626:LWQ196633 MGM196626:MGM196633 MQI196626:MQI196633 NAE196626:NAE196633 NKA196626:NKA196633 NTW196626:NTW196633 ODS196626:ODS196633 ONO196626:ONO196633 OXK196626:OXK196633 PHG196626:PHG196633 PRC196626:PRC196633 QAY196626:QAY196633 QKU196626:QKU196633 QUQ196626:QUQ196633 REM196626:REM196633 ROI196626:ROI196633 RYE196626:RYE196633 SIA196626:SIA196633 SRW196626:SRW196633 TBS196626:TBS196633 TLO196626:TLO196633 TVK196626:TVK196633 UFG196626:UFG196633 UPC196626:UPC196633 UYY196626:UYY196633 VIU196626:VIU196633 VSQ196626:VSQ196633 WCM196626:WCM196633 WMI196626:WMI196633 WWE196626:WWE196633 W262162:W262169 JS262162:JS262169 TO262162:TO262169 ADK262162:ADK262169 ANG262162:ANG262169 AXC262162:AXC262169 BGY262162:BGY262169 BQU262162:BQU262169 CAQ262162:CAQ262169 CKM262162:CKM262169 CUI262162:CUI262169 DEE262162:DEE262169 DOA262162:DOA262169 DXW262162:DXW262169 EHS262162:EHS262169 ERO262162:ERO262169 FBK262162:FBK262169 FLG262162:FLG262169 FVC262162:FVC262169 GEY262162:GEY262169 GOU262162:GOU262169 GYQ262162:GYQ262169 HIM262162:HIM262169 HSI262162:HSI262169 ICE262162:ICE262169 IMA262162:IMA262169 IVW262162:IVW262169 JFS262162:JFS262169 JPO262162:JPO262169 JZK262162:JZK262169 KJG262162:KJG262169 KTC262162:KTC262169 LCY262162:LCY262169 LMU262162:LMU262169 LWQ262162:LWQ262169 MGM262162:MGM262169 MQI262162:MQI262169 NAE262162:NAE262169 NKA262162:NKA262169 NTW262162:NTW262169 ODS262162:ODS262169 ONO262162:ONO262169 OXK262162:OXK262169 PHG262162:PHG262169 PRC262162:PRC262169 QAY262162:QAY262169 QKU262162:QKU262169 QUQ262162:QUQ262169 REM262162:REM262169 ROI262162:ROI262169 RYE262162:RYE262169 SIA262162:SIA262169 SRW262162:SRW262169 TBS262162:TBS262169 TLO262162:TLO262169 TVK262162:TVK262169 UFG262162:UFG262169 UPC262162:UPC262169 UYY262162:UYY262169 VIU262162:VIU262169 VSQ262162:VSQ262169 WCM262162:WCM262169 WMI262162:WMI262169 WWE262162:WWE262169 W327698:W327705 JS327698:JS327705 TO327698:TO327705 ADK327698:ADK327705 ANG327698:ANG327705 AXC327698:AXC327705 BGY327698:BGY327705 BQU327698:BQU327705 CAQ327698:CAQ327705 CKM327698:CKM327705 CUI327698:CUI327705 DEE327698:DEE327705 DOA327698:DOA327705 DXW327698:DXW327705 EHS327698:EHS327705 ERO327698:ERO327705 FBK327698:FBK327705 FLG327698:FLG327705 FVC327698:FVC327705 GEY327698:GEY327705 GOU327698:GOU327705 GYQ327698:GYQ327705 HIM327698:HIM327705 HSI327698:HSI327705 ICE327698:ICE327705 IMA327698:IMA327705 IVW327698:IVW327705 JFS327698:JFS327705 JPO327698:JPO327705 JZK327698:JZK327705 KJG327698:KJG327705 KTC327698:KTC327705 LCY327698:LCY327705 LMU327698:LMU327705 LWQ327698:LWQ327705 MGM327698:MGM327705 MQI327698:MQI327705 NAE327698:NAE327705 NKA327698:NKA327705 NTW327698:NTW327705 ODS327698:ODS327705 ONO327698:ONO327705 OXK327698:OXK327705 PHG327698:PHG327705 PRC327698:PRC327705 QAY327698:QAY327705 QKU327698:QKU327705 QUQ327698:QUQ327705 REM327698:REM327705 ROI327698:ROI327705 RYE327698:RYE327705 SIA327698:SIA327705 SRW327698:SRW327705 TBS327698:TBS327705 TLO327698:TLO327705 TVK327698:TVK327705 UFG327698:UFG327705 UPC327698:UPC327705 UYY327698:UYY327705 VIU327698:VIU327705 VSQ327698:VSQ327705 WCM327698:WCM327705 WMI327698:WMI327705 WWE327698:WWE327705 W393234:W393241 JS393234:JS393241 TO393234:TO393241 ADK393234:ADK393241 ANG393234:ANG393241 AXC393234:AXC393241 BGY393234:BGY393241 BQU393234:BQU393241 CAQ393234:CAQ393241 CKM393234:CKM393241 CUI393234:CUI393241 DEE393234:DEE393241 DOA393234:DOA393241 DXW393234:DXW393241 EHS393234:EHS393241 ERO393234:ERO393241 FBK393234:FBK393241 FLG393234:FLG393241 FVC393234:FVC393241 GEY393234:GEY393241 GOU393234:GOU393241 GYQ393234:GYQ393241 HIM393234:HIM393241 HSI393234:HSI393241 ICE393234:ICE393241 IMA393234:IMA393241 IVW393234:IVW393241 JFS393234:JFS393241 JPO393234:JPO393241 JZK393234:JZK393241 KJG393234:KJG393241 KTC393234:KTC393241 LCY393234:LCY393241 LMU393234:LMU393241 LWQ393234:LWQ393241 MGM393234:MGM393241 MQI393234:MQI393241 NAE393234:NAE393241 NKA393234:NKA393241 NTW393234:NTW393241 ODS393234:ODS393241 ONO393234:ONO393241 OXK393234:OXK393241 PHG393234:PHG393241 PRC393234:PRC393241 QAY393234:QAY393241 QKU393234:QKU393241 QUQ393234:QUQ393241 REM393234:REM393241 ROI393234:ROI393241 RYE393234:RYE393241 SIA393234:SIA393241 SRW393234:SRW393241 TBS393234:TBS393241 TLO393234:TLO393241 TVK393234:TVK393241 UFG393234:UFG393241 UPC393234:UPC393241 UYY393234:UYY393241 VIU393234:VIU393241 VSQ393234:VSQ393241 WCM393234:WCM393241 WMI393234:WMI393241 WWE393234:WWE393241 W458770:W458777 JS458770:JS458777 TO458770:TO458777 ADK458770:ADK458777 ANG458770:ANG458777 AXC458770:AXC458777 BGY458770:BGY458777 BQU458770:BQU458777 CAQ458770:CAQ458777 CKM458770:CKM458777 CUI458770:CUI458777 DEE458770:DEE458777 DOA458770:DOA458777 DXW458770:DXW458777 EHS458770:EHS458777 ERO458770:ERO458777 FBK458770:FBK458777 FLG458770:FLG458777 FVC458770:FVC458777 GEY458770:GEY458777 GOU458770:GOU458777 GYQ458770:GYQ458777 HIM458770:HIM458777 HSI458770:HSI458777 ICE458770:ICE458777 IMA458770:IMA458777 IVW458770:IVW458777 JFS458770:JFS458777 JPO458770:JPO458777 JZK458770:JZK458777 KJG458770:KJG458777 KTC458770:KTC458777 LCY458770:LCY458777 LMU458770:LMU458777 LWQ458770:LWQ458777 MGM458770:MGM458777 MQI458770:MQI458777 NAE458770:NAE458777 NKA458770:NKA458777 NTW458770:NTW458777 ODS458770:ODS458777 ONO458770:ONO458777 OXK458770:OXK458777 PHG458770:PHG458777 PRC458770:PRC458777 QAY458770:QAY458777 QKU458770:QKU458777 QUQ458770:QUQ458777 REM458770:REM458777 ROI458770:ROI458777 RYE458770:RYE458777 SIA458770:SIA458777 SRW458770:SRW458777 TBS458770:TBS458777 TLO458770:TLO458777 TVK458770:TVK458777 UFG458770:UFG458777 UPC458770:UPC458777 UYY458770:UYY458777 VIU458770:VIU458777 VSQ458770:VSQ458777 WCM458770:WCM458777 WMI458770:WMI458777 WWE458770:WWE458777 W524306:W524313 JS524306:JS524313 TO524306:TO524313 ADK524306:ADK524313 ANG524306:ANG524313 AXC524306:AXC524313 BGY524306:BGY524313 BQU524306:BQU524313 CAQ524306:CAQ524313 CKM524306:CKM524313 CUI524306:CUI524313 DEE524306:DEE524313 DOA524306:DOA524313 DXW524306:DXW524313 EHS524306:EHS524313 ERO524306:ERO524313 FBK524306:FBK524313 FLG524306:FLG524313 FVC524306:FVC524313 GEY524306:GEY524313 GOU524306:GOU524313 GYQ524306:GYQ524313 HIM524306:HIM524313 HSI524306:HSI524313 ICE524306:ICE524313 IMA524306:IMA524313 IVW524306:IVW524313 JFS524306:JFS524313 JPO524306:JPO524313 JZK524306:JZK524313 KJG524306:KJG524313 KTC524306:KTC524313 LCY524306:LCY524313 LMU524306:LMU524313 LWQ524306:LWQ524313 MGM524306:MGM524313 MQI524306:MQI524313 NAE524306:NAE524313 NKA524306:NKA524313 NTW524306:NTW524313 ODS524306:ODS524313 ONO524306:ONO524313 OXK524306:OXK524313 PHG524306:PHG524313 PRC524306:PRC524313 QAY524306:QAY524313 QKU524306:QKU524313 QUQ524306:QUQ524313 REM524306:REM524313 ROI524306:ROI524313 RYE524306:RYE524313 SIA524306:SIA524313 SRW524306:SRW524313 TBS524306:TBS524313 TLO524306:TLO524313 TVK524306:TVK524313 UFG524306:UFG524313 UPC524306:UPC524313 UYY524306:UYY524313 VIU524306:VIU524313 VSQ524306:VSQ524313 WCM524306:WCM524313 WMI524306:WMI524313 WWE524306:WWE524313 W589842:W589849 JS589842:JS589849 TO589842:TO589849 ADK589842:ADK589849 ANG589842:ANG589849 AXC589842:AXC589849 BGY589842:BGY589849 BQU589842:BQU589849 CAQ589842:CAQ589849 CKM589842:CKM589849 CUI589842:CUI589849 DEE589842:DEE589849 DOA589842:DOA589849 DXW589842:DXW589849 EHS589842:EHS589849 ERO589842:ERO589849 FBK589842:FBK589849 FLG589842:FLG589849 FVC589842:FVC589849 GEY589842:GEY589849 GOU589842:GOU589849 GYQ589842:GYQ589849 HIM589842:HIM589849 HSI589842:HSI589849 ICE589842:ICE589849 IMA589842:IMA589849 IVW589842:IVW589849 JFS589842:JFS589849 JPO589842:JPO589849 JZK589842:JZK589849 KJG589842:KJG589849 KTC589842:KTC589849 LCY589842:LCY589849 LMU589842:LMU589849 LWQ589842:LWQ589849 MGM589842:MGM589849 MQI589842:MQI589849 NAE589842:NAE589849 NKA589842:NKA589849 NTW589842:NTW589849 ODS589842:ODS589849 ONO589842:ONO589849 OXK589842:OXK589849 PHG589842:PHG589849 PRC589842:PRC589849 QAY589842:QAY589849 QKU589842:QKU589849 QUQ589842:QUQ589849 REM589842:REM589849 ROI589842:ROI589849 RYE589842:RYE589849 SIA589842:SIA589849 SRW589842:SRW589849 TBS589842:TBS589849 TLO589842:TLO589849 TVK589842:TVK589849 UFG589842:UFG589849 UPC589842:UPC589849 UYY589842:UYY589849 VIU589842:VIU589849 VSQ589842:VSQ589849 WCM589842:WCM589849 WMI589842:WMI589849 WWE589842:WWE589849 W655378:W655385 JS655378:JS655385 TO655378:TO655385 ADK655378:ADK655385 ANG655378:ANG655385 AXC655378:AXC655385 BGY655378:BGY655385 BQU655378:BQU655385 CAQ655378:CAQ655385 CKM655378:CKM655385 CUI655378:CUI655385 DEE655378:DEE655385 DOA655378:DOA655385 DXW655378:DXW655385 EHS655378:EHS655385 ERO655378:ERO655385 FBK655378:FBK655385 FLG655378:FLG655385 FVC655378:FVC655385 GEY655378:GEY655385 GOU655378:GOU655385 GYQ655378:GYQ655385 HIM655378:HIM655385 HSI655378:HSI655385 ICE655378:ICE655385 IMA655378:IMA655385 IVW655378:IVW655385 JFS655378:JFS655385 JPO655378:JPO655385 JZK655378:JZK655385 KJG655378:KJG655385 KTC655378:KTC655385 LCY655378:LCY655385 LMU655378:LMU655385 LWQ655378:LWQ655385 MGM655378:MGM655385 MQI655378:MQI655385 NAE655378:NAE655385 NKA655378:NKA655385 NTW655378:NTW655385 ODS655378:ODS655385 ONO655378:ONO655385 OXK655378:OXK655385 PHG655378:PHG655385 PRC655378:PRC655385 QAY655378:QAY655385 QKU655378:QKU655385 QUQ655378:QUQ655385 REM655378:REM655385 ROI655378:ROI655385 RYE655378:RYE655385 SIA655378:SIA655385 SRW655378:SRW655385 TBS655378:TBS655385 TLO655378:TLO655385 TVK655378:TVK655385 UFG655378:UFG655385 UPC655378:UPC655385 UYY655378:UYY655385 VIU655378:VIU655385 VSQ655378:VSQ655385 WCM655378:WCM655385 WMI655378:WMI655385 WWE655378:WWE655385 W720914:W720921 JS720914:JS720921 TO720914:TO720921 ADK720914:ADK720921 ANG720914:ANG720921 AXC720914:AXC720921 BGY720914:BGY720921 BQU720914:BQU720921 CAQ720914:CAQ720921 CKM720914:CKM720921 CUI720914:CUI720921 DEE720914:DEE720921 DOA720914:DOA720921 DXW720914:DXW720921 EHS720914:EHS720921 ERO720914:ERO720921 FBK720914:FBK720921 FLG720914:FLG720921 FVC720914:FVC720921 GEY720914:GEY720921 GOU720914:GOU720921 GYQ720914:GYQ720921 HIM720914:HIM720921 HSI720914:HSI720921 ICE720914:ICE720921 IMA720914:IMA720921 IVW720914:IVW720921 JFS720914:JFS720921 JPO720914:JPO720921 JZK720914:JZK720921 KJG720914:KJG720921 KTC720914:KTC720921 LCY720914:LCY720921 LMU720914:LMU720921 LWQ720914:LWQ720921 MGM720914:MGM720921 MQI720914:MQI720921 NAE720914:NAE720921 NKA720914:NKA720921 NTW720914:NTW720921 ODS720914:ODS720921 ONO720914:ONO720921 OXK720914:OXK720921 PHG720914:PHG720921 PRC720914:PRC720921 QAY720914:QAY720921 QKU720914:QKU720921 QUQ720914:QUQ720921 REM720914:REM720921 ROI720914:ROI720921 RYE720914:RYE720921 SIA720914:SIA720921 SRW720914:SRW720921 TBS720914:TBS720921 TLO720914:TLO720921 TVK720914:TVK720921 UFG720914:UFG720921 UPC720914:UPC720921 UYY720914:UYY720921 VIU720914:VIU720921 VSQ720914:VSQ720921 WCM720914:WCM720921 WMI720914:WMI720921 WWE720914:WWE720921 W786450:W786457 JS786450:JS786457 TO786450:TO786457 ADK786450:ADK786457 ANG786450:ANG786457 AXC786450:AXC786457 BGY786450:BGY786457 BQU786450:BQU786457 CAQ786450:CAQ786457 CKM786450:CKM786457 CUI786450:CUI786457 DEE786450:DEE786457 DOA786450:DOA786457 DXW786450:DXW786457 EHS786450:EHS786457 ERO786450:ERO786457 FBK786450:FBK786457 FLG786450:FLG786457 FVC786450:FVC786457 GEY786450:GEY786457 GOU786450:GOU786457 GYQ786450:GYQ786457 HIM786450:HIM786457 HSI786450:HSI786457 ICE786450:ICE786457 IMA786450:IMA786457 IVW786450:IVW786457 JFS786450:JFS786457 JPO786450:JPO786457 JZK786450:JZK786457 KJG786450:KJG786457 KTC786450:KTC786457 LCY786450:LCY786457 LMU786450:LMU786457 LWQ786450:LWQ786457 MGM786450:MGM786457 MQI786450:MQI786457 NAE786450:NAE786457 NKA786450:NKA786457 NTW786450:NTW786457 ODS786450:ODS786457 ONO786450:ONO786457 OXK786450:OXK786457 PHG786450:PHG786457 PRC786450:PRC786457 QAY786450:QAY786457 QKU786450:QKU786457 QUQ786450:QUQ786457 REM786450:REM786457 ROI786450:ROI786457 RYE786450:RYE786457 SIA786450:SIA786457 SRW786450:SRW786457 TBS786450:TBS786457 TLO786450:TLO786457 TVK786450:TVK786457 UFG786450:UFG786457 UPC786450:UPC786457 UYY786450:UYY786457 VIU786450:VIU786457 VSQ786450:VSQ786457 WCM786450:WCM786457 WMI786450:WMI786457 WWE786450:WWE786457 W851986:W851993 JS851986:JS851993 TO851986:TO851993 ADK851986:ADK851993 ANG851986:ANG851993 AXC851986:AXC851993 BGY851986:BGY851993 BQU851986:BQU851993 CAQ851986:CAQ851993 CKM851986:CKM851993 CUI851986:CUI851993 DEE851986:DEE851993 DOA851986:DOA851993 DXW851986:DXW851993 EHS851986:EHS851993 ERO851986:ERO851993 FBK851986:FBK851993 FLG851986:FLG851993 FVC851986:FVC851993 GEY851986:GEY851993 GOU851986:GOU851993 GYQ851986:GYQ851993 HIM851986:HIM851993 HSI851986:HSI851993 ICE851986:ICE851993 IMA851986:IMA851993 IVW851986:IVW851993 JFS851986:JFS851993 JPO851986:JPO851993 JZK851986:JZK851993 KJG851986:KJG851993 KTC851986:KTC851993 LCY851986:LCY851993 LMU851986:LMU851993 LWQ851986:LWQ851993 MGM851986:MGM851993 MQI851986:MQI851993 NAE851986:NAE851993 NKA851986:NKA851993 NTW851986:NTW851993 ODS851986:ODS851993 ONO851986:ONO851993 OXK851986:OXK851993 PHG851986:PHG851993 PRC851986:PRC851993 QAY851986:QAY851993 QKU851986:QKU851993 QUQ851986:QUQ851993 REM851986:REM851993 ROI851986:ROI851993 RYE851986:RYE851993 SIA851986:SIA851993 SRW851986:SRW851993 TBS851986:TBS851993 TLO851986:TLO851993 TVK851986:TVK851993 UFG851986:UFG851993 UPC851986:UPC851993 UYY851986:UYY851993 VIU851986:VIU851993 VSQ851986:VSQ851993 WCM851986:WCM851993 WMI851986:WMI851993 WWE851986:WWE851993 W917522:W917529 JS917522:JS917529 TO917522:TO917529 ADK917522:ADK917529 ANG917522:ANG917529 AXC917522:AXC917529 BGY917522:BGY917529 BQU917522:BQU917529 CAQ917522:CAQ917529 CKM917522:CKM917529 CUI917522:CUI917529 DEE917522:DEE917529 DOA917522:DOA917529 DXW917522:DXW917529 EHS917522:EHS917529 ERO917522:ERO917529 FBK917522:FBK917529 FLG917522:FLG917529 FVC917522:FVC917529 GEY917522:GEY917529 GOU917522:GOU917529 GYQ917522:GYQ917529 HIM917522:HIM917529 HSI917522:HSI917529 ICE917522:ICE917529 IMA917522:IMA917529 IVW917522:IVW917529 JFS917522:JFS917529 JPO917522:JPO917529 JZK917522:JZK917529 KJG917522:KJG917529 KTC917522:KTC917529 LCY917522:LCY917529 LMU917522:LMU917529 LWQ917522:LWQ917529 MGM917522:MGM917529 MQI917522:MQI917529 NAE917522:NAE917529 NKA917522:NKA917529 NTW917522:NTW917529 ODS917522:ODS917529 ONO917522:ONO917529 OXK917522:OXK917529 PHG917522:PHG917529 PRC917522:PRC917529 QAY917522:QAY917529 QKU917522:QKU917529 QUQ917522:QUQ917529 REM917522:REM917529 ROI917522:ROI917529 RYE917522:RYE917529 SIA917522:SIA917529 SRW917522:SRW917529 TBS917522:TBS917529 TLO917522:TLO917529 TVK917522:TVK917529 UFG917522:UFG917529 UPC917522:UPC917529 UYY917522:UYY917529 VIU917522:VIU917529 VSQ917522:VSQ917529 WCM917522:WCM917529 WMI917522:WMI917529 WWE917522:WWE917529 W983058:W983065 JS983058:JS983065 TO983058:TO983065 ADK983058:ADK983065 ANG983058:ANG983065 AXC983058:AXC983065 BGY983058:BGY983065 BQU983058:BQU983065 CAQ983058:CAQ983065 CKM983058:CKM983065 CUI983058:CUI983065 DEE983058:DEE983065 DOA983058:DOA983065 DXW983058:DXW983065 EHS983058:EHS983065 ERO983058:ERO983065 FBK983058:FBK983065 FLG983058:FLG983065 FVC983058:FVC983065 GEY983058:GEY983065 GOU983058:GOU983065 GYQ983058:GYQ983065 HIM983058:HIM983065 HSI983058:HSI983065 ICE983058:ICE983065 IMA983058:IMA983065 IVW983058:IVW983065 JFS983058:JFS983065 JPO983058:JPO983065 JZK983058:JZK983065 KJG983058:KJG983065 KTC983058:KTC983065 LCY983058:LCY983065 LMU983058:LMU983065 LWQ983058:LWQ983065 MGM983058:MGM983065 MQI983058:MQI983065 NAE983058:NAE983065 NKA983058:NKA983065 NTW983058:NTW983065 ODS983058:ODS983065 ONO983058:ONO983065 OXK983058:OXK983065 PHG983058:PHG983065 PRC983058:PRC983065 QAY983058:QAY983065 QKU983058:QKU983065 QUQ983058:QUQ983065 REM983058:REM983065 ROI983058:ROI983065 RYE983058:RYE983065 SIA983058:SIA983065 SRW983058:SRW983065 TBS983058:TBS983065 TLO983058:TLO983065 TVK983058:TVK983065 UFG983058:UFG983065 UPC983058:UPC983065 UYY983058:UYY983065 VIU983058:VIU983065 VSQ983058:VSQ983065 WCM983058:WCM983065 JS18:JS25 TO18:TO25 ADK18:ADK25 ANG18:ANG25 AXC18:AXC25 BGY18:BGY25 BQU18:BQU25 CAQ18:CAQ25 CKM18:CKM25 CUI18:CUI25 DEE18:DEE25 DOA18:DOA25 DXW18:DXW25 EHS18:EHS25 ERO18:ERO25 FBK18:FBK25 FLG18:FLG25 FVC18:FVC25 GEY18:GEY25 GOU18:GOU25 GYQ18:GYQ25 HIM18:HIM25 HSI18:HSI25 ICE18:ICE25 IMA18:IMA25 IVW18:IVW25 JFS18:JFS25 JPO18:JPO25 JZK18:JZK25 KJG18:KJG25 KTC18:KTC25 LCY18:LCY25 LMU18:LMU25 LWQ18:LWQ25 MGM18:MGM25 MQI18:MQI25 NAE18:NAE25 NKA18:NKA25 NTW18:NTW25 ODS18:ODS25 ONO18:ONO25 OXK18:OXK25 PHG18:PHG25 PRC18:PRC25 QAY18:QAY25 QKU18:QKU25 QUQ18:QUQ25 REM18:REM25 ROI18:ROI25 RYE18:RYE25 SIA18:SIA25 SRW18:SRW25 TBS18:TBS25 TLO18:TLO25 TVK18:TVK25 UFG18:UFG25 UPC18:UPC25 UYY18:UYY25 VIU18:VIU25 VSQ18:VSQ25 WCM18:WCM25 WMI18:WMI25 WWE18:WWE25">
      <formula1>900</formula1>
    </dataValidation>
    <dataValidation type="list" allowBlank="1" showInputMessage="1" showErrorMessage="1" errorTitle="Ошибка" error="Выберите значение из списка" sqref="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5558 JK65558 TG65558 ADC65558 AMY65558 AWU65558 BGQ65558 BQM65558 CAI65558 CKE65558 CUA65558 DDW65558 DNS65558 DXO65558 EHK65558 ERG65558 FBC65558 FKY65558 FUU65558 GEQ65558 GOM65558 GYI65558 HIE65558 HSA65558 IBW65558 ILS65558 IVO65558 JFK65558 JPG65558 JZC65558 KIY65558 KSU65558 LCQ65558 LMM65558 LWI65558 MGE65558 MQA65558 MZW65558 NJS65558 NTO65558 ODK65558 ONG65558 OXC65558 PGY65558 PQU65558 QAQ65558 QKM65558 QUI65558 REE65558 ROA65558 RXW65558 SHS65558 SRO65558 TBK65558 TLG65558 TVC65558 UEY65558 UOU65558 UYQ65558 VIM65558 VSI65558 WCE65558 WMA65558 WVW65558 O131094 JK131094 TG131094 ADC131094 AMY131094 AWU131094 BGQ131094 BQM131094 CAI131094 CKE131094 CUA131094 DDW131094 DNS131094 DXO131094 EHK131094 ERG131094 FBC131094 FKY131094 FUU131094 GEQ131094 GOM131094 GYI131094 HIE131094 HSA131094 IBW131094 ILS131094 IVO131094 JFK131094 JPG131094 JZC131094 KIY131094 KSU131094 LCQ131094 LMM131094 LWI131094 MGE131094 MQA131094 MZW131094 NJS131094 NTO131094 ODK131094 ONG131094 OXC131094 PGY131094 PQU131094 QAQ131094 QKM131094 QUI131094 REE131094 ROA131094 RXW131094 SHS131094 SRO131094 TBK131094 TLG131094 TVC131094 UEY131094 UOU131094 UYQ131094 VIM131094 VSI131094 WCE131094 WMA131094 WVW131094 O196630 JK196630 TG196630 ADC196630 AMY196630 AWU196630 BGQ196630 BQM196630 CAI196630 CKE196630 CUA196630 DDW196630 DNS196630 DXO196630 EHK196630 ERG196630 FBC196630 FKY196630 FUU196630 GEQ196630 GOM196630 GYI196630 HIE196630 HSA196630 IBW196630 ILS196630 IVO196630 JFK196630 JPG196630 JZC196630 KIY196630 KSU196630 LCQ196630 LMM196630 LWI196630 MGE196630 MQA196630 MZW196630 NJS196630 NTO196630 ODK196630 ONG196630 OXC196630 PGY196630 PQU196630 QAQ196630 QKM196630 QUI196630 REE196630 ROA196630 RXW196630 SHS196630 SRO196630 TBK196630 TLG196630 TVC196630 UEY196630 UOU196630 UYQ196630 VIM196630 VSI196630 WCE196630 WMA196630 WVW196630 O262166 JK262166 TG262166 ADC262166 AMY262166 AWU262166 BGQ262166 BQM262166 CAI262166 CKE262166 CUA262166 DDW262166 DNS262166 DXO262166 EHK262166 ERG262166 FBC262166 FKY262166 FUU262166 GEQ262166 GOM262166 GYI262166 HIE262166 HSA262166 IBW262166 ILS262166 IVO262166 JFK262166 JPG262166 JZC262166 KIY262166 KSU262166 LCQ262166 LMM262166 LWI262166 MGE262166 MQA262166 MZW262166 NJS262166 NTO262166 ODK262166 ONG262166 OXC262166 PGY262166 PQU262166 QAQ262166 QKM262166 QUI262166 REE262166 ROA262166 RXW262166 SHS262166 SRO262166 TBK262166 TLG262166 TVC262166 UEY262166 UOU262166 UYQ262166 VIM262166 VSI262166 WCE262166 WMA262166 WVW262166 O327702 JK327702 TG327702 ADC327702 AMY327702 AWU327702 BGQ327702 BQM327702 CAI327702 CKE327702 CUA327702 DDW327702 DNS327702 DXO327702 EHK327702 ERG327702 FBC327702 FKY327702 FUU327702 GEQ327702 GOM327702 GYI327702 HIE327702 HSA327702 IBW327702 ILS327702 IVO327702 JFK327702 JPG327702 JZC327702 KIY327702 KSU327702 LCQ327702 LMM327702 LWI327702 MGE327702 MQA327702 MZW327702 NJS327702 NTO327702 ODK327702 ONG327702 OXC327702 PGY327702 PQU327702 QAQ327702 QKM327702 QUI327702 REE327702 ROA327702 RXW327702 SHS327702 SRO327702 TBK327702 TLG327702 TVC327702 UEY327702 UOU327702 UYQ327702 VIM327702 VSI327702 WCE327702 WMA327702 WVW327702 O393238 JK393238 TG393238 ADC393238 AMY393238 AWU393238 BGQ393238 BQM393238 CAI393238 CKE393238 CUA393238 DDW393238 DNS393238 DXO393238 EHK393238 ERG393238 FBC393238 FKY393238 FUU393238 GEQ393238 GOM393238 GYI393238 HIE393238 HSA393238 IBW393238 ILS393238 IVO393238 JFK393238 JPG393238 JZC393238 KIY393238 KSU393238 LCQ393238 LMM393238 LWI393238 MGE393238 MQA393238 MZW393238 NJS393238 NTO393238 ODK393238 ONG393238 OXC393238 PGY393238 PQU393238 QAQ393238 QKM393238 QUI393238 REE393238 ROA393238 RXW393238 SHS393238 SRO393238 TBK393238 TLG393238 TVC393238 UEY393238 UOU393238 UYQ393238 VIM393238 VSI393238 WCE393238 WMA393238 WVW393238 O458774 JK458774 TG458774 ADC458774 AMY458774 AWU458774 BGQ458774 BQM458774 CAI458774 CKE458774 CUA458774 DDW458774 DNS458774 DXO458774 EHK458774 ERG458774 FBC458774 FKY458774 FUU458774 GEQ458774 GOM458774 GYI458774 HIE458774 HSA458774 IBW458774 ILS458774 IVO458774 JFK458774 JPG458774 JZC458774 KIY458774 KSU458774 LCQ458774 LMM458774 LWI458774 MGE458774 MQA458774 MZW458774 NJS458774 NTO458774 ODK458774 ONG458774 OXC458774 PGY458774 PQU458774 QAQ458774 QKM458774 QUI458774 REE458774 ROA458774 RXW458774 SHS458774 SRO458774 TBK458774 TLG458774 TVC458774 UEY458774 UOU458774 UYQ458774 VIM458774 VSI458774 WCE458774 WMA458774 WVW458774 O524310 JK524310 TG524310 ADC524310 AMY524310 AWU524310 BGQ524310 BQM524310 CAI524310 CKE524310 CUA524310 DDW524310 DNS524310 DXO524310 EHK524310 ERG524310 FBC524310 FKY524310 FUU524310 GEQ524310 GOM524310 GYI524310 HIE524310 HSA524310 IBW524310 ILS524310 IVO524310 JFK524310 JPG524310 JZC524310 KIY524310 KSU524310 LCQ524310 LMM524310 LWI524310 MGE524310 MQA524310 MZW524310 NJS524310 NTO524310 ODK524310 ONG524310 OXC524310 PGY524310 PQU524310 QAQ524310 QKM524310 QUI524310 REE524310 ROA524310 RXW524310 SHS524310 SRO524310 TBK524310 TLG524310 TVC524310 UEY524310 UOU524310 UYQ524310 VIM524310 VSI524310 WCE524310 WMA524310 WVW524310 O589846 JK589846 TG589846 ADC589846 AMY589846 AWU589846 BGQ589846 BQM589846 CAI589846 CKE589846 CUA589846 DDW589846 DNS589846 DXO589846 EHK589846 ERG589846 FBC589846 FKY589846 FUU589846 GEQ589846 GOM589846 GYI589846 HIE589846 HSA589846 IBW589846 ILS589846 IVO589846 JFK589846 JPG589846 JZC589846 KIY589846 KSU589846 LCQ589846 LMM589846 LWI589846 MGE589846 MQA589846 MZW589846 NJS589846 NTO589846 ODK589846 ONG589846 OXC589846 PGY589846 PQU589846 QAQ589846 QKM589846 QUI589846 REE589846 ROA589846 RXW589846 SHS589846 SRO589846 TBK589846 TLG589846 TVC589846 UEY589846 UOU589846 UYQ589846 VIM589846 VSI589846 WCE589846 WMA589846 WVW589846 O655382 JK655382 TG655382 ADC655382 AMY655382 AWU655382 BGQ655382 BQM655382 CAI655382 CKE655382 CUA655382 DDW655382 DNS655382 DXO655382 EHK655382 ERG655382 FBC655382 FKY655382 FUU655382 GEQ655382 GOM655382 GYI655382 HIE655382 HSA655382 IBW655382 ILS655382 IVO655382 JFK655382 JPG655382 JZC655382 KIY655382 KSU655382 LCQ655382 LMM655382 LWI655382 MGE655382 MQA655382 MZW655382 NJS655382 NTO655382 ODK655382 ONG655382 OXC655382 PGY655382 PQU655382 QAQ655382 QKM655382 QUI655382 REE655382 ROA655382 RXW655382 SHS655382 SRO655382 TBK655382 TLG655382 TVC655382 UEY655382 UOU655382 UYQ655382 VIM655382 VSI655382 WCE655382 WMA655382 WVW655382 O720918 JK720918 TG720918 ADC720918 AMY720918 AWU720918 BGQ720918 BQM720918 CAI720918 CKE720918 CUA720918 DDW720918 DNS720918 DXO720918 EHK720918 ERG720918 FBC720918 FKY720918 FUU720918 GEQ720918 GOM720918 GYI720918 HIE720918 HSA720918 IBW720918 ILS720918 IVO720918 JFK720918 JPG720918 JZC720918 KIY720918 KSU720918 LCQ720918 LMM720918 LWI720918 MGE720918 MQA720918 MZW720918 NJS720918 NTO720918 ODK720918 ONG720918 OXC720918 PGY720918 PQU720918 QAQ720918 QKM720918 QUI720918 REE720918 ROA720918 RXW720918 SHS720918 SRO720918 TBK720918 TLG720918 TVC720918 UEY720918 UOU720918 UYQ720918 VIM720918 VSI720918 WCE720918 WMA720918 WVW720918 O786454 JK786454 TG786454 ADC786454 AMY786454 AWU786454 BGQ786454 BQM786454 CAI786454 CKE786454 CUA786454 DDW786454 DNS786454 DXO786454 EHK786454 ERG786454 FBC786454 FKY786454 FUU786454 GEQ786454 GOM786454 GYI786454 HIE786454 HSA786454 IBW786454 ILS786454 IVO786454 JFK786454 JPG786454 JZC786454 KIY786454 KSU786454 LCQ786454 LMM786454 LWI786454 MGE786454 MQA786454 MZW786454 NJS786454 NTO786454 ODK786454 ONG786454 OXC786454 PGY786454 PQU786454 QAQ786454 QKM786454 QUI786454 REE786454 ROA786454 RXW786454 SHS786454 SRO786454 TBK786454 TLG786454 TVC786454 UEY786454 UOU786454 UYQ786454 VIM786454 VSI786454 WCE786454 WMA786454 WVW786454 O851990 JK851990 TG851990 ADC851990 AMY851990 AWU851990 BGQ851990 BQM851990 CAI851990 CKE851990 CUA851990 DDW851990 DNS851990 DXO851990 EHK851990 ERG851990 FBC851990 FKY851990 FUU851990 GEQ851990 GOM851990 GYI851990 HIE851990 HSA851990 IBW851990 ILS851990 IVO851990 JFK851990 JPG851990 JZC851990 KIY851990 KSU851990 LCQ851990 LMM851990 LWI851990 MGE851990 MQA851990 MZW851990 NJS851990 NTO851990 ODK851990 ONG851990 OXC851990 PGY851990 PQU851990 QAQ851990 QKM851990 QUI851990 REE851990 ROA851990 RXW851990 SHS851990 SRO851990 TBK851990 TLG851990 TVC851990 UEY851990 UOU851990 UYQ851990 VIM851990 VSI851990 WCE851990 WMA851990 WVW851990 O917526 JK917526 TG917526 ADC917526 AMY917526 AWU917526 BGQ917526 BQM917526 CAI917526 CKE917526 CUA917526 DDW917526 DNS917526 DXO917526 EHK917526 ERG917526 FBC917526 FKY917526 FUU917526 GEQ917526 GOM917526 GYI917526 HIE917526 HSA917526 IBW917526 ILS917526 IVO917526 JFK917526 JPG917526 JZC917526 KIY917526 KSU917526 LCQ917526 LMM917526 LWI917526 MGE917526 MQA917526 MZW917526 NJS917526 NTO917526 ODK917526 ONG917526 OXC917526 PGY917526 PQU917526 QAQ917526 QKM917526 QUI917526 REE917526 ROA917526 RXW917526 SHS917526 SRO917526 TBK917526 TLG917526 TVC917526 UEY917526 UOU917526 UYQ917526 VIM917526 VSI917526 WCE917526 WMA917526 WVW917526 O983062 JK983062 TG983062 ADC983062 AMY983062 AWU983062 BGQ983062 BQM983062 CAI983062 CKE983062 CUA983062 DDW983062 DNS983062 DXO983062 EHK983062 ERG983062 FBC983062 FKY983062 FUU983062 GEQ983062 GOM983062 GYI983062 HIE983062 HSA983062 IBW983062 ILS983062 IVO983062 JFK983062 JPG983062 JZC983062 KIY983062 KSU983062 LCQ983062 LMM983062 LWI983062 MGE983062 MQA983062 MZW983062 NJS983062 NTO983062 ODK983062 ONG983062 OXC983062 PGY983062 PQU983062 QAQ983062 QKM983062 QUI983062 REE983062 ROA983062 RXW983062 SHS983062 SRO983062 TBK983062 TLG983062 TVC983062 UEY983062 UOU983062 UYQ983062 VIM983062 VSI983062 WCE983062 WMA983062 WVW983062">
      <formula1>kind_of_scheme_in</formula1>
    </dataValidation>
    <dataValidation type="textLength" operator="lessThanOrEqual"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24 T25">
      <formula1>900</formula1>
    </dataValidation>
    <dataValidation type="list" allowBlank="1" showInputMessage="1" showErrorMessage="1" errorTitle="Ошибка" error="Выберите значение из списка" prompt="Выберите значение из списка" sqref="O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3.xml><?xml version="1.0" encoding="utf-8"?>
<worksheet xmlns="http://schemas.openxmlformats.org/spreadsheetml/2006/main" xmlns:r="http://schemas.openxmlformats.org/officeDocument/2006/relationships">
  <sheetPr codeName="List05_3">
    <tabColor indexed="22"/>
  </sheetPr>
  <dimension ref="A1:T19"/>
  <sheetViews>
    <sheetView showGridLines="0" topLeftCell="E1" zoomScaleNormal="100" workbookViewId="0"/>
  </sheetViews>
  <sheetFormatPr defaultColWidth="10.5703125" defaultRowHeight="14.25"/>
  <cols>
    <col min="1" max="1" width="3.7109375" style="558" hidden="1" customWidth="1"/>
    <col min="2" max="4" width="3.7109375" style="552" hidden="1" customWidth="1"/>
    <col min="5" max="5" width="3.7109375" style="498" customWidth="1"/>
    <col min="6" max="6" width="9.7109375" style="491" customWidth="1"/>
    <col min="7" max="7" width="37.7109375" style="491" customWidth="1"/>
    <col min="8" max="8" width="66.85546875" style="491" customWidth="1"/>
    <col min="9" max="9" width="115.7109375" style="491" customWidth="1"/>
    <col min="10" max="11" width="10.5703125" style="552"/>
    <col min="12" max="12" width="11.140625" style="552" customWidth="1"/>
    <col min="13" max="20" width="10.5703125" style="552"/>
    <col min="21" max="16384" width="10.5703125" style="491"/>
  </cols>
  <sheetData>
    <row r="1" spans="1:20" ht="3" customHeight="1">
      <c r="A1" s="558" t="s">
        <v>49</v>
      </c>
    </row>
    <row r="2" spans="1:20" ht="22.5">
      <c r="F2" s="1278" t="s">
        <v>470</v>
      </c>
      <c r="G2" s="1279"/>
      <c r="H2" s="1280"/>
      <c r="I2" s="607"/>
    </row>
    <row r="3" spans="1:20" ht="3" customHeight="1"/>
    <row r="4" spans="1:20" s="537" customFormat="1" ht="11.25">
      <c r="A4" s="557"/>
      <c r="B4" s="557"/>
      <c r="C4" s="557"/>
      <c r="D4" s="557"/>
      <c r="F4" s="1236" t="s">
        <v>445</v>
      </c>
      <c r="G4" s="1236"/>
      <c r="H4" s="1236"/>
      <c r="I4" s="1281" t="s">
        <v>446</v>
      </c>
      <c r="J4" s="557"/>
      <c r="K4" s="557"/>
      <c r="L4" s="557"/>
      <c r="M4" s="557"/>
      <c r="N4" s="557"/>
      <c r="O4" s="557"/>
      <c r="P4" s="557"/>
      <c r="Q4" s="557"/>
      <c r="R4" s="557"/>
      <c r="S4" s="557"/>
      <c r="T4" s="557"/>
    </row>
    <row r="5" spans="1:20" s="537" customFormat="1" ht="11.25" customHeight="1">
      <c r="A5" s="557"/>
      <c r="B5" s="557"/>
      <c r="C5" s="557"/>
      <c r="D5" s="557"/>
      <c r="F5" s="573" t="s">
        <v>91</v>
      </c>
      <c r="G5" s="585" t="s">
        <v>448</v>
      </c>
      <c r="H5" s="572" t="s">
        <v>439</v>
      </c>
      <c r="I5" s="1281"/>
      <c r="J5" s="557"/>
      <c r="K5" s="557"/>
      <c r="L5" s="557"/>
      <c r="M5" s="557"/>
      <c r="N5" s="557"/>
      <c r="O5" s="557"/>
      <c r="P5" s="557"/>
      <c r="Q5" s="557"/>
      <c r="R5" s="557"/>
      <c r="S5" s="557"/>
      <c r="T5" s="557"/>
    </row>
    <row r="6" spans="1:20" s="537" customFormat="1" ht="12" customHeight="1">
      <c r="A6" s="557"/>
      <c r="B6" s="557"/>
      <c r="C6" s="557"/>
      <c r="D6" s="557"/>
      <c r="F6" s="574" t="s">
        <v>92</v>
      </c>
      <c r="G6" s="576">
        <v>2</v>
      </c>
      <c r="H6" s="577">
        <v>3</v>
      </c>
      <c r="I6" s="575">
        <v>4</v>
      </c>
      <c r="J6" s="557">
        <v>4</v>
      </c>
      <c r="K6" s="557"/>
      <c r="L6" s="557"/>
      <c r="M6" s="557"/>
      <c r="N6" s="557"/>
      <c r="O6" s="557"/>
      <c r="P6" s="557"/>
      <c r="Q6" s="557"/>
      <c r="R6" s="557"/>
      <c r="S6" s="557"/>
      <c r="T6" s="557"/>
    </row>
    <row r="7" spans="1:20" s="537" customFormat="1" ht="18.75">
      <c r="A7" s="557"/>
      <c r="B7" s="557"/>
      <c r="C7" s="557"/>
      <c r="D7" s="557"/>
      <c r="F7" s="583">
        <v>1</v>
      </c>
      <c r="G7" s="599" t="s">
        <v>471</v>
      </c>
      <c r="H7" s="571" t="str">
        <f>IF(dateCh="","",dateCh)</f>
        <v>22.04.2021</v>
      </c>
      <c r="I7" s="548" t="s">
        <v>472</v>
      </c>
      <c r="J7" s="582"/>
      <c r="K7" s="557"/>
      <c r="L7" s="557"/>
      <c r="M7" s="557"/>
      <c r="N7" s="557"/>
      <c r="O7" s="557"/>
      <c r="P7" s="557"/>
      <c r="Q7" s="557"/>
      <c r="R7" s="557"/>
      <c r="S7" s="557"/>
      <c r="T7" s="557"/>
    </row>
    <row r="8" spans="1:20" s="537" customFormat="1" ht="45">
      <c r="A8" s="1282">
        <v>1</v>
      </c>
      <c r="B8" s="557"/>
      <c r="C8" s="557"/>
      <c r="D8" s="557"/>
      <c r="F8" s="583" t="str">
        <f>"2." &amp;mergeValue(A8)</f>
        <v>2.1</v>
      </c>
      <c r="G8" s="599" t="s">
        <v>473</v>
      </c>
      <c r="H8" s="571"/>
      <c r="I8" s="548" t="s">
        <v>568</v>
      </c>
      <c r="J8" s="582"/>
      <c r="K8" s="557"/>
      <c r="L8" s="557"/>
      <c r="M8" s="557"/>
      <c r="N8" s="557"/>
      <c r="O8" s="557"/>
      <c r="P8" s="557"/>
      <c r="Q8" s="557"/>
      <c r="R8" s="557"/>
      <c r="S8" s="557"/>
      <c r="T8" s="557"/>
    </row>
    <row r="9" spans="1:20" s="537" customFormat="1" ht="22.5">
      <c r="A9" s="1282"/>
      <c r="B9" s="557"/>
      <c r="C9" s="557"/>
      <c r="D9" s="557"/>
      <c r="F9" s="583" t="str">
        <f>"3." &amp;mergeValue(A9)</f>
        <v>3.1</v>
      </c>
      <c r="G9" s="599" t="s">
        <v>474</v>
      </c>
      <c r="H9" s="571"/>
      <c r="I9" s="548" t="s">
        <v>566</v>
      </c>
      <c r="J9" s="582"/>
      <c r="K9" s="557"/>
      <c r="L9" s="557"/>
      <c r="M9" s="557"/>
      <c r="N9" s="557"/>
      <c r="O9" s="557"/>
      <c r="P9" s="557"/>
      <c r="Q9" s="557"/>
      <c r="R9" s="557"/>
      <c r="S9" s="557"/>
      <c r="T9" s="557"/>
    </row>
    <row r="10" spans="1:20" s="537" customFormat="1" ht="22.5">
      <c r="A10" s="1282"/>
      <c r="B10" s="557"/>
      <c r="C10" s="557"/>
      <c r="D10" s="557"/>
      <c r="F10" s="583" t="str">
        <f>"4."&amp;mergeValue(A10)</f>
        <v>4.1</v>
      </c>
      <c r="G10" s="599" t="s">
        <v>475</v>
      </c>
      <c r="H10" s="572" t="s">
        <v>449</v>
      </c>
      <c r="I10" s="548"/>
      <c r="J10" s="582"/>
      <c r="K10" s="557"/>
      <c r="L10" s="557"/>
      <c r="M10" s="557"/>
      <c r="N10" s="557"/>
      <c r="O10" s="557"/>
      <c r="P10" s="557"/>
      <c r="Q10" s="557"/>
      <c r="R10" s="557"/>
      <c r="S10" s="557"/>
      <c r="T10" s="557"/>
    </row>
    <row r="11" spans="1:20" s="537" customFormat="1" ht="18.75">
      <c r="A11" s="1282"/>
      <c r="B11" s="1282">
        <v>1</v>
      </c>
      <c r="C11" s="590"/>
      <c r="D11" s="590"/>
      <c r="F11" s="583" t="str">
        <f>"4."&amp;mergeValue(A11) &amp;"."&amp;mergeValue(B11)</f>
        <v>4.1.1</v>
      </c>
      <c r="G11" s="578" t="s">
        <v>570</v>
      </c>
      <c r="H11" s="571" t="str">
        <f>IF(region_name="","",region_name)</f>
        <v>Нижегородская область</v>
      </c>
      <c r="I11" s="548" t="s">
        <v>478</v>
      </c>
      <c r="J11" s="582"/>
      <c r="K11" s="557"/>
      <c r="L11" s="557"/>
      <c r="M11" s="557"/>
      <c r="N11" s="557"/>
      <c r="O11" s="557"/>
      <c r="P11" s="557"/>
      <c r="Q11" s="557"/>
      <c r="R11" s="557"/>
      <c r="S11" s="557"/>
      <c r="T11" s="557"/>
    </row>
    <row r="12" spans="1:20" s="537" customFormat="1" ht="22.5">
      <c r="A12" s="1282"/>
      <c r="B12" s="1282"/>
      <c r="C12" s="1282">
        <v>1</v>
      </c>
      <c r="D12" s="590"/>
      <c r="F12" s="583" t="str">
        <f>"4."&amp;mergeValue(A12) &amp;"."&amp;mergeValue(B12)&amp;"."&amp;mergeValue(C12)</f>
        <v>4.1.1.1</v>
      </c>
      <c r="G12" s="589" t="s">
        <v>476</v>
      </c>
      <c r="H12" s="571"/>
      <c r="I12" s="548" t="s">
        <v>479</v>
      </c>
      <c r="J12" s="582"/>
      <c r="K12" s="557"/>
      <c r="L12" s="557"/>
      <c r="M12" s="557"/>
      <c r="N12" s="557"/>
      <c r="O12" s="557"/>
      <c r="P12" s="557"/>
      <c r="Q12" s="557"/>
      <c r="R12" s="557"/>
      <c r="S12" s="557"/>
      <c r="T12" s="557"/>
    </row>
    <row r="13" spans="1:20" s="537" customFormat="1" ht="39" customHeight="1">
      <c r="A13" s="1282"/>
      <c r="B13" s="1282"/>
      <c r="C13" s="1282"/>
      <c r="D13" s="590">
        <v>1</v>
      </c>
      <c r="F13" s="583" t="str">
        <f>"4."&amp;mergeValue(A13) &amp;"."&amp;mergeValue(B13)&amp;"."&amp;mergeValue(C13)&amp;"."&amp;mergeValue(D13)</f>
        <v>4.1.1.1.1</v>
      </c>
      <c r="G13" s="600" t="s">
        <v>477</v>
      </c>
      <c r="H13" s="571"/>
      <c r="I13" s="1283" t="s">
        <v>569</v>
      </c>
      <c r="J13" s="582"/>
      <c r="K13" s="557"/>
      <c r="L13" s="557"/>
      <c r="M13" s="557"/>
      <c r="N13" s="557"/>
      <c r="O13" s="557"/>
      <c r="P13" s="557"/>
      <c r="Q13" s="557"/>
      <c r="R13" s="557"/>
      <c r="S13" s="557"/>
      <c r="T13" s="557"/>
    </row>
    <row r="14" spans="1:20" s="537" customFormat="1" ht="18.75">
      <c r="A14" s="1282"/>
      <c r="B14" s="1282"/>
      <c r="C14" s="1282"/>
      <c r="D14" s="590"/>
      <c r="F14" s="586"/>
      <c r="G14" s="518" t="s">
        <v>4</v>
      </c>
      <c r="H14" s="591"/>
      <c r="I14" s="1283"/>
      <c r="J14" s="582"/>
      <c r="K14" s="557"/>
      <c r="L14" s="557"/>
      <c r="M14" s="557"/>
      <c r="N14" s="557"/>
      <c r="O14" s="557"/>
      <c r="P14" s="557"/>
      <c r="Q14" s="557"/>
      <c r="R14" s="557"/>
      <c r="S14" s="557"/>
      <c r="T14" s="557"/>
    </row>
    <row r="15" spans="1:20" s="537" customFormat="1" ht="18.75">
      <c r="A15" s="1282"/>
      <c r="B15" s="1282"/>
      <c r="C15" s="590"/>
      <c r="D15" s="590"/>
      <c r="F15" s="601"/>
      <c r="G15" s="544" t="s">
        <v>401</v>
      </c>
      <c r="H15" s="602"/>
      <c r="I15" s="603"/>
      <c r="J15" s="582"/>
      <c r="K15" s="557"/>
      <c r="L15" s="557"/>
      <c r="M15" s="557"/>
      <c r="N15" s="557"/>
      <c r="O15" s="557"/>
      <c r="P15" s="557"/>
      <c r="Q15" s="557"/>
      <c r="R15" s="557"/>
      <c r="S15" s="557"/>
      <c r="T15" s="557"/>
    </row>
    <row r="16" spans="1:20" s="537" customFormat="1" ht="18.75">
      <c r="A16" s="1282"/>
      <c r="B16" s="557"/>
      <c r="C16" s="557"/>
      <c r="D16" s="557"/>
      <c r="F16" s="586"/>
      <c r="G16" s="526" t="s">
        <v>483</v>
      </c>
      <c r="H16" s="587"/>
      <c r="I16" s="588"/>
      <c r="J16" s="582"/>
      <c r="K16" s="557"/>
      <c r="L16" s="557"/>
      <c r="M16" s="557"/>
      <c r="N16" s="557"/>
      <c r="O16" s="557"/>
      <c r="P16" s="557"/>
      <c r="Q16" s="557"/>
      <c r="R16" s="557"/>
      <c r="S16" s="557"/>
      <c r="T16" s="557"/>
    </row>
    <row r="17" spans="1:20" s="537" customFormat="1" ht="18.75">
      <c r="A17" s="557"/>
      <c r="B17" s="557"/>
      <c r="C17" s="557"/>
      <c r="D17" s="557"/>
      <c r="F17" s="586"/>
      <c r="G17" s="533" t="s">
        <v>482</v>
      </c>
      <c r="H17" s="587"/>
      <c r="I17" s="588"/>
      <c r="J17" s="582"/>
      <c r="K17" s="557"/>
      <c r="L17" s="557"/>
      <c r="M17" s="557"/>
      <c r="N17" s="557"/>
      <c r="O17" s="557"/>
      <c r="P17" s="557"/>
      <c r="Q17" s="557"/>
      <c r="R17" s="557"/>
      <c r="S17" s="557"/>
      <c r="T17" s="557"/>
    </row>
    <row r="18" spans="1:20" s="580" customFormat="1" ht="3" customHeight="1">
      <c r="A18" s="581"/>
      <c r="B18" s="581"/>
      <c r="C18" s="581"/>
      <c r="D18" s="581"/>
      <c r="F18" s="592"/>
      <c r="G18" s="593"/>
      <c r="H18" s="594"/>
      <c r="I18" s="595"/>
      <c r="J18" s="581"/>
      <c r="K18" s="581"/>
      <c r="L18" s="581"/>
      <c r="M18" s="581"/>
      <c r="N18" s="581"/>
      <c r="O18" s="581"/>
      <c r="P18" s="581"/>
      <c r="Q18" s="581"/>
      <c r="R18" s="581"/>
      <c r="S18" s="581"/>
      <c r="T18" s="581"/>
    </row>
    <row r="19" spans="1:20" s="580" customFormat="1" ht="15" customHeight="1">
      <c r="A19" s="581"/>
      <c r="B19" s="581"/>
      <c r="C19" s="581"/>
      <c r="D19" s="581"/>
      <c r="F19" s="579"/>
      <c r="G19" s="1277" t="s">
        <v>571</v>
      </c>
      <c r="H19" s="1277"/>
      <c r="I19" s="561"/>
      <c r="J19" s="581"/>
      <c r="K19" s="581"/>
      <c r="L19" s="581"/>
      <c r="M19" s="581"/>
      <c r="N19" s="581"/>
      <c r="O19" s="581"/>
      <c r="P19" s="581"/>
      <c r="Q19" s="581"/>
      <c r="R19" s="581"/>
      <c r="S19" s="581"/>
      <c r="T19" s="581"/>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codeName="List06_3">
    <tabColor rgb="FFEAEBEE"/>
    <pageSetUpPr fitToPage="1"/>
  </sheetPr>
  <dimension ref="A1:AJ36"/>
  <sheetViews>
    <sheetView showGridLines="0" topLeftCell="I4" zoomScaleNormal="100" workbookViewId="0"/>
  </sheetViews>
  <sheetFormatPr defaultColWidth="10.5703125" defaultRowHeight="14.25"/>
  <cols>
    <col min="1" max="6" width="10.5703125" style="552" hidden="1" customWidth="1"/>
    <col min="7" max="8" width="9.140625" style="558" hidden="1" customWidth="1"/>
    <col min="9" max="9" width="3.7109375" style="499" customWidth="1"/>
    <col min="10" max="11" width="3.7109375" style="498" customWidth="1"/>
    <col min="12" max="12" width="12.7109375" style="491" customWidth="1"/>
    <col min="13" max="13" width="44.7109375" style="491" customWidth="1"/>
    <col min="14" max="14" width="1.7109375" style="491" hidden="1" customWidth="1"/>
    <col min="15" max="15" width="29.7109375" style="491" hidden="1" customWidth="1"/>
    <col min="16" max="17" width="23.7109375" style="491" hidden="1" customWidth="1"/>
    <col min="18" max="18" width="11.7109375" style="491" customWidth="1"/>
    <col min="19" max="19" width="3.7109375" style="491" customWidth="1"/>
    <col min="20" max="20" width="11.7109375" style="491" customWidth="1"/>
    <col min="21" max="21" width="8.5703125" style="491" hidden="1" customWidth="1"/>
    <col min="22" max="22" width="4.7109375" style="491" customWidth="1"/>
    <col min="23" max="23" width="115.7109375" style="491" customWidth="1"/>
    <col min="24" max="25" width="10.5703125" style="552"/>
    <col min="26" max="26" width="11.140625" style="552" customWidth="1"/>
    <col min="27" max="34" width="10.5703125" style="552"/>
    <col min="35" max="256" width="10.5703125" style="491"/>
    <col min="257" max="264" width="0" style="491" hidden="1" customWidth="1"/>
    <col min="265" max="265" width="3.7109375" style="491" customWidth="1"/>
    <col min="266" max="266" width="3.85546875" style="491" customWidth="1"/>
    <col min="267" max="267" width="3.7109375" style="491" customWidth="1"/>
    <col min="268" max="268" width="12.7109375" style="491" customWidth="1"/>
    <col min="269" max="269" width="52.7109375" style="491" customWidth="1"/>
    <col min="270" max="273" width="0" style="491" hidden="1" customWidth="1"/>
    <col min="274" max="274" width="12.28515625" style="491" customWidth="1"/>
    <col min="275" max="275" width="6.42578125" style="491" customWidth="1"/>
    <col min="276" max="276" width="12.28515625" style="491" customWidth="1"/>
    <col min="277" max="277" width="0" style="491" hidden="1" customWidth="1"/>
    <col min="278" max="278" width="3.7109375" style="491" customWidth="1"/>
    <col min="279" max="279" width="11.140625" style="491" bestFit="1" customWidth="1"/>
    <col min="280" max="281" width="10.5703125" style="491"/>
    <col min="282" max="282" width="11.140625" style="491" customWidth="1"/>
    <col min="283" max="512" width="10.5703125" style="491"/>
    <col min="513" max="520" width="0" style="491" hidden="1" customWidth="1"/>
    <col min="521" max="521" width="3.7109375" style="491" customWidth="1"/>
    <col min="522" max="522" width="3.85546875" style="491" customWidth="1"/>
    <col min="523" max="523" width="3.7109375" style="491" customWidth="1"/>
    <col min="524" max="524" width="12.7109375" style="491" customWidth="1"/>
    <col min="525" max="525" width="52.7109375" style="491" customWidth="1"/>
    <col min="526" max="529" width="0" style="491" hidden="1" customWidth="1"/>
    <col min="530" max="530" width="12.28515625" style="491" customWidth="1"/>
    <col min="531" max="531" width="6.42578125" style="491" customWidth="1"/>
    <col min="532" max="532" width="12.28515625" style="491" customWidth="1"/>
    <col min="533" max="533" width="0" style="491" hidden="1" customWidth="1"/>
    <col min="534" max="534" width="3.7109375" style="491" customWidth="1"/>
    <col min="535" max="535" width="11.140625" style="491" bestFit="1" customWidth="1"/>
    <col min="536" max="537" width="10.5703125" style="491"/>
    <col min="538" max="538" width="11.140625" style="491" customWidth="1"/>
    <col min="539" max="768" width="10.5703125" style="491"/>
    <col min="769" max="776" width="0" style="491" hidden="1" customWidth="1"/>
    <col min="777" max="777" width="3.7109375" style="491" customWidth="1"/>
    <col min="778" max="778" width="3.85546875" style="491" customWidth="1"/>
    <col min="779" max="779" width="3.7109375" style="491" customWidth="1"/>
    <col min="780" max="780" width="12.7109375" style="491" customWidth="1"/>
    <col min="781" max="781" width="52.7109375" style="491" customWidth="1"/>
    <col min="782" max="785" width="0" style="491" hidden="1" customWidth="1"/>
    <col min="786" max="786" width="12.28515625" style="491" customWidth="1"/>
    <col min="787" max="787" width="6.42578125" style="491" customWidth="1"/>
    <col min="788" max="788" width="12.28515625" style="491" customWidth="1"/>
    <col min="789" max="789" width="0" style="491" hidden="1" customWidth="1"/>
    <col min="790" max="790" width="3.7109375" style="491" customWidth="1"/>
    <col min="791" max="791" width="11.140625" style="491" bestFit="1" customWidth="1"/>
    <col min="792" max="793" width="10.5703125" style="491"/>
    <col min="794" max="794" width="11.140625" style="491" customWidth="1"/>
    <col min="795" max="1024" width="10.5703125" style="491"/>
    <col min="1025" max="1032" width="0" style="491" hidden="1" customWidth="1"/>
    <col min="1033" max="1033" width="3.7109375" style="491" customWidth="1"/>
    <col min="1034" max="1034" width="3.85546875" style="491" customWidth="1"/>
    <col min="1035" max="1035" width="3.7109375" style="491" customWidth="1"/>
    <col min="1036" max="1036" width="12.7109375" style="491" customWidth="1"/>
    <col min="1037" max="1037" width="52.7109375" style="491" customWidth="1"/>
    <col min="1038" max="1041" width="0" style="491" hidden="1" customWidth="1"/>
    <col min="1042" max="1042" width="12.28515625" style="491" customWidth="1"/>
    <col min="1043" max="1043" width="6.42578125" style="491" customWidth="1"/>
    <col min="1044" max="1044" width="12.28515625" style="491" customWidth="1"/>
    <col min="1045" max="1045" width="0" style="491" hidden="1" customWidth="1"/>
    <col min="1046" max="1046" width="3.7109375" style="491" customWidth="1"/>
    <col min="1047" max="1047" width="11.140625" style="491" bestFit="1" customWidth="1"/>
    <col min="1048" max="1049" width="10.5703125" style="491"/>
    <col min="1050" max="1050" width="11.140625" style="491" customWidth="1"/>
    <col min="1051" max="1280" width="10.5703125" style="491"/>
    <col min="1281" max="1288" width="0" style="491" hidden="1" customWidth="1"/>
    <col min="1289" max="1289" width="3.7109375" style="491" customWidth="1"/>
    <col min="1290" max="1290" width="3.85546875" style="491" customWidth="1"/>
    <col min="1291" max="1291" width="3.7109375" style="491" customWidth="1"/>
    <col min="1292" max="1292" width="12.7109375" style="491" customWidth="1"/>
    <col min="1293" max="1293" width="52.7109375" style="491" customWidth="1"/>
    <col min="1294" max="1297" width="0" style="491" hidden="1" customWidth="1"/>
    <col min="1298" max="1298" width="12.28515625" style="491" customWidth="1"/>
    <col min="1299" max="1299" width="6.42578125" style="491" customWidth="1"/>
    <col min="1300" max="1300" width="12.28515625" style="491" customWidth="1"/>
    <col min="1301" max="1301" width="0" style="491" hidden="1" customWidth="1"/>
    <col min="1302" max="1302" width="3.7109375" style="491" customWidth="1"/>
    <col min="1303" max="1303" width="11.140625" style="491" bestFit="1" customWidth="1"/>
    <col min="1304" max="1305" width="10.5703125" style="491"/>
    <col min="1306" max="1306" width="11.140625" style="491" customWidth="1"/>
    <col min="1307" max="1536" width="10.5703125" style="491"/>
    <col min="1537" max="1544" width="0" style="491" hidden="1" customWidth="1"/>
    <col min="1545" max="1545" width="3.7109375" style="491" customWidth="1"/>
    <col min="1546" max="1546" width="3.85546875" style="491" customWidth="1"/>
    <col min="1547" max="1547" width="3.7109375" style="491" customWidth="1"/>
    <col min="1548" max="1548" width="12.7109375" style="491" customWidth="1"/>
    <col min="1549" max="1549" width="52.7109375" style="491" customWidth="1"/>
    <col min="1550" max="1553" width="0" style="491" hidden="1" customWidth="1"/>
    <col min="1554" max="1554" width="12.28515625" style="491" customWidth="1"/>
    <col min="1555" max="1555" width="6.42578125" style="491" customWidth="1"/>
    <col min="1556" max="1556" width="12.28515625" style="491" customWidth="1"/>
    <col min="1557" max="1557" width="0" style="491" hidden="1" customWidth="1"/>
    <col min="1558" max="1558" width="3.7109375" style="491" customWidth="1"/>
    <col min="1559" max="1559" width="11.140625" style="491" bestFit="1" customWidth="1"/>
    <col min="1560" max="1561" width="10.5703125" style="491"/>
    <col min="1562" max="1562" width="11.140625" style="491" customWidth="1"/>
    <col min="1563" max="1792" width="10.5703125" style="491"/>
    <col min="1793" max="1800" width="0" style="491" hidden="1" customWidth="1"/>
    <col min="1801" max="1801" width="3.7109375" style="491" customWidth="1"/>
    <col min="1802" max="1802" width="3.85546875" style="491" customWidth="1"/>
    <col min="1803" max="1803" width="3.7109375" style="491" customWidth="1"/>
    <col min="1804" max="1804" width="12.7109375" style="491" customWidth="1"/>
    <col min="1805" max="1805" width="52.7109375" style="491" customWidth="1"/>
    <col min="1806" max="1809" width="0" style="491" hidden="1" customWidth="1"/>
    <col min="1810" max="1810" width="12.28515625" style="491" customWidth="1"/>
    <col min="1811" max="1811" width="6.42578125" style="491" customWidth="1"/>
    <col min="1812" max="1812" width="12.28515625" style="491" customWidth="1"/>
    <col min="1813" max="1813" width="0" style="491" hidden="1" customWidth="1"/>
    <col min="1814" max="1814" width="3.7109375" style="491" customWidth="1"/>
    <col min="1815" max="1815" width="11.140625" style="491" bestFit="1" customWidth="1"/>
    <col min="1816" max="1817" width="10.5703125" style="491"/>
    <col min="1818" max="1818" width="11.140625" style="491" customWidth="1"/>
    <col min="1819" max="2048" width="10.5703125" style="491"/>
    <col min="2049" max="2056" width="0" style="491" hidden="1" customWidth="1"/>
    <col min="2057" max="2057" width="3.7109375" style="491" customWidth="1"/>
    <col min="2058" max="2058" width="3.85546875" style="491" customWidth="1"/>
    <col min="2059" max="2059" width="3.7109375" style="491" customWidth="1"/>
    <col min="2060" max="2060" width="12.7109375" style="491" customWidth="1"/>
    <col min="2061" max="2061" width="52.7109375" style="491" customWidth="1"/>
    <col min="2062" max="2065" width="0" style="491" hidden="1" customWidth="1"/>
    <col min="2066" max="2066" width="12.28515625" style="491" customWidth="1"/>
    <col min="2067" max="2067" width="6.42578125" style="491" customWidth="1"/>
    <col min="2068" max="2068" width="12.28515625" style="491" customWidth="1"/>
    <col min="2069" max="2069" width="0" style="491" hidden="1" customWidth="1"/>
    <col min="2070" max="2070" width="3.7109375" style="491" customWidth="1"/>
    <col min="2071" max="2071" width="11.140625" style="491" bestFit="1" customWidth="1"/>
    <col min="2072" max="2073" width="10.5703125" style="491"/>
    <col min="2074" max="2074" width="11.140625" style="491" customWidth="1"/>
    <col min="2075" max="2304" width="10.5703125" style="491"/>
    <col min="2305" max="2312" width="0" style="491" hidden="1" customWidth="1"/>
    <col min="2313" max="2313" width="3.7109375" style="491" customWidth="1"/>
    <col min="2314" max="2314" width="3.85546875" style="491" customWidth="1"/>
    <col min="2315" max="2315" width="3.7109375" style="491" customWidth="1"/>
    <col min="2316" max="2316" width="12.7109375" style="491" customWidth="1"/>
    <col min="2317" max="2317" width="52.7109375" style="491" customWidth="1"/>
    <col min="2318" max="2321" width="0" style="491" hidden="1" customWidth="1"/>
    <col min="2322" max="2322" width="12.28515625" style="491" customWidth="1"/>
    <col min="2323" max="2323" width="6.42578125" style="491" customWidth="1"/>
    <col min="2324" max="2324" width="12.28515625" style="491" customWidth="1"/>
    <col min="2325" max="2325" width="0" style="491" hidden="1" customWidth="1"/>
    <col min="2326" max="2326" width="3.7109375" style="491" customWidth="1"/>
    <col min="2327" max="2327" width="11.140625" style="491" bestFit="1" customWidth="1"/>
    <col min="2328" max="2329" width="10.5703125" style="491"/>
    <col min="2330" max="2330" width="11.140625" style="491" customWidth="1"/>
    <col min="2331" max="2560" width="10.5703125" style="491"/>
    <col min="2561" max="2568" width="0" style="491" hidden="1" customWidth="1"/>
    <col min="2569" max="2569" width="3.7109375" style="491" customWidth="1"/>
    <col min="2570" max="2570" width="3.85546875" style="491" customWidth="1"/>
    <col min="2571" max="2571" width="3.7109375" style="491" customWidth="1"/>
    <col min="2572" max="2572" width="12.7109375" style="491" customWidth="1"/>
    <col min="2573" max="2573" width="52.7109375" style="491" customWidth="1"/>
    <col min="2574" max="2577" width="0" style="491" hidden="1" customWidth="1"/>
    <col min="2578" max="2578" width="12.28515625" style="491" customWidth="1"/>
    <col min="2579" max="2579" width="6.42578125" style="491" customWidth="1"/>
    <col min="2580" max="2580" width="12.28515625" style="491" customWidth="1"/>
    <col min="2581" max="2581" width="0" style="491" hidden="1" customWidth="1"/>
    <col min="2582" max="2582" width="3.7109375" style="491" customWidth="1"/>
    <col min="2583" max="2583" width="11.140625" style="491" bestFit="1" customWidth="1"/>
    <col min="2584" max="2585" width="10.5703125" style="491"/>
    <col min="2586" max="2586" width="11.140625" style="491" customWidth="1"/>
    <col min="2587" max="2816" width="10.5703125" style="491"/>
    <col min="2817" max="2824" width="0" style="491" hidden="1" customWidth="1"/>
    <col min="2825" max="2825" width="3.7109375" style="491" customWidth="1"/>
    <col min="2826" max="2826" width="3.85546875" style="491" customWidth="1"/>
    <col min="2827" max="2827" width="3.7109375" style="491" customWidth="1"/>
    <col min="2828" max="2828" width="12.7109375" style="491" customWidth="1"/>
    <col min="2829" max="2829" width="52.7109375" style="491" customWidth="1"/>
    <col min="2830" max="2833" width="0" style="491" hidden="1" customWidth="1"/>
    <col min="2834" max="2834" width="12.28515625" style="491" customWidth="1"/>
    <col min="2835" max="2835" width="6.42578125" style="491" customWidth="1"/>
    <col min="2836" max="2836" width="12.28515625" style="491" customWidth="1"/>
    <col min="2837" max="2837" width="0" style="491" hidden="1" customWidth="1"/>
    <col min="2838" max="2838" width="3.7109375" style="491" customWidth="1"/>
    <col min="2839" max="2839" width="11.140625" style="491" bestFit="1" customWidth="1"/>
    <col min="2840" max="2841" width="10.5703125" style="491"/>
    <col min="2842" max="2842" width="11.140625" style="491" customWidth="1"/>
    <col min="2843" max="3072" width="10.5703125" style="491"/>
    <col min="3073" max="3080" width="0" style="491" hidden="1" customWidth="1"/>
    <col min="3081" max="3081" width="3.7109375" style="491" customWidth="1"/>
    <col min="3082" max="3082" width="3.85546875" style="491" customWidth="1"/>
    <col min="3083" max="3083" width="3.7109375" style="491" customWidth="1"/>
    <col min="3084" max="3084" width="12.7109375" style="491" customWidth="1"/>
    <col min="3085" max="3085" width="52.7109375" style="491" customWidth="1"/>
    <col min="3086" max="3089" width="0" style="491" hidden="1" customWidth="1"/>
    <col min="3090" max="3090" width="12.28515625" style="491" customWidth="1"/>
    <col min="3091" max="3091" width="6.42578125" style="491" customWidth="1"/>
    <col min="3092" max="3092" width="12.28515625" style="491" customWidth="1"/>
    <col min="3093" max="3093" width="0" style="491" hidden="1" customWidth="1"/>
    <col min="3094" max="3094" width="3.7109375" style="491" customWidth="1"/>
    <col min="3095" max="3095" width="11.140625" style="491" bestFit="1" customWidth="1"/>
    <col min="3096" max="3097" width="10.5703125" style="491"/>
    <col min="3098" max="3098" width="11.140625" style="491" customWidth="1"/>
    <col min="3099" max="3328" width="10.5703125" style="491"/>
    <col min="3329" max="3336" width="0" style="491" hidden="1" customWidth="1"/>
    <col min="3337" max="3337" width="3.7109375" style="491" customWidth="1"/>
    <col min="3338" max="3338" width="3.85546875" style="491" customWidth="1"/>
    <col min="3339" max="3339" width="3.7109375" style="491" customWidth="1"/>
    <col min="3340" max="3340" width="12.7109375" style="491" customWidth="1"/>
    <col min="3341" max="3341" width="52.7109375" style="491" customWidth="1"/>
    <col min="3342" max="3345" width="0" style="491" hidden="1" customWidth="1"/>
    <col min="3346" max="3346" width="12.28515625" style="491" customWidth="1"/>
    <col min="3347" max="3347" width="6.42578125" style="491" customWidth="1"/>
    <col min="3348" max="3348" width="12.28515625" style="491" customWidth="1"/>
    <col min="3349" max="3349" width="0" style="491" hidden="1" customWidth="1"/>
    <col min="3350" max="3350" width="3.7109375" style="491" customWidth="1"/>
    <col min="3351" max="3351" width="11.140625" style="491" bestFit="1" customWidth="1"/>
    <col min="3352" max="3353" width="10.5703125" style="491"/>
    <col min="3354" max="3354" width="11.140625" style="491" customWidth="1"/>
    <col min="3355" max="3584" width="10.5703125" style="491"/>
    <col min="3585" max="3592" width="0" style="491" hidden="1" customWidth="1"/>
    <col min="3593" max="3593" width="3.7109375" style="491" customWidth="1"/>
    <col min="3594" max="3594" width="3.85546875" style="491" customWidth="1"/>
    <col min="3595" max="3595" width="3.7109375" style="491" customWidth="1"/>
    <col min="3596" max="3596" width="12.7109375" style="491" customWidth="1"/>
    <col min="3597" max="3597" width="52.7109375" style="491" customWidth="1"/>
    <col min="3598" max="3601" width="0" style="491" hidden="1" customWidth="1"/>
    <col min="3602" max="3602" width="12.28515625" style="491" customWidth="1"/>
    <col min="3603" max="3603" width="6.42578125" style="491" customWidth="1"/>
    <col min="3604" max="3604" width="12.28515625" style="491" customWidth="1"/>
    <col min="3605" max="3605" width="0" style="491" hidden="1" customWidth="1"/>
    <col min="3606" max="3606" width="3.7109375" style="491" customWidth="1"/>
    <col min="3607" max="3607" width="11.140625" style="491" bestFit="1" customWidth="1"/>
    <col min="3608" max="3609" width="10.5703125" style="491"/>
    <col min="3610" max="3610" width="11.140625" style="491" customWidth="1"/>
    <col min="3611" max="3840" width="10.5703125" style="491"/>
    <col min="3841" max="3848" width="0" style="491" hidden="1" customWidth="1"/>
    <col min="3849" max="3849" width="3.7109375" style="491" customWidth="1"/>
    <col min="3850" max="3850" width="3.85546875" style="491" customWidth="1"/>
    <col min="3851" max="3851" width="3.7109375" style="491" customWidth="1"/>
    <col min="3852" max="3852" width="12.7109375" style="491" customWidth="1"/>
    <col min="3853" max="3853" width="52.7109375" style="491" customWidth="1"/>
    <col min="3854" max="3857" width="0" style="491" hidden="1" customWidth="1"/>
    <col min="3858" max="3858" width="12.28515625" style="491" customWidth="1"/>
    <col min="3859" max="3859" width="6.42578125" style="491" customWidth="1"/>
    <col min="3860" max="3860" width="12.28515625" style="491" customWidth="1"/>
    <col min="3861" max="3861" width="0" style="491" hidden="1" customWidth="1"/>
    <col min="3862" max="3862" width="3.7109375" style="491" customWidth="1"/>
    <col min="3863" max="3863" width="11.140625" style="491" bestFit="1" customWidth="1"/>
    <col min="3864" max="3865" width="10.5703125" style="491"/>
    <col min="3866" max="3866" width="11.140625" style="491" customWidth="1"/>
    <col min="3867" max="4096" width="10.5703125" style="491"/>
    <col min="4097" max="4104" width="0" style="491" hidden="1" customWidth="1"/>
    <col min="4105" max="4105" width="3.7109375" style="491" customWidth="1"/>
    <col min="4106" max="4106" width="3.85546875" style="491" customWidth="1"/>
    <col min="4107" max="4107" width="3.7109375" style="491" customWidth="1"/>
    <col min="4108" max="4108" width="12.7109375" style="491" customWidth="1"/>
    <col min="4109" max="4109" width="52.7109375" style="491" customWidth="1"/>
    <col min="4110" max="4113" width="0" style="491" hidden="1" customWidth="1"/>
    <col min="4114" max="4114" width="12.28515625" style="491" customWidth="1"/>
    <col min="4115" max="4115" width="6.42578125" style="491" customWidth="1"/>
    <col min="4116" max="4116" width="12.28515625" style="491" customWidth="1"/>
    <col min="4117" max="4117" width="0" style="491" hidden="1" customWidth="1"/>
    <col min="4118" max="4118" width="3.7109375" style="491" customWidth="1"/>
    <col min="4119" max="4119" width="11.140625" style="491" bestFit="1" customWidth="1"/>
    <col min="4120" max="4121" width="10.5703125" style="491"/>
    <col min="4122" max="4122" width="11.140625" style="491" customWidth="1"/>
    <col min="4123" max="4352" width="10.5703125" style="491"/>
    <col min="4353" max="4360" width="0" style="491" hidden="1" customWidth="1"/>
    <col min="4361" max="4361" width="3.7109375" style="491" customWidth="1"/>
    <col min="4362" max="4362" width="3.85546875" style="491" customWidth="1"/>
    <col min="4363" max="4363" width="3.7109375" style="491" customWidth="1"/>
    <col min="4364" max="4364" width="12.7109375" style="491" customWidth="1"/>
    <col min="4365" max="4365" width="52.7109375" style="491" customWidth="1"/>
    <col min="4366" max="4369" width="0" style="491" hidden="1" customWidth="1"/>
    <col min="4370" max="4370" width="12.28515625" style="491" customWidth="1"/>
    <col min="4371" max="4371" width="6.42578125" style="491" customWidth="1"/>
    <col min="4372" max="4372" width="12.28515625" style="491" customWidth="1"/>
    <col min="4373" max="4373" width="0" style="491" hidden="1" customWidth="1"/>
    <col min="4374" max="4374" width="3.7109375" style="491" customWidth="1"/>
    <col min="4375" max="4375" width="11.140625" style="491" bestFit="1" customWidth="1"/>
    <col min="4376" max="4377" width="10.5703125" style="491"/>
    <col min="4378" max="4378" width="11.140625" style="491" customWidth="1"/>
    <col min="4379" max="4608" width="10.5703125" style="491"/>
    <col min="4609" max="4616" width="0" style="491" hidden="1" customWidth="1"/>
    <col min="4617" max="4617" width="3.7109375" style="491" customWidth="1"/>
    <col min="4618" max="4618" width="3.85546875" style="491" customWidth="1"/>
    <col min="4619" max="4619" width="3.7109375" style="491" customWidth="1"/>
    <col min="4620" max="4620" width="12.7109375" style="491" customWidth="1"/>
    <col min="4621" max="4621" width="52.7109375" style="491" customWidth="1"/>
    <col min="4622" max="4625" width="0" style="491" hidden="1" customWidth="1"/>
    <col min="4626" max="4626" width="12.28515625" style="491" customWidth="1"/>
    <col min="4627" max="4627" width="6.42578125" style="491" customWidth="1"/>
    <col min="4628" max="4628" width="12.28515625" style="491" customWidth="1"/>
    <col min="4629" max="4629" width="0" style="491" hidden="1" customWidth="1"/>
    <col min="4630" max="4630" width="3.7109375" style="491" customWidth="1"/>
    <col min="4631" max="4631" width="11.140625" style="491" bestFit="1" customWidth="1"/>
    <col min="4632" max="4633" width="10.5703125" style="491"/>
    <col min="4634" max="4634" width="11.140625" style="491" customWidth="1"/>
    <col min="4635" max="4864" width="10.5703125" style="491"/>
    <col min="4865" max="4872" width="0" style="491" hidden="1" customWidth="1"/>
    <col min="4873" max="4873" width="3.7109375" style="491" customWidth="1"/>
    <col min="4874" max="4874" width="3.85546875" style="491" customWidth="1"/>
    <col min="4875" max="4875" width="3.7109375" style="491" customWidth="1"/>
    <col min="4876" max="4876" width="12.7109375" style="491" customWidth="1"/>
    <col min="4877" max="4877" width="52.7109375" style="491" customWidth="1"/>
    <col min="4878" max="4881" width="0" style="491" hidden="1" customWidth="1"/>
    <col min="4882" max="4882" width="12.28515625" style="491" customWidth="1"/>
    <col min="4883" max="4883" width="6.42578125" style="491" customWidth="1"/>
    <col min="4884" max="4884" width="12.28515625" style="491" customWidth="1"/>
    <col min="4885" max="4885" width="0" style="491" hidden="1" customWidth="1"/>
    <col min="4886" max="4886" width="3.7109375" style="491" customWidth="1"/>
    <col min="4887" max="4887" width="11.140625" style="491" bestFit="1" customWidth="1"/>
    <col min="4888" max="4889" width="10.5703125" style="491"/>
    <col min="4890" max="4890" width="11.140625" style="491" customWidth="1"/>
    <col min="4891" max="5120" width="10.5703125" style="491"/>
    <col min="5121" max="5128" width="0" style="491" hidden="1" customWidth="1"/>
    <col min="5129" max="5129" width="3.7109375" style="491" customWidth="1"/>
    <col min="5130" max="5130" width="3.85546875" style="491" customWidth="1"/>
    <col min="5131" max="5131" width="3.7109375" style="491" customWidth="1"/>
    <col min="5132" max="5132" width="12.7109375" style="491" customWidth="1"/>
    <col min="5133" max="5133" width="52.7109375" style="491" customWidth="1"/>
    <col min="5134" max="5137" width="0" style="491" hidden="1" customWidth="1"/>
    <col min="5138" max="5138" width="12.28515625" style="491" customWidth="1"/>
    <col min="5139" max="5139" width="6.42578125" style="491" customWidth="1"/>
    <col min="5140" max="5140" width="12.28515625" style="491" customWidth="1"/>
    <col min="5141" max="5141" width="0" style="491" hidden="1" customWidth="1"/>
    <col min="5142" max="5142" width="3.7109375" style="491" customWidth="1"/>
    <col min="5143" max="5143" width="11.140625" style="491" bestFit="1" customWidth="1"/>
    <col min="5144" max="5145" width="10.5703125" style="491"/>
    <col min="5146" max="5146" width="11.140625" style="491" customWidth="1"/>
    <col min="5147" max="5376" width="10.5703125" style="491"/>
    <col min="5377" max="5384" width="0" style="491" hidden="1" customWidth="1"/>
    <col min="5385" max="5385" width="3.7109375" style="491" customWidth="1"/>
    <col min="5386" max="5386" width="3.85546875" style="491" customWidth="1"/>
    <col min="5387" max="5387" width="3.7109375" style="491" customWidth="1"/>
    <col min="5388" max="5388" width="12.7109375" style="491" customWidth="1"/>
    <col min="5389" max="5389" width="52.7109375" style="491" customWidth="1"/>
    <col min="5390" max="5393" width="0" style="491" hidden="1" customWidth="1"/>
    <col min="5394" max="5394" width="12.28515625" style="491" customWidth="1"/>
    <col min="5395" max="5395" width="6.42578125" style="491" customWidth="1"/>
    <col min="5396" max="5396" width="12.28515625" style="491" customWidth="1"/>
    <col min="5397" max="5397" width="0" style="491" hidden="1" customWidth="1"/>
    <col min="5398" max="5398" width="3.7109375" style="491" customWidth="1"/>
    <col min="5399" max="5399" width="11.140625" style="491" bestFit="1" customWidth="1"/>
    <col min="5400" max="5401" width="10.5703125" style="491"/>
    <col min="5402" max="5402" width="11.140625" style="491" customWidth="1"/>
    <col min="5403" max="5632" width="10.5703125" style="491"/>
    <col min="5633" max="5640" width="0" style="491" hidden="1" customWidth="1"/>
    <col min="5641" max="5641" width="3.7109375" style="491" customWidth="1"/>
    <col min="5642" max="5642" width="3.85546875" style="491" customWidth="1"/>
    <col min="5643" max="5643" width="3.7109375" style="491" customWidth="1"/>
    <col min="5644" max="5644" width="12.7109375" style="491" customWidth="1"/>
    <col min="5645" max="5645" width="52.7109375" style="491" customWidth="1"/>
    <col min="5646" max="5649" width="0" style="491" hidden="1" customWidth="1"/>
    <col min="5650" max="5650" width="12.28515625" style="491" customWidth="1"/>
    <col min="5651" max="5651" width="6.42578125" style="491" customWidth="1"/>
    <col min="5652" max="5652" width="12.28515625" style="491" customWidth="1"/>
    <col min="5653" max="5653" width="0" style="491" hidden="1" customWidth="1"/>
    <col min="5654" max="5654" width="3.7109375" style="491" customWidth="1"/>
    <col min="5655" max="5655" width="11.140625" style="491" bestFit="1" customWidth="1"/>
    <col min="5656" max="5657" width="10.5703125" style="491"/>
    <col min="5658" max="5658" width="11.140625" style="491" customWidth="1"/>
    <col min="5659" max="5888" width="10.5703125" style="491"/>
    <col min="5889" max="5896" width="0" style="491" hidden="1" customWidth="1"/>
    <col min="5897" max="5897" width="3.7109375" style="491" customWidth="1"/>
    <col min="5898" max="5898" width="3.85546875" style="491" customWidth="1"/>
    <col min="5899" max="5899" width="3.7109375" style="491" customWidth="1"/>
    <col min="5900" max="5900" width="12.7109375" style="491" customWidth="1"/>
    <col min="5901" max="5901" width="52.7109375" style="491" customWidth="1"/>
    <col min="5902" max="5905" width="0" style="491" hidden="1" customWidth="1"/>
    <col min="5906" max="5906" width="12.28515625" style="491" customWidth="1"/>
    <col min="5907" max="5907" width="6.42578125" style="491" customWidth="1"/>
    <col min="5908" max="5908" width="12.28515625" style="491" customWidth="1"/>
    <col min="5909" max="5909" width="0" style="491" hidden="1" customWidth="1"/>
    <col min="5910" max="5910" width="3.7109375" style="491" customWidth="1"/>
    <col min="5911" max="5911" width="11.140625" style="491" bestFit="1" customWidth="1"/>
    <col min="5912" max="5913" width="10.5703125" style="491"/>
    <col min="5914" max="5914" width="11.140625" style="491" customWidth="1"/>
    <col min="5915" max="6144" width="10.5703125" style="491"/>
    <col min="6145" max="6152" width="0" style="491" hidden="1" customWidth="1"/>
    <col min="6153" max="6153" width="3.7109375" style="491" customWidth="1"/>
    <col min="6154" max="6154" width="3.85546875" style="491" customWidth="1"/>
    <col min="6155" max="6155" width="3.7109375" style="491" customWidth="1"/>
    <col min="6156" max="6156" width="12.7109375" style="491" customWidth="1"/>
    <col min="6157" max="6157" width="52.7109375" style="491" customWidth="1"/>
    <col min="6158" max="6161" width="0" style="491" hidden="1" customWidth="1"/>
    <col min="6162" max="6162" width="12.28515625" style="491" customWidth="1"/>
    <col min="6163" max="6163" width="6.42578125" style="491" customWidth="1"/>
    <col min="6164" max="6164" width="12.28515625" style="491" customWidth="1"/>
    <col min="6165" max="6165" width="0" style="491" hidden="1" customWidth="1"/>
    <col min="6166" max="6166" width="3.7109375" style="491" customWidth="1"/>
    <col min="6167" max="6167" width="11.140625" style="491" bestFit="1" customWidth="1"/>
    <col min="6168" max="6169" width="10.5703125" style="491"/>
    <col min="6170" max="6170" width="11.140625" style="491" customWidth="1"/>
    <col min="6171" max="6400" width="10.5703125" style="491"/>
    <col min="6401" max="6408" width="0" style="491" hidden="1" customWidth="1"/>
    <col min="6409" max="6409" width="3.7109375" style="491" customWidth="1"/>
    <col min="6410" max="6410" width="3.85546875" style="491" customWidth="1"/>
    <col min="6411" max="6411" width="3.7109375" style="491" customWidth="1"/>
    <col min="6412" max="6412" width="12.7109375" style="491" customWidth="1"/>
    <col min="6413" max="6413" width="52.7109375" style="491" customWidth="1"/>
    <col min="6414" max="6417" width="0" style="491" hidden="1" customWidth="1"/>
    <col min="6418" max="6418" width="12.28515625" style="491" customWidth="1"/>
    <col min="6419" max="6419" width="6.42578125" style="491" customWidth="1"/>
    <col min="6420" max="6420" width="12.28515625" style="491" customWidth="1"/>
    <col min="6421" max="6421" width="0" style="491" hidden="1" customWidth="1"/>
    <col min="6422" max="6422" width="3.7109375" style="491" customWidth="1"/>
    <col min="6423" max="6423" width="11.140625" style="491" bestFit="1" customWidth="1"/>
    <col min="6424" max="6425" width="10.5703125" style="491"/>
    <col min="6426" max="6426" width="11.140625" style="491" customWidth="1"/>
    <col min="6427" max="6656" width="10.5703125" style="491"/>
    <col min="6657" max="6664" width="0" style="491" hidden="1" customWidth="1"/>
    <col min="6665" max="6665" width="3.7109375" style="491" customWidth="1"/>
    <col min="6666" max="6666" width="3.85546875" style="491" customWidth="1"/>
    <col min="6667" max="6667" width="3.7109375" style="491" customWidth="1"/>
    <col min="6668" max="6668" width="12.7109375" style="491" customWidth="1"/>
    <col min="6669" max="6669" width="52.7109375" style="491" customWidth="1"/>
    <col min="6670" max="6673" width="0" style="491" hidden="1" customWidth="1"/>
    <col min="6674" max="6674" width="12.28515625" style="491" customWidth="1"/>
    <col min="6675" max="6675" width="6.42578125" style="491" customWidth="1"/>
    <col min="6676" max="6676" width="12.28515625" style="491" customWidth="1"/>
    <col min="6677" max="6677" width="0" style="491" hidden="1" customWidth="1"/>
    <col min="6678" max="6678" width="3.7109375" style="491" customWidth="1"/>
    <col min="6679" max="6679" width="11.140625" style="491" bestFit="1" customWidth="1"/>
    <col min="6680" max="6681" width="10.5703125" style="491"/>
    <col min="6682" max="6682" width="11.140625" style="491" customWidth="1"/>
    <col min="6683" max="6912" width="10.5703125" style="491"/>
    <col min="6913" max="6920" width="0" style="491" hidden="1" customWidth="1"/>
    <col min="6921" max="6921" width="3.7109375" style="491" customWidth="1"/>
    <col min="6922" max="6922" width="3.85546875" style="491" customWidth="1"/>
    <col min="6923" max="6923" width="3.7109375" style="491" customWidth="1"/>
    <col min="6924" max="6924" width="12.7109375" style="491" customWidth="1"/>
    <col min="6925" max="6925" width="52.7109375" style="491" customWidth="1"/>
    <col min="6926" max="6929" width="0" style="491" hidden="1" customWidth="1"/>
    <col min="6930" max="6930" width="12.28515625" style="491" customWidth="1"/>
    <col min="6931" max="6931" width="6.42578125" style="491" customWidth="1"/>
    <col min="6932" max="6932" width="12.28515625" style="491" customWidth="1"/>
    <col min="6933" max="6933" width="0" style="491" hidden="1" customWidth="1"/>
    <col min="6934" max="6934" width="3.7109375" style="491" customWidth="1"/>
    <col min="6935" max="6935" width="11.140625" style="491" bestFit="1" customWidth="1"/>
    <col min="6936" max="6937" width="10.5703125" style="491"/>
    <col min="6938" max="6938" width="11.140625" style="491" customWidth="1"/>
    <col min="6939" max="7168" width="10.5703125" style="491"/>
    <col min="7169" max="7176" width="0" style="491" hidden="1" customWidth="1"/>
    <col min="7177" max="7177" width="3.7109375" style="491" customWidth="1"/>
    <col min="7178" max="7178" width="3.85546875" style="491" customWidth="1"/>
    <col min="7179" max="7179" width="3.7109375" style="491" customWidth="1"/>
    <col min="7180" max="7180" width="12.7109375" style="491" customWidth="1"/>
    <col min="7181" max="7181" width="52.7109375" style="491" customWidth="1"/>
    <col min="7182" max="7185" width="0" style="491" hidden="1" customWidth="1"/>
    <col min="7186" max="7186" width="12.28515625" style="491" customWidth="1"/>
    <col min="7187" max="7187" width="6.42578125" style="491" customWidth="1"/>
    <col min="7188" max="7188" width="12.28515625" style="491" customWidth="1"/>
    <col min="7189" max="7189" width="0" style="491" hidden="1" customWidth="1"/>
    <col min="7190" max="7190" width="3.7109375" style="491" customWidth="1"/>
    <col min="7191" max="7191" width="11.140625" style="491" bestFit="1" customWidth="1"/>
    <col min="7192" max="7193" width="10.5703125" style="491"/>
    <col min="7194" max="7194" width="11.140625" style="491" customWidth="1"/>
    <col min="7195" max="7424" width="10.5703125" style="491"/>
    <col min="7425" max="7432" width="0" style="491" hidden="1" customWidth="1"/>
    <col min="7433" max="7433" width="3.7109375" style="491" customWidth="1"/>
    <col min="7434" max="7434" width="3.85546875" style="491" customWidth="1"/>
    <col min="7435" max="7435" width="3.7109375" style="491" customWidth="1"/>
    <col min="7436" max="7436" width="12.7109375" style="491" customWidth="1"/>
    <col min="7437" max="7437" width="52.7109375" style="491" customWidth="1"/>
    <col min="7438" max="7441" width="0" style="491" hidden="1" customWidth="1"/>
    <col min="7442" max="7442" width="12.28515625" style="491" customWidth="1"/>
    <col min="7443" max="7443" width="6.42578125" style="491" customWidth="1"/>
    <col min="7444" max="7444" width="12.28515625" style="491" customWidth="1"/>
    <col min="7445" max="7445" width="0" style="491" hidden="1" customWidth="1"/>
    <col min="7446" max="7446" width="3.7109375" style="491" customWidth="1"/>
    <col min="7447" max="7447" width="11.140625" style="491" bestFit="1" customWidth="1"/>
    <col min="7448" max="7449" width="10.5703125" style="491"/>
    <col min="7450" max="7450" width="11.140625" style="491" customWidth="1"/>
    <col min="7451" max="7680" width="10.5703125" style="491"/>
    <col min="7681" max="7688" width="0" style="491" hidden="1" customWidth="1"/>
    <col min="7689" max="7689" width="3.7109375" style="491" customWidth="1"/>
    <col min="7690" max="7690" width="3.85546875" style="491" customWidth="1"/>
    <col min="7691" max="7691" width="3.7109375" style="491" customWidth="1"/>
    <col min="7692" max="7692" width="12.7109375" style="491" customWidth="1"/>
    <col min="7693" max="7693" width="52.7109375" style="491" customWidth="1"/>
    <col min="7694" max="7697" width="0" style="491" hidden="1" customWidth="1"/>
    <col min="7698" max="7698" width="12.28515625" style="491" customWidth="1"/>
    <col min="7699" max="7699" width="6.42578125" style="491" customWidth="1"/>
    <col min="7700" max="7700" width="12.28515625" style="491" customWidth="1"/>
    <col min="7701" max="7701" width="0" style="491" hidden="1" customWidth="1"/>
    <col min="7702" max="7702" width="3.7109375" style="491" customWidth="1"/>
    <col min="7703" max="7703" width="11.140625" style="491" bestFit="1" customWidth="1"/>
    <col min="7704" max="7705" width="10.5703125" style="491"/>
    <col min="7706" max="7706" width="11.140625" style="491" customWidth="1"/>
    <col min="7707" max="7936" width="10.5703125" style="491"/>
    <col min="7937" max="7944" width="0" style="491" hidden="1" customWidth="1"/>
    <col min="7945" max="7945" width="3.7109375" style="491" customWidth="1"/>
    <col min="7946" max="7946" width="3.85546875" style="491" customWidth="1"/>
    <col min="7947" max="7947" width="3.7109375" style="491" customWidth="1"/>
    <col min="7948" max="7948" width="12.7109375" style="491" customWidth="1"/>
    <col min="7949" max="7949" width="52.7109375" style="491" customWidth="1"/>
    <col min="7950" max="7953" width="0" style="491" hidden="1" customWidth="1"/>
    <col min="7954" max="7954" width="12.28515625" style="491" customWidth="1"/>
    <col min="7955" max="7955" width="6.42578125" style="491" customWidth="1"/>
    <col min="7956" max="7956" width="12.28515625" style="491" customWidth="1"/>
    <col min="7957" max="7957" width="0" style="491" hidden="1" customWidth="1"/>
    <col min="7958" max="7958" width="3.7109375" style="491" customWidth="1"/>
    <col min="7959" max="7959" width="11.140625" style="491" bestFit="1" customWidth="1"/>
    <col min="7960" max="7961" width="10.5703125" style="491"/>
    <col min="7962" max="7962" width="11.140625" style="491" customWidth="1"/>
    <col min="7963" max="8192" width="10.5703125" style="491"/>
    <col min="8193" max="8200" width="0" style="491" hidden="1" customWidth="1"/>
    <col min="8201" max="8201" width="3.7109375" style="491" customWidth="1"/>
    <col min="8202" max="8202" width="3.85546875" style="491" customWidth="1"/>
    <col min="8203" max="8203" width="3.7109375" style="491" customWidth="1"/>
    <col min="8204" max="8204" width="12.7109375" style="491" customWidth="1"/>
    <col min="8205" max="8205" width="52.7109375" style="491" customWidth="1"/>
    <col min="8206" max="8209" width="0" style="491" hidden="1" customWidth="1"/>
    <col min="8210" max="8210" width="12.28515625" style="491" customWidth="1"/>
    <col min="8211" max="8211" width="6.42578125" style="491" customWidth="1"/>
    <col min="8212" max="8212" width="12.28515625" style="491" customWidth="1"/>
    <col min="8213" max="8213" width="0" style="491" hidden="1" customWidth="1"/>
    <col min="8214" max="8214" width="3.7109375" style="491" customWidth="1"/>
    <col min="8215" max="8215" width="11.140625" style="491" bestFit="1" customWidth="1"/>
    <col min="8216" max="8217" width="10.5703125" style="491"/>
    <col min="8218" max="8218" width="11.140625" style="491" customWidth="1"/>
    <col min="8219" max="8448" width="10.5703125" style="491"/>
    <col min="8449" max="8456" width="0" style="491" hidden="1" customWidth="1"/>
    <col min="8457" max="8457" width="3.7109375" style="491" customWidth="1"/>
    <col min="8458" max="8458" width="3.85546875" style="491" customWidth="1"/>
    <col min="8459" max="8459" width="3.7109375" style="491" customWidth="1"/>
    <col min="8460" max="8460" width="12.7109375" style="491" customWidth="1"/>
    <col min="8461" max="8461" width="52.7109375" style="491" customWidth="1"/>
    <col min="8462" max="8465" width="0" style="491" hidden="1" customWidth="1"/>
    <col min="8466" max="8466" width="12.28515625" style="491" customWidth="1"/>
    <col min="8467" max="8467" width="6.42578125" style="491" customWidth="1"/>
    <col min="8468" max="8468" width="12.28515625" style="491" customWidth="1"/>
    <col min="8469" max="8469" width="0" style="491" hidden="1" customWidth="1"/>
    <col min="8470" max="8470" width="3.7109375" style="491" customWidth="1"/>
    <col min="8471" max="8471" width="11.140625" style="491" bestFit="1" customWidth="1"/>
    <col min="8472" max="8473" width="10.5703125" style="491"/>
    <col min="8474" max="8474" width="11.140625" style="491" customWidth="1"/>
    <col min="8475" max="8704" width="10.5703125" style="491"/>
    <col min="8705" max="8712" width="0" style="491" hidden="1" customWidth="1"/>
    <col min="8713" max="8713" width="3.7109375" style="491" customWidth="1"/>
    <col min="8714" max="8714" width="3.85546875" style="491" customWidth="1"/>
    <col min="8715" max="8715" width="3.7109375" style="491" customWidth="1"/>
    <col min="8716" max="8716" width="12.7109375" style="491" customWidth="1"/>
    <col min="8717" max="8717" width="52.7109375" style="491" customWidth="1"/>
    <col min="8718" max="8721" width="0" style="491" hidden="1" customWidth="1"/>
    <col min="8722" max="8722" width="12.28515625" style="491" customWidth="1"/>
    <col min="8723" max="8723" width="6.42578125" style="491" customWidth="1"/>
    <col min="8724" max="8724" width="12.28515625" style="491" customWidth="1"/>
    <col min="8725" max="8725" width="0" style="491" hidden="1" customWidth="1"/>
    <col min="8726" max="8726" width="3.7109375" style="491" customWidth="1"/>
    <col min="8727" max="8727" width="11.140625" style="491" bestFit="1" customWidth="1"/>
    <col min="8728" max="8729" width="10.5703125" style="491"/>
    <col min="8730" max="8730" width="11.140625" style="491" customWidth="1"/>
    <col min="8731" max="8960" width="10.5703125" style="491"/>
    <col min="8961" max="8968" width="0" style="491" hidden="1" customWidth="1"/>
    <col min="8969" max="8969" width="3.7109375" style="491" customWidth="1"/>
    <col min="8970" max="8970" width="3.85546875" style="491" customWidth="1"/>
    <col min="8971" max="8971" width="3.7109375" style="491" customWidth="1"/>
    <col min="8972" max="8972" width="12.7109375" style="491" customWidth="1"/>
    <col min="8973" max="8973" width="52.7109375" style="491" customWidth="1"/>
    <col min="8974" max="8977" width="0" style="491" hidden="1" customWidth="1"/>
    <col min="8978" max="8978" width="12.28515625" style="491" customWidth="1"/>
    <col min="8979" max="8979" width="6.42578125" style="491" customWidth="1"/>
    <col min="8980" max="8980" width="12.28515625" style="491" customWidth="1"/>
    <col min="8981" max="8981" width="0" style="491" hidden="1" customWidth="1"/>
    <col min="8982" max="8982" width="3.7109375" style="491" customWidth="1"/>
    <col min="8983" max="8983" width="11.140625" style="491" bestFit="1" customWidth="1"/>
    <col min="8984" max="8985" width="10.5703125" style="491"/>
    <col min="8986" max="8986" width="11.140625" style="491" customWidth="1"/>
    <col min="8987" max="9216" width="10.5703125" style="491"/>
    <col min="9217" max="9224" width="0" style="491" hidden="1" customWidth="1"/>
    <col min="9225" max="9225" width="3.7109375" style="491" customWidth="1"/>
    <col min="9226" max="9226" width="3.85546875" style="491" customWidth="1"/>
    <col min="9227" max="9227" width="3.7109375" style="491" customWidth="1"/>
    <col min="9228" max="9228" width="12.7109375" style="491" customWidth="1"/>
    <col min="9229" max="9229" width="52.7109375" style="491" customWidth="1"/>
    <col min="9230" max="9233" width="0" style="491" hidden="1" customWidth="1"/>
    <col min="9234" max="9234" width="12.28515625" style="491" customWidth="1"/>
    <col min="9235" max="9235" width="6.42578125" style="491" customWidth="1"/>
    <col min="9236" max="9236" width="12.28515625" style="491" customWidth="1"/>
    <col min="9237" max="9237" width="0" style="491" hidden="1" customWidth="1"/>
    <col min="9238" max="9238" width="3.7109375" style="491" customWidth="1"/>
    <col min="9239" max="9239" width="11.140625" style="491" bestFit="1" customWidth="1"/>
    <col min="9240" max="9241" width="10.5703125" style="491"/>
    <col min="9242" max="9242" width="11.140625" style="491" customWidth="1"/>
    <col min="9243" max="9472" width="10.5703125" style="491"/>
    <col min="9473" max="9480" width="0" style="491" hidden="1" customWidth="1"/>
    <col min="9481" max="9481" width="3.7109375" style="491" customWidth="1"/>
    <col min="9482" max="9482" width="3.85546875" style="491" customWidth="1"/>
    <col min="9483" max="9483" width="3.7109375" style="491" customWidth="1"/>
    <col min="9484" max="9484" width="12.7109375" style="491" customWidth="1"/>
    <col min="9485" max="9485" width="52.7109375" style="491" customWidth="1"/>
    <col min="9486" max="9489" width="0" style="491" hidden="1" customWidth="1"/>
    <col min="9490" max="9490" width="12.28515625" style="491" customWidth="1"/>
    <col min="9491" max="9491" width="6.42578125" style="491" customWidth="1"/>
    <col min="9492" max="9492" width="12.28515625" style="491" customWidth="1"/>
    <col min="9493" max="9493" width="0" style="491" hidden="1" customWidth="1"/>
    <col min="9494" max="9494" width="3.7109375" style="491" customWidth="1"/>
    <col min="9495" max="9495" width="11.140625" style="491" bestFit="1" customWidth="1"/>
    <col min="9496" max="9497" width="10.5703125" style="491"/>
    <col min="9498" max="9498" width="11.140625" style="491" customWidth="1"/>
    <col min="9499" max="9728" width="10.5703125" style="491"/>
    <col min="9729" max="9736" width="0" style="491" hidden="1" customWidth="1"/>
    <col min="9737" max="9737" width="3.7109375" style="491" customWidth="1"/>
    <col min="9738" max="9738" width="3.85546875" style="491" customWidth="1"/>
    <col min="9739" max="9739" width="3.7109375" style="491" customWidth="1"/>
    <col min="9740" max="9740" width="12.7109375" style="491" customWidth="1"/>
    <col min="9741" max="9741" width="52.7109375" style="491" customWidth="1"/>
    <col min="9742" max="9745" width="0" style="491" hidden="1" customWidth="1"/>
    <col min="9746" max="9746" width="12.28515625" style="491" customWidth="1"/>
    <col min="9747" max="9747" width="6.42578125" style="491" customWidth="1"/>
    <col min="9748" max="9748" width="12.28515625" style="491" customWidth="1"/>
    <col min="9749" max="9749" width="0" style="491" hidden="1" customWidth="1"/>
    <col min="9750" max="9750" width="3.7109375" style="491" customWidth="1"/>
    <col min="9751" max="9751" width="11.140625" style="491" bestFit="1" customWidth="1"/>
    <col min="9752" max="9753" width="10.5703125" style="491"/>
    <col min="9754" max="9754" width="11.140625" style="491" customWidth="1"/>
    <col min="9755" max="9984" width="10.5703125" style="491"/>
    <col min="9985" max="9992" width="0" style="491" hidden="1" customWidth="1"/>
    <col min="9993" max="9993" width="3.7109375" style="491" customWidth="1"/>
    <col min="9994" max="9994" width="3.85546875" style="491" customWidth="1"/>
    <col min="9995" max="9995" width="3.7109375" style="491" customWidth="1"/>
    <col min="9996" max="9996" width="12.7109375" style="491" customWidth="1"/>
    <col min="9997" max="9997" width="52.7109375" style="491" customWidth="1"/>
    <col min="9998" max="10001" width="0" style="491" hidden="1" customWidth="1"/>
    <col min="10002" max="10002" width="12.28515625" style="491" customWidth="1"/>
    <col min="10003" max="10003" width="6.42578125" style="491" customWidth="1"/>
    <col min="10004" max="10004" width="12.28515625" style="491" customWidth="1"/>
    <col min="10005" max="10005" width="0" style="491" hidden="1" customWidth="1"/>
    <col min="10006" max="10006" width="3.7109375" style="491" customWidth="1"/>
    <col min="10007" max="10007" width="11.140625" style="491" bestFit="1" customWidth="1"/>
    <col min="10008" max="10009" width="10.5703125" style="491"/>
    <col min="10010" max="10010" width="11.140625" style="491" customWidth="1"/>
    <col min="10011" max="10240" width="10.5703125" style="491"/>
    <col min="10241" max="10248" width="0" style="491" hidden="1" customWidth="1"/>
    <col min="10249" max="10249" width="3.7109375" style="491" customWidth="1"/>
    <col min="10250" max="10250" width="3.85546875" style="491" customWidth="1"/>
    <col min="10251" max="10251" width="3.7109375" style="491" customWidth="1"/>
    <col min="10252" max="10252" width="12.7109375" style="491" customWidth="1"/>
    <col min="10253" max="10253" width="52.7109375" style="491" customWidth="1"/>
    <col min="10254" max="10257" width="0" style="491" hidden="1" customWidth="1"/>
    <col min="10258" max="10258" width="12.28515625" style="491" customWidth="1"/>
    <col min="10259" max="10259" width="6.42578125" style="491" customWidth="1"/>
    <col min="10260" max="10260" width="12.28515625" style="491" customWidth="1"/>
    <col min="10261" max="10261" width="0" style="491" hidden="1" customWidth="1"/>
    <col min="10262" max="10262" width="3.7109375" style="491" customWidth="1"/>
    <col min="10263" max="10263" width="11.140625" style="491" bestFit="1" customWidth="1"/>
    <col min="10264" max="10265" width="10.5703125" style="491"/>
    <col min="10266" max="10266" width="11.140625" style="491" customWidth="1"/>
    <col min="10267" max="10496" width="10.5703125" style="491"/>
    <col min="10497" max="10504" width="0" style="491" hidden="1" customWidth="1"/>
    <col min="10505" max="10505" width="3.7109375" style="491" customWidth="1"/>
    <col min="10506" max="10506" width="3.85546875" style="491" customWidth="1"/>
    <col min="10507" max="10507" width="3.7109375" style="491" customWidth="1"/>
    <col min="10508" max="10508" width="12.7109375" style="491" customWidth="1"/>
    <col min="10509" max="10509" width="52.7109375" style="491" customWidth="1"/>
    <col min="10510" max="10513" width="0" style="491" hidden="1" customWidth="1"/>
    <col min="10514" max="10514" width="12.28515625" style="491" customWidth="1"/>
    <col min="10515" max="10515" width="6.42578125" style="491" customWidth="1"/>
    <col min="10516" max="10516" width="12.28515625" style="491" customWidth="1"/>
    <col min="10517" max="10517" width="0" style="491" hidden="1" customWidth="1"/>
    <col min="10518" max="10518" width="3.7109375" style="491" customWidth="1"/>
    <col min="10519" max="10519" width="11.140625" style="491" bestFit="1" customWidth="1"/>
    <col min="10520" max="10521" width="10.5703125" style="491"/>
    <col min="10522" max="10522" width="11.140625" style="491" customWidth="1"/>
    <col min="10523" max="10752" width="10.5703125" style="491"/>
    <col min="10753" max="10760" width="0" style="491" hidden="1" customWidth="1"/>
    <col min="10761" max="10761" width="3.7109375" style="491" customWidth="1"/>
    <col min="10762" max="10762" width="3.85546875" style="491" customWidth="1"/>
    <col min="10763" max="10763" width="3.7109375" style="491" customWidth="1"/>
    <col min="10764" max="10764" width="12.7109375" style="491" customWidth="1"/>
    <col min="10765" max="10765" width="52.7109375" style="491" customWidth="1"/>
    <col min="10766" max="10769" width="0" style="491" hidden="1" customWidth="1"/>
    <col min="10770" max="10770" width="12.28515625" style="491" customWidth="1"/>
    <col min="10771" max="10771" width="6.42578125" style="491" customWidth="1"/>
    <col min="10772" max="10772" width="12.28515625" style="491" customWidth="1"/>
    <col min="10773" max="10773" width="0" style="491" hidden="1" customWidth="1"/>
    <col min="10774" max="10774" width="3.7109375" style="491" customWidth="1"/>
    <col min="10775" max="10775" width="11.140625" style="491" bestFit="1" customWidth="1"/>
    <col min="10776" max="10777" width="10.5703125" style="491"/>
    <col min="10778" max="10778" width="11.140625" style="491" customWidth="1"/>
    <col min="10779" max="11008" width="10.5703125" style="491"/>
    <col min="11009" max="11016" width="0" style="491" hidden="1" customWidth="1"/>
    <col min="11017" max="11017" width="3.7109375" style="491" customWidth="1"/>
    <col min="11018" max="11018" width="3.85546875" style="491" customWidth="1"/>
    <col min="11019" max="11019" width="3.7109375" style="491" customWidth="1"/>
    <col min="11020" max="11020" width="12.7109375" style="491" customWidth="1"/>
    <col min="11021" max="11021" width="52.7109375" style="491" customWidth="1"/>
    <col min="11022" max="11025" width="0" style="491" hidden="1" customWidth="1"/>
    <col min="11026" max="11026" width="12.28515625" style="491" customWidth="1"/>
    <col min="11027" max="11027" width="6.42578125" style="491" customWidth="1"/>
    <col min="11028" max="11028" width="12.28515625" style="491" customWidth="1"/>
    <col min="11029" max="11029" width="0" style="491" hidden="1" customWidth="1"/>
    <col min="11030" max="11030" width="3.7109375" style="491" customWidth="1"/>
    <col min="11031" max="11031" width="11.140625" style="491" bestFit="1" customWidth="1"/>
    <col min="11032" max="11033" width="10.5703125" style="491"/>
    <col min="11034" max="11034" width="11.140625" style="491" customWidth="1"/>
    <col min="11035" max="11264" width="10.5703125" style="491"/>
    <col min="11265" max="11272" width="0" style="491" hidden="1" customWidth="1"/>
    <col min="11273" max="11273" width="3.7109375" style="491" customWidth="1"/>
    <col min="11274" max="11274" width="3.85546875" style="491" customWidth="1"/>
    <col min="11275" max="11275" width="3.7109375" style="491" customWidth="1"/>
    <col min="11276" max="11276" width="12.7109375" style="491" customWidth="1"/>
    <col min="11277" max="11277" width="52.7109375" style="491" customWidth="1"/>
    <col min="11278" max="11281" width="0" style="491" hidden="1" customWidth="1"/>
    <col min="11282" max="11282" width="12.28515625" style="491" customWidth="1"/>
    <col min="11283" max="11283" width="6.42578125" style="491" customWidth="1"/>
    <col min="11284" max="11284" width="12.28515625" style="491" customWidth="1"/>
    <col min="11285" max="11285" width="0" style="491" hidden="1" customWidth="1"/>
    <col min="11286" max="11286" width="3.7109375" style="491" customWidth="1"/>
    <col min="11287" max="11287" width="11.140625" style="491" bestFit="1" customWidth="1"/>
    <col min="11288" max="11289" width="10.5703125" style="491"/>
    <col min="11290" max="11290" width="11.140625" style="491" customWidth="1"/>
    <col min="11291" max="11520" width="10.5703125" style="491"/>
    <col min="11521" max="11528" width="0" style="491" hidden="1" customWidth="1"/>
    <col min="11529" max="11529" width="3.7109375" style="491" customWidth="1"/>
    <col min="11530" max="11530" width="3.85546875" style="491" customWidth="1"/>
    <col min="11531" max="11531" width="3.7109375" style="491" customWidth="1"/>
    <col min="11532" max="11532" width="12.7109375" style="491" customWidth="1"/>
    <col min="11533" max="11533" width="52.7109375" style="491" customWidth="1"/>
    <col min="11534" max="11537" width="0" style="491" hidden="1" customWidth="1"/>
    <col min="11538" max="11538" width="12.28515625" style="491" customWidth="1"/>
    <col min="11539" max="11539" width="6.42578125" style="491" customWidth="1"/>
    <col min="11540" max="11540" width="12.28515625" style="491" customWidth="1"/>
    <col min="11541" max="11541" width="0" style="491" hidden="1" customWidth="1"/>
    <col min="11542" max="11542" width="3.7109375" style="491" customWidth="1"/>
    <col min="11543" max="11543" width="11.140625" style="491" bestFit="1" customWidth="1"/>
    <col min="11544" max="11545" width="10.5703125" style="491"/>
    <col min="11546" max="11546" width="11.140625" style="491" customWidth="1"/>
    <col min="11547" max="11776" width="10.5703125" style="491"/>
    <col min="11777" max="11784" width="0" style="491" hidden="1" customWidth="1"/>
    <col min="11785" max="11785" width="3.7109375" style="491" customWidth="1"/>
    <col min="11786" max="11786" width="3.85546875" style="491" customWidth="1"/>
    <col min="11787" max="11787" width="3.7109375" style="491" customWidth="1"/>
    <col min="11788" max="11788" width="12.7109375" style="491" customWidth="1"/>
    <col min="11789" max="11789" width="52.7109375" style="491" customWidth="1"/>
    <col min="11790" max="11793" width="0" style="491" hidden="1" customWidth="1"/>
    <col min="11794" max="11794" width="12.28515625" style="491" customWidth="1"/>
    <col min="11795" max="11795" width="6.42578125" style="491" customWidth="1"/>
    <col min="11796" max="11796" width="12.28515625" style="491" customWidth="1"/>
    <col min="11797" max="11797" width="0" style="491" hidden="1" customWidth="1"/>
    <col min="11798" max="11798" width="3.7109375" style="491" customWidth="1"/>
    <col min="11799" max="11799" width="11.140625" style="491" bestFit="1" customWidth="1"/>
    <col min="11800" max="11801" width="10.5703125" style="491"/>
    <col min="11802" max="11802" width="11.140625" style="491" customWidth="1"/>
    <col min="11803" max="12032" width="10.5703125" style="491"/>
    <col min="12033" max="12040" width="0" style="491" hidden="1" customWidth="1"/>
    <col min="12041" max="12041" width="3.7109375" style="491" customWidth="1"/>
    <col min="12042" max="12042" width="3.85546875" style="491" customWidth="1"/>
    <col min="12043" max="12043" width="3.7109375" style="491" customWidth="1"/>
    <col min="12044" max="12044" width="12.7109375" style="491" customWidth="1"/>
    <col min="12045" max="12045" width="52.7109375" style="491" customWidth="1"/>
    <col min="12046" max="12049" width="0" style="491" hidden="1" customWidth="1"/>
    <col min="12050" max="12050" width="12.28515625" style="491" customWidth="1"/>
    <col min="12051" max="12051" width="6.42578125" style="491" customWidth="1"/>
    <col min="12052" max="12052" width="12.28515625" style="491" customWidth="1"/>
    <col min="12053" max="12053" width="0" style="491" hidden="1" customWidth="1"/>
    <col min="12054" max="12054" width="3.7109375" style="491" customWidth="1"/>
    <col min="12055" max="12055" width="11.140625" style="491" bestFit="1" customWidth="1"/>
    <col min="12056" max="12057" width="10.5703125" style="491"/>
    <col min="12058" max="12058" width="11.140625" style="491" customWidth="1"/>
    <col min="12059" max="12288" width="10.5703125" style="491"/>
    <col min="12289" max="12296" width="0" style="491" hidden="1" customWidth="1"/>
    <col min="12297" max="12297" width="3.7109375" style="491" customWidth="1"/>
    <col min="12298" max="12298" width="3.85546875" style="491" customWidth="1"/>
    <col min="12299" max="12299" width="3.7109375" style="491" customWidth="1"/>
    <col min="12300" max="12300" width="12.7109375" style="491" customWidth="1"/>
    <col min="12301" max="12301" width="52.7109375" style="491" customWidth="1"/>
    <col min="12302" max="12305" width="0" style="491" hidden="1" customWidth="1"/>
    <col min="12306" max="12306" width="12.28515625" style="491" customWidth="1"/>
    <col min="12307" max="12307" width="6.42578125" style="491" customWidth="1"/>
    <col min="12308" max="12308" width="12.28515625" style="491" customWidth="1"/>
    <col min="12309" max="12309" width="0" style="491" hidden="1" customWidth="1"/>
    <col min="12310" max="12310" width="3.7109375" style="491" customWidth="1"/>
    <col min="12311" max="12311" width="11.140625" style="491" bestFit="1" customWidth="1"/>
    <col min="12312" max="12313" width="10.5703125" style="491"/>
    <col min="12314" max="12314" width="11.140625" style="491" customWidth="1"/>
    <col min="12315" max="12544" width="10.5703125" style="491"/>
    <col min="12545" max="12552" width="0" style="491" hidden="1" customWidth="1"/>
    <col min="12553" max="12553" width="3.7109375" style="491" customWidth="1"/>
    <col min="12554" max="12554" width="3.85546875" style="491" customWidth="1"/>
    <col min="12555" max="12555" width="3.7109375" style="491" customWidth="1"/>
    <col min="12556" max="12556" width="12.7109375" style="491" customWidth="1"/>
    <col min="12557" max="12557" width="52.7109375" style="491" customWidth="1"/>
    <col min="12558" max="12561" width="0" style="491" hidden="1" customWidth="1"/>
    <col min="12562" max="12562" width="12.28515625" style="491" customWidth="1"/>
    <col min="12563" max="12563" width="6.42578125" style="491" customWidth="1"/>
    <col min="12564" max="12564" width="12.28515625" style="491" customWidth="1"/>
    <col min="12565" max="12565" width="0" style="491" hidden="1" customWidth="1"/>
    <col min="12566" max="12566" width="3.7109375" style="491" customWidth="1"/>
    <col min="12567" max="12567" width="11.140625" style="491" bestFit="1" customWidth="1"/>
    <col min="12568" max="12569" width="10.5703125" style="491"/>
    <col min="12570" max="12570" width="11.140625" style="491" customWidth="1"/>
    <col min="12571" max="12800" width="10.5703125" style="491"/>
    <col min="12801" max="12808" width="0" style="491" hidden="1" customWidth="1"/>
    <col min="12809" max="12809" width="3.7109375" style="491" customWidth="1"/>
    <col min="12810" max="12810" width="3.85546875" style="491" customWidth="1"/>
    <col min="12811" max="12811" width="3.7109375" style="491" customWidth="1"/>
    <col min="12812" max="12812" width="12.7109375" style="491" customWidth="1"/>
    <col min="12813" max="12813" width="52.7109375" style="491" customWidth="1"/>
    <col min="12814" max="12817" width="0" style="491" hidden="1" customWidth="1"/>
    <col min="12818" max="12818" width="12.28515625" style="491" customWidth="1"/>
    <col min="12819" max="12819" width="6.42578125" style="491" customWidth="1"/>
    <col min="12820" max="12820" width="12.28515625" style="491" customWidth="1"/>
    <col min="12821" max="12821" width="0" style="491" hidden="1" customWidth="1"/>
    <col min="12822" max="12822" width="3.7109375" style="491" customWidth="1"/>
    <col min="12823" max="12823" width="11.140625" style="491" bestFit="1" customWidth="1"/>
    <col min="12824" max="12825" width="10.5703125" style="491"/>
    <col min="12826" max="12826" width="11.140625" style="491" customWidth="1"/>
    <col min="12827" max="13056" width="10.5703125" style="491"/>
    <col min="13057" max="13064" width="0" style="491" hidden="1" customWidth="1"/>
    <col min="13065" max="13065" width="3.7109375" style="491" customWidth="1"/>
    <col min="13066" max="13066" width="3.85546875" style="491" customWidth="1"/>
    <col min="13067" max="13067" width="3.7109375" style="491" customWidth="1"/>
    <col min="13068" max="13068" width="12.7109375" style="491" customWidth="1"/>
    <col min="13069" max="13069" width="52.7109375" style="491" customWidth="1"/>
    <col min="13070" max="13073" width="0" style="491" hidden="1" customWidth="1"/>
    <col min="13074" max="13074" width="12.28515625" style="491" customWidth="1"/>
    <col min="13075" max="13075" width="6.42578125" style="491" customWidth="1"/>
    <col min="13076" max="13076" width="12.28515625" style="491" customWidth="1"/>
    <col min="13077" max="13077" width="0" style="491" hidden="1" customWidth="1"/>
    <col min="13078" max="13078" width="3.7109375" style="491" customWidth="1"/>
    <col min="13079" max="13079" width="11.140625" style="491" bestFit="1" customWidth="1"/>
    <col min="13080" max="13081" width="10.5703125" style="491"/>
    <col min="13082" max="13082" width="11.140625" style="491" customWidth="1"/>
    <col min="13083" max="13312" width="10.5703125" style="491"/>
    <col min="13313" max="13320" width="0" style="491" hidden="1" customWidth="1"/>
    <col min="13321" max="13321" width="3.7109375" style="491" customWidth="1"/>
    <col min="13322" max="13322" width="3.85546875" style="491" customWidth="1"/>
    <col min="13323" max="13323" width="3.7109375" style="491" customWidth="1"/>
    <col min="13324" max="13324" width="12.7109375" style="491" customWidth="1"/>
    <col min="13325" max="13325" width="52.7109375" style="491" customWidth="1"/>
    <col min="13326" max="13329" width="0" style="491" hidden="1" customWidth="1"/>
    <col min="13330" max="13330" width="12.28515625" style="491" customWidth="1"/>
    <col min="13331" max="13331" width="6.42578125" style="491" customWidth="1"/>
    <col min="13332" max="13332" width="12.28515625" style="491" customWidth="1"/>
    <col min="13333" max="13333" width="0" style="491" hidden="1" customWidth="1"/>
    <col min="13334" max="13334" width="3.7109375" style="491" customWidth="1"/>
    <col min="13335" max="13335" width="11.140625" style="491" bestFit="1" customWidth="1"/>
    <col min="13336" max="13337" width="10.5703125" style="491"/>
    <col min="13338" max="13338" width="11.140625" style="491" customWidth="1"/>
    <col min="13339" max="13568" width="10.5703125" style="491"/>
    <col min="13569" max="13576" width="0" style="491" hidden="1" customWidth="1"/>
    <col min="13577" max="13577" width="3.7109375" style="491" customWidth="1"/>
    <col min="13578" max="13578" width="3.85546875" style="491" customWidth="1"/>
    <col min="13579" max="13579" width="3.7109375" style="491" customWidth="1"/>
    <col min="13580" max="13580" width="12.7109375" style="491" customWidth="1"/>
    <col min="13581" max="13581" width="52.7109375" style="491" customWidth="1"/>
    <col min="13582" max="13585" width="0" style="491" hidden="1" customWidth="1"/>
    <col min="13586" max="13586" width="12.28515625" style="491" customWidth="1"/>
    <col min="13587" max="13587" width="6.42578125" style="491" customWidth="1"/>
    <col min="13588" max="13588" width="12.28515625" style="491" customWidth="1"/>
    <col min="13589" max="13589" width="0" style="491" hidden="1" customWidth="1"/>
    <col min="13590" max="13590" width="3.7109375" style="491" customWidth="1"/>
    <col min="13591" max="13591" width="11.140625" style="491" bestFit="1" customWidth="1"/>
    <col min="13592" max="13593" width="10.5703125" style="491"/>
    <col min="13594" max="13594" width="11.140625" style="491" customWidth="1"/>
    <col min="13595" max="13824" width="10.5703125" style="491"/>
    <col min="13825" max="13832" width="0" style="491" hidden="1" customWidth="1"/>
    <col min="13833" max="13833" width="3.7109375" style="491" customWidth="1"/>
    <col min="13834" max="13834" width="3.85546875" style="491" customWidth="1"/>
    <col min="13835" max="13835" width="3.7109375" style="491" customWidth="1"/>
    <col min="13836" max="13836" width="12.7109375" style="491" customWidth="1"/>
    <col min="13837" max="13837" width="52.7109375" style="491" customWidth="1"/>
    <col min="13838" max="13841" width="0" style="491" hidden="1" customWidth="1"/>
    <col min="13842" max="13842" width="12.28515625" style="491" customWidth="1"/>
    <col min="13843" max="13843" width="6.42578125" style="491" customWidth="1"/>
    <col min="13844" max="13844" width="12.28515625" style="491" customWidth="1"/>
    <col min="13845" max="13845" width="0" style="491" hidden="1" customWidth="1"/>
    <col min="13846" max="13846" width="3.7109375" style="491" customWidth="1"/>
    <col min="13847" max="13847" width="11.140625" style="491" bestFit="1" customWidth="1"/>
    <col min="13848" max="13849" width="10.5703125" style="491"/>
    <col min="13850" max="13850" width="11.140625" style="491" customWidth="1"/>
    <col min="13851" max="14080" width="10.5703125" style="491"/>
    <col min="14081" max="14088" width="0" style="491" hidden="1" customWidth="1"/>
    <col min="14089" max="14089" width="3.7109375" style="491" customWidth="1"/>
    <col min="14090" max="14090" width="3.85546875" style="491" customWidth="1"/>
    <col min="14091" max="14091" width="3.7109375" style="491" customWidth="1"/>
    <col min="14092" max="14092" width="12.7109375" style="491" customWidth="1"/>
    <col min="14093" max="14093" width="52.7109375" style="491" customWidth="1"/>
    <col min="14094" max="14097" width="0" style="491" hidden="1" customWidth="1"/>
    <col min="14098" max="14098" width="12.28515625" style="491" customWidth="1"/>
    <col min="14099" max="14099" width="6.42578125" style="491" customWidth="1"/>
    <col min="14100" max="14100" width="12.28515625" style="491" customWidth="1"/>
    <col min="14101" max="14101" width="0" style="491" hidden="1" customWidth="1"/>
    <col min="14102" max="14102" width="3.7109375" style="491" customWidth="1"/>
    <col min="14103" max="14103" width="11.140625" style="491" bestFit="1" customWidth="1"/>
    <col min="14104" max="14105" width="10.5703125" style="491"/>
    <col min="14106" max="14106" width="11.140625" style="491" customWidth="1"/>
    <col min="14107" max="14336" width="10.5703125" style="491"/>
    <col min="14337" max="14344" width="0" style="491" hidden="1" customWidth="1"/>
    <col min="14345" max="14345" width="3.7109375" style="491" customWidth="1"/>
    <col min="14346" max="14346" width="3.85546875" style="491" customWidth="1"/>
    <col min="14347" max="14347" width="3.7109375" style="491" customWidth="1"/>
    <col min="14348" max="14348" width="12.7109375" style="491" customWidth="1"/>
    <col min="14349" max="14349" width="52.7109375" style="491" customWidth="1"/>
    <col min="14350" max="14353" width="0" style="491" hidden="1" customWidth="1"/>
    <col min="14354" max="14354" width="12.28515625" style="491" customWidth="1"/>
    <col min="14355" max="14355" width="6.42578125" style="491" customWidth="1"/>
    <col min="14356" max="14356" width="12.28515625" style="491" customWidth="1"/>
    <col min="14357" max="14357" width="0" style="491" hidden="1" customWidth="1"/>
    <col min="14358" max="14358" width="3.7109375" style="491" customWidth="1"/>
    <col min="14359" max="14359" width="11.140625" style="491" bestFit="1" customWidth="1"/>
    <col min="14360" max="14361" width="10.5703125" style="491"/>
    <col min="14362" max="14362" width="11.140625" style="491" customWidth="1"/>
    <col min="14363" max="14592" width="10.5703125" style="491"/>
    <col min="14593" max="14600" width="0" style="491" hidden="1" customWidth="1"/>
    <col min="14601" max="14601" width="3.7109375" style="491" customWidth="1"/>
    <col min="14602" max="14602" width="3.85546875" style="491" customWidth="1"/>
    <col min="14603" max="14603" width="3.7109375" style="491" customWidth="1"/>
    <col min="14604" max="14604" width="12.7109375" style="491" customWidth="1"/>
    <col min="14605" max="14605" width="52.7109375" style="491" customWidth="1"/>
    <col min="14606" max="14609" width="0" style="491" hidden="1" customWidth="1"/>
    <col min="14610" max="14610" width="12.28515625" style="491" customWidth="1"/>
    <col min="14611" max="14611" width="6.42578125" style="491" customWidth="1"/>
    <col min="14612" max="14612" width="12.28515625" style="491" customWidth="1"/>
    <col min="14613" max="14613" width="0" style="491" hidden="1" customWidth="1"/>
    <col min="14614" max="14614" width="3.7109375" style="491" customWidth="1"/>
    <col min="14615" max="14615" width="11.140625" style="491" bestFit="1" customWidth="1"/>
    <col min="14616" max="14617" width="10.5703125" style="491"/>
    <col min="14618" max="14618" width="11.140625" style="491" customWidth="1"/>
    <col min="14619" max="14848" width="10.5703125" style="491"/>
    <col min="14849" max="14856" width="0" style="491" hidden="1" customWidth="1"/>
    <col min="14857" max="14857" width="3.7109375" style="491" customWidth="1"/>
    <col min="14858" max="14858" width="3.85546875" style="491" customWidth="1"/>
    <col min="14859" max="14859" width="3.7109375" style="491" customWidth="1"/>
    <col min="14860" max="14860" width="12.7109375" style="491" customWidth="1"/>
    <col min="14861" max="14861" width="52.7109375" style="491" customWidth="1"/>
    <col min="14862" max="14865" width="0" style="491" hidden="1" customWidth="1"/>
    <col min="14866" max="14866" width="12.28515625" style="491" customWidth="1"/>
    <col min="14867" max="14867" width="6.42578125" style="491" customWidth="1"/>
    <col min="14868" max="14868" width="12.28515625" style="491" customWidth="1"/>
    <col min="14869" max="14869" width="0" style="491" hidden="1" customWidth="1"/>
    <col min="14870" max="14870" width="3.7109375" style="491" customWidth="1"/>
    <col min="14871" max="14871" width="11.140625" style="491" bestFit="1" customWidth="1"/>
    <col min="14872" max="14873" width="10.5703125" style="491"/>
    <col min="14874" max="14874" width="11.140625" style="491" customWidth="1"/>
    <col min="14875" max="15104" width="10.5703125" style="491"/>
    <col min="15105" max="15112" width="0" style="491" hidden="1" customWidth="1"/>
    <col min="15113" max="15113" width="3.7109375" style="491" customWidth="1"/>
    <col min="15114" max="15114" width="3.85546875" style="491" customWidth="1"/>
    <col min="15115" max="15115" width="3.7109375" style="491" customWidth="1"/>
    <col min="15116" max="15116" width="12.7109375" style="491" customWidth="1"/>
    <col min="15117" max="15117" width="52.7109375" style="491" customWidth="1"/>
    <col min="15118" max="15121" width="0" style="491" hidden="1" customWidth="1"/>
    <col min="15122" max="15122" width="12.28515625" style="491" customWidth="1"/>
    <col min="15123" max="15123" width="6.42578125" style="491" customWidth="1"/>
    <col min="15124" max="15124" width="12.28515625" style="491" customWidth="1"/>
    <col min="15125" max="15125" width="0" style="491" hidden="1" customWidth="1"/>
    <col min="15126" max="15126" width="3.7109375" style="491" customWidth="1"/>
    <col min="15127" max="15127" width="11.140625" style="491" bestFit="1" customWidth="1"/>
    <col min="15128" max="15129" width="10.5703125" style="491"/>
    <col min="15130" max="15130" width="11.140625" style="491" customWidth="1"/>
    <col min="15131" max="15360" width="10.5703125" style="491"/>
    <col min="15361" max="15368" width="0" style="491" hidden="1" customWidth="1"/>
    <col min="15369" max="15369" width="3.7109375" style="491" customWidth="1"/>
    <col min="15370" max="15370" width="3.85546875" style="491" customWidth="1"/>
    <col min="15371" max="15371" width="3.7109375" style="491" customWidth="1"/>
    <col min="15372" max="15372" width="12.7109375" style="491" customWidth="1"/>
    <col min="15373" max="15373" width="52.7109375" style="491" customWidth="1"/>
    <col min="15374" max="15377" width="0" style="491" hidden="1" customWidth="1"/>
    <col min="15378" max="15378" width="12.28515625" style="491" customWidth="1"/>
    <col min="15379" max="15379" width="6.42578125" style="491" customWidth="1"/>
    <col min="15380" max="15380" width="12.28515625" style="491" customWidth="1"/>
    <col min="15381" max="15381" width="0" style="491" hidden="1" customWidth="1"/>
    <col min="15382" max="15382" width="3.7109375" style="491" customWidth="1"/>
    <col min="15383" max="15383" width="11.140625" style="491" bestFit="1" customWidth="1"/>
    <col min="15384" max="15385" width="10.5703125" style="491"/>
    <col min="15386" max="15386" width="11.140625" style="491" customWidth="1"/>
    <col min="15387" max="15616" width="10.5703125" style="491"/>
    <col min="15617" max="15624" width="0" style="491" hidden="1" customWidth="1"/>
    <col min="15625" max="15625" width="3.7109375" style="491" customWidth="1"/>
    <col min="15626" max="15626" width="3.85546875" style="491" customWidth="1"/>
    <col min="15627" max="15627" width="3.7109375" style="491" customWidth="1"/>
    <col min="15628" max="15628" width="12.7109375" style="491" customWidth="1"/>
    <col min="15629" max="15629" width="52.7109375" style="491" customWidth="1"/>
    <col min="15630" max="15633" width="0" style="491" hidden="1" customWidth="1"/>
    <col min="15634" max="15634" width="12.28515625" style="491" customWidth="1"/>
    <col min="15635" max="15635" width="6.42578125" style="491" customWidth="1"/>
    <col min="15636" max="15636" width="12.28515625" style="491" customWidth="1"/>
    <col min="15637" max="15637" width="0" style="491" hidden="1" customWidth="1"/>
    <col min="15638" max="15638" width="3.7109375" style="491" customWidth="1"/>
    <col min="15639" max="15639" width="11.140625" style="491" bestFit="1" customWidth="1"/>
    <col min="15640" max="15641" width="10.5703125" style="491"/>
    <col min="15642" max="15642" width="11.140625" style="491" customWidth="1"/>
    <col min="15643" max="15872" width="10.5703125" style="491"/>
    <col min="15873" max="15880" width="0" style="491" hidden="1" customWidth="1"/>
    <col min="15881" max="15881" width="3.7109375" style="491" customWidth="1"/>
    <col min="15882" max="15882" width="3.85546875" style="491" customWidth="1"/>
    <col min="15883" max="15883" width="3.7109375" style="491" customWidth="1"/>
    <col min="15884" max="15884" width="12.7109375" style="491" customWidth="1"/>
    <col min="15885" max="15885" width="52.7109375" style="491" customWidth="1"/>
    <col min="15886" max="15889" width="0" style="491" hidden="1" customWidth="1"/>
    <col min="15890" max="15890" width="12.28515625" style="491" customWidth="1"/>
    <col min="15891" max="15891" width="6.42578125" style="491" customWidth="1"/>
    <col min="15892" max="15892" width="12.28515625" style="491" customWidth="1"/>
    <col min="15893" max="15893" width="0" style="491" hidden="1" customWidth="1"/>
    <col min="15894" max="15894" width="3.7109375" style="491" customWidth="1"/>
    <col min="15895" max="15895" width="11.140625" style="491" bestFit="1" customWidth="1"/>
    <col min="15896" max="15897" width="10.5703125" style="491"/>
    <col min="15898" max="15898" width="11.140625" style="491" customWidth="1"/>
    <col min="15899" max="16128" width="10.5703125" style="491"/>
    <col min="16129" max="16136" width="0" style="491" hidden="1" customWidth="1"/>
    <col min="16137" max="16137" width="3.7109375" style="491" customWidth="1"/>
    <col min="16138" max="16138" width="3.85546875" style="491" customWidth="1"/>
    <col min="16139" max="16139" width="3.7109375" style="491" customWidth="1"/>
    <col min="16140" max="16140" width="12.7109375" style="491" customWidth="1"/>
    <col min="16141" max="16141" width="52.7109375" style="491" customWidth="1"/>
    <col min="16142" max="16145" width="0" style="491" hidden="1" customWidth="1"/>
    <col min="16146" max="16146" width="12.28515625" style="491" customWidth="1"/>
    <col min="16147" max="16147" width="6.42578125" style="491" customWidth="1"/>
    <col min="16148" max="16148" width="12.28515625" style="491" customWidth="1"/>
    <col min="16149" max="16149" width="0" style="491" hidden="1" customWidth="1"/>
    <col min="16150" max="16150" width="3.7109375" style="491" customWidth="1"/>
    <col min="16151" max="16151" width="11.140625" style="491" bestFit="1" customWidth="1"/>
    <col min="16152" max="16153" width="10.5703125" style="491"/>
    <col min="16154" max="16154" width="11.140625" style="491" customWidth="1"/>
    <col min="16155" max="16384" width="10.5703125" style="491"/>
  </cols>
  <sheetData>
    <row r="1" spans="1:34" hidden="1">
      <c r="Q1" s="550"/>
      <c r="R1" s="550"/>
    </row>
    <row r="2" spans="1:34" hidden="1">
      <c r="U2" s="550"/>
    </row>
    <row r="3" spans="1:34" hidden="1"/>
    <row r="4" spans="1:34" ht="3" customHeight="1">
      <c r="J4" s="497"/>
      <c r="K4" s="497"/>
      <c r="L4" s="492"/>
      <c r="M4" s="492"/>
      <c r="N4" s="492"/>
      <c r="O4" s="500"/>
      <c r="P4" s="500"/>
      <c r="Q4" s="500"/>
      <c r="R4" s="500"/>
      <c r="S4" s="500"/>
      <c r="T4" s="500"/>
      <c r="U4" s="500"/>
    </row>
    <row r="5" spans="1:34" ht="26.1" customHeight="1">
      <c r="J5" s="497"/>
      <c r="K5" s="497"/>
      <c r="L5" s="1311" t="s">
        <v>717</v>
      </c>
      <c r="M5" s="1311"/>
      <c r="N5" s="1311"/>
      <c r="O5" s="1311"/>
      <c r="P5" s="1311"/>
      <c r="Q5" s="1311"/>
      <c r="R5" s="1311"/>
      <c r="S5" s="1311"/>
      <c r="T5" s="1311"/>
      <c r="U5" s="631"/>
    </row>
    <row r="6" spans="1:34" ht="3" customHeight="1">
      <c r="J6" s="497"/>
      <c r="K6" s="497"/>
      <c r="L6" s="492"/>
      <c r="M6" s="492"/>
      <c r="N6" s="492"/>
      <c r="O6" s="496"/>
      <c r="P6" s="496"/>
      <c r="Q6" s="496"/>
      <c r="R6" s="496"/>
      <c r="S6" s="496"/>
      <c r="T6" s="496"/>
      <c r="U6" s="496"/>
      <c r="V6" s="500"/>
    </row>
    <row r="7" spans="1:34" s="774" customFormat="1" ht="5.25" hidden="1">
      <c r="A7" s="1098"/>
      <c r="B7" s="1098"/>
      <c r="C7" s="1098"/>
      <c r="D7" s="1098"/>
      <c r="E7" s="1098"/>
      <c r="F7" s="1098"/>
      <c r="G7" s="1101"/>
      <c r="H7" s="1101"/>
      <c r="I7" s="745"/>
      <c r="J7" s="746"/>
      <c r="K7" s="746"/>
      <c r="L7" s="747"/>
      <c r="M7" s="1168"/>
      <c r="N7" s="747"/>
      <c r="O7" s="1321"/>
      <c r="P7" s="1321"/>
      <c r="Q7" s="777"/>
      <c r="R7" s="777"/>
      <c r="S7" s="777"/>
      <c r="T7" s="777"/>
      <c r="U7" s="778"/>
      <c r="V7" s="779"/>
      <c r="X7" s="1098"/>
      <c r="Y7" s="1098"/>
      <c r="Z7" s="1098"/>
      <c r="AA7" s="1098"/>
      <c r="AB7" s="1098"/>
      <c r="AC7" s="1098"/>
      <c r="AD7" s="1098"/>
      <c r="AE7" s="1098"/>
      <c r="AF7" s="1098"/>
      <c r="AG7" s="1098"/>
      <c r="AH7" s="1098"/>
    </row>
    <row r="8" spans="1:34" s="774" customFormat="1" ht="5.25" hidden="1">
      <c r="A8" s="757"/>
      <c r="B8" s="757"/>
      <c r="C8" s="757"/>
      <c r="D8" s="757"/>
      <c r="E8" s="757"/>
      <c r="F8" s="757"/>
      <c r="G8" s="756"/>
      <c r="H8" s="756"/>
      <c r="I8" s="745"/>
      <c r="J8" s="746"/>
      <c r="K8" s="746"/>
      <c r="L8" s="747"/>
      <c r="M8" s="747"/>
      <c r="N8" s="747"/>
      <c r="O8" s="777"/>
      <c r="P8" s="777"/>
      <c r="Q8" s="777"/>
      <c r="R8" s="777"/>
      <c r="S8" s="777"/>
      <c r="T8" s="777"/>
      <c r="U8" s="778"/>
      <c r="V8" s="779"/>
      <c r="X8" s="757"/>
      <c r="Y8" s="757"/>
      <c r="Z8" s="757"/>
      <c r="AA8" s="757"/>
      <c r="AB8" s="757"/>
      <c r="AC8" s="757"/>
      <c r="AD8" s="757"/>
      <c r="AE8" s="757"/>
      <c r="AF8" s="757"/>
      <c r="AG8" s="757"/>
      <c r="AH8" s="757"/>
    </row>
    <row r="9" spans="1:34" s="744" customFormat="1" ht="5.25" hidden="1">
      <c r="A9" s="1120"/>
      <c r="B9" s="1120"/>
      <c r="C9" s="1120"/>
      <c r="D9" s="1120"/>
      <c r="E9" s="1120"/>
      <c r="F9" s="1120"/>
      <c r="G9" s="1120"/>
      <c r="H9" s="1120"/>
      <c r="L9" s="1171"/>
      <c r="M9" s="1044"/>
      <c r="O9" s="1287"/>
      <c r="P9" s="1287"/>
      <c r="Q9" s="1287"/>
      <c r="R9" s="1287"/>
      <c r="S9" s="1287"/>
      <c r="T9" s="1287"/>
      <c r="U9" s="778"/>
      <c r="V9" s="778"/>
      <c r="X9" s="1120"/>
      <c r="Y9" s="1120"/>
      <c r="Z9" s="1120"/>
      <c r="AA9" s="1120"/>
      <c r="AB9" s="1120"/>
    </row>
    <row r="10" spans="1:34" s="537" customFormat="1" ht="18.75">
      <c r="A10" s="557"/>
      <c r="B10" s="557"/>
      <c r="C10" s="557"/>
      <c r="D10" s="557"/>
      <c r="E10" s="557"/>
      <c r="F10" s="557"/>
      <c r="G10" s="557"/>
      <c r="H10" s="557"/>
      <c r="L10" s="467"/>
      <c r="M10" s="584" t="str">
        <f>"Дата подачи заявления об "&amp;IF(datePr_ch="","утверждении","изменении") &amp; " тарифов"</f>
        <v>Дата подачи заявления об изменении тарифов</v>
      </c>
      <c r="N10" s="1124"/>
      <c r="O10" s="1288" t="str">
        <f>IF(datePr_ch="",IF(datePr="","",datePr),datePr_ch)</f>
        <v>22.04.2021</v>
      </c>
      <c r="P10" s="1288"/>
      <c r="Q10" s="1288"/>
      <c r="R10" s="1288"/>
      <c r="S10" s="1288"/>
      <c r="T10" s="1288"/>
      <c r="U10" s="549"/>
      <c r="V10" s="549"/>
      <c r="W10" s="487"/>
      <c r="X10" s="557"/>
      <c r="Y10" s="557"/>
      <c r="Z10" s="557"/>
      <c r="AA10" s="557"/>
      <c r="AB10" s="557"/>
      <c r="AC10" s="557"/>
      <c r="AD10" s="557"/>
      <c r="AE10" s="557"/>
      <c r="AF10" s="557"/>
      <c r="AG10" s="557"/>
      <c r="AH10" s="557"/>
    </row>
    <row r="11" spans="1:34" s="537" customFormat="1" ht="18.75">
      <c r="A11" s="557"/>
      <c r="B11" s="557"/>
      <c r="C11" s="557"/>
      <c r="D11" s="557"/>
      <c r="E11" s="557"/>
      <c r="F11" s="557"/>
      <c r="G11" s="557"/>
      <c r="H11" s="557"/>
      <c r="L11" s="520"/>
      <c r="M11" s="584" t="str">
        <f>"Номер подачи заявления об "&amp;IF(numberPr_ch="","утверждении","изменении") &amp; " тарифов"</f>
        <v>Номер подачи заявления об изменении тарифов</v>
      </c>
      <c r="N11" s="1124"/>
      <c r="O11" s="1288" t="str">
        <f>IF(numberPr_ch="",IF(numberPr="","",numberPr),numberPr_ch)</f>
        <v>178</v>
      </c>
      <c r="P11" s="1288"/>
      <c r="Q11" s="1288"/>
      <c r="R11" s="1288"/>
      <c r="S11" s="1288"/>
      <c r="T11" s="1288"/>
      <c r="U11" s="549"/>
      <c r="V11" s="549"/>
      <c r="W11" s="487"/>
      <c r="X11" s="557"/>
      <c r="Y11" s="557"/>
      <c r="Z11" s="557"/>
      <c r="AA11" s="557"/>
      <c r="AB11" s="557"/>
      <c r="AC11" s="557"/>
      <c r="AD11" s="557"/>
      <c r="AE11" s="557"/>
      <c r="AF11" s="557"/>
      <c r="AG11" s="557"/>
      <c r="AH11" s="557"/>
    </row>
    <row r="12" spans="1:34" s="744" customFormat="1" ht="5.25" hidden="1">
      <c r="A12" s="1120"/>
      <c r="B12" s="1120"/>
      <c r="C12" s="1120"/>
      <c r="D12" s="1120"/>
      <c r="E12" s="1120"/>
      <c r="F12" s="1120"/>
      <c r="G12" s="1120"/>
      <c r="H12" s="1120"/>
      <c r="L12" s="1171"/>
      <c r="M12" s="1044"/>
      <c r="O12" s="1287"/>
      <c r="P12" s="1287"/>
      <c r="Q12" s="1287"/>
      <c r="R12" s="1287"/>
      <c r="S12" s="1287"/>
      <c r="T12" s="1287"/>
      <c r="U12" s="778"/>
      <c r="V12" s="778"/>
      <c r="X12" s="1120"/>
      <c r="Y12" s="1120"/>
      <c r="Z12" s="1120"/>
      <c r="AA12" s="1120"/>
      <c r="AB12" s="1120"/>
    </row>
    <row r="13" spans="1:34" s="537" customFormat="1" ht="11.25" hidden="1">
      <c r="A13" s="557"/>
      <c r="B13" s="557"/>
      <c r="C13" s="557"/>
      <c r="D13" s="557"/>
      <c r="E13" s="557"/>
      <c r="F13" s="557"/>
      <c r="G13" s="557"/>
      <c r="H13" s="557"/>
      <c r="L13" s="1312"/>
      <c r="M13" s="1312"/>
      <c r="N13" s="534"/>
      <c r="O13" s="549"/>
      <c r="P13" s="549"/>
      <c r="Q13" s="549"/>
      <c r="R13" s="549"/>
      <c r="S13" s="549"/>
      <c r="T13" s="549"/>
      <c r="U13" s="555" t="s">
        <v>371</v>
      </c>
      <c r="X13" s="557"/>
      <c r="Y13" s="557"/>
      <c r="Z13" s="557"/>
      <c r="AA13" s="557"/>
      <c r="AB13" s="557"/>
      <c r="AC13" s="557"/>
      <c r="AD13" s="557"/>
      <c r="AE13" s="557"/>
      <c r="AF13" s="557"/>
      <c r="AG13" s="557"/>
      <c r="AH13" s="557"/>
    </row>
    <row r="14" spans="1:34">
      <c r="J14" s="497"/>
      <c r="K14" s="497"/>
      <c r="L14" s="492"/>
      <c r="M14" s="492"/>
      <c r="N14" s="470"/>
      <c r="O14" s="1289"/>
      <c r="P14" s="1289"/>
      <c r="Q14" s="1289"/>
      <c r="R14" s="1289"/>
      <c r="S14" s="1289"/>
      <c r="T14" s="1289"/>
      <c r="U14" s="1289"/>
    </row>
    <row r="15" spans="1:34">
      <c r="J15" s="497"/>
      <c r="K15" s="497"/>
      <c r="L15" s="1236" t="s">
        <v>445</v>
      </c>
      <c r="M15" s="1236"/>
      <c r="N15" s="1236"/>
      <c r="O15" s="1236"/>
      <c r="P15" s="1236"/>
      <c r="Q15" s="1236"/>
      <c r="R15" s="1236"/>
      <c r="S15" s="1236"/>
      <c r="T15" s="1236"/>
      <c r="U15" s="1236"/>
      <c r="V15" s="1236"/>
      <c r="W15" s="1236" t="s">
        <v>446</v>
      </c>
    </row>
    <row r="16" spans="1:34" ht="14.25" customHeight="1">
      <c r="J16" s="497"/>
      <c r="K16" s="497"/>
      <c r="L16" s="1295" t="s">
        <v>91</v>
      </c>
      <c r="M16" s="1295" t="s">
        <v>602</v>
      </c>
      <c r="N16" s="628"/>
      <c r="O16" s="1296" t="s">
        <v>604</v>
      </c>
      <c r="P16" s="1297"/>
      <c r="Q16" s="1297"/>
      <c r="R16" s="1297"/>
      <c r="S16" s="1297"/>
      <c r="T16" s="1298"/>
      <c r="U16" s="1306" t="s">
        <v>339</v>
      </c>
      <c r="V16" s="1292" t="s">
        <v>274</v>
      </c>
      <c r="W16" s="1236"/>
    </row>
    <row r="17" spans="1:36" ht="14.25" customHeight="1">
      <c r="J17" s="497"/>
      <c r="K17" s="497"/>
      <c r="L17" s="1295"/>
      <c r="M17" s="1295"/>
      <c r="N17" s="629"/>
      <c r="O17" s="1301" t="s">
        <v>578</v>
      </c>
      <c r="P17" s="1299" t="s">
        <v>270</v>
      </c>
      <c r="Q17" s="1300"/>
      <c r="R17" s="1303" t="s">
        <v>615</v>
      </c>
      <c r="S17" s="1304"/>
      <c r="T17" s="1305"/>
      <c r="U17" s="1307"/>
      <c r="V17" s="1293"/>
      <c r="W17" s="1236"/>
    </row>
    <row r="18" spans="1:36" ht="33.75" customHeight="1">
      <c r="J18" s="497"/>
      <c r="K18" s="497"/>
      <c r="L18" s="1295"/>
      <c r="M18" s="1295"/>
      <c r="N18" s="630"/>
      <c r="O18" s="1302"/>
      <c r="P18" s="503" t="s">
        <v>579</v>
      </c>
      <c r="Q18" s="503" t="s">
        <v>6</v>
      </c>
      <c r="R18" s="504" t="s">
        <v>273</v>
      </c>
      <c r="S18" s="1290" t="s">
        <v>272</v>
      </c>
      <c r="T18" s="1291"/>
      <c r="U18" s="1308"/>
      <c r="V18" s="1294"/>
      <c r="W18" s="1236"/>
    </row>
    <row r="19" spans="1:36">
      <c r="J19" s="497"/>
      <c r="K19" s="536">
        <v>1</v>
      </c>
      <c r="L19" s="614" t="s">
        <v>92</v>
      </c>
      <c r="M19" s="614" t="s">
        <v>48</v>
      </c>
      <c r="N19" s="616" t="str">
        <f ca="1">OFFSET(N19,0,-1)</f>
        <v>2</v>
      </c>
      <c r="O19" s="615">
        <f ca="1">OFFSET(O19,0,-1)+1</f>
        <v>3</v>
      </c>
      <c r="P19" s="615">
        <f ca="1">OFFSET(P19,0,-1)+1</f>
        <v>4</v>
      </c>
      <c r="Q19" s="615">
        <f ca="1">OFFSET(Q19,0,-1)+1</f>
        <v>5</v>
      </c>
      <c r="R19" s="615">
        <f ca="1">OFFSET(R19,0,-1)+1</f>
        <v>6</v>
      </c>
      <c r="S19" s="1313">
        <f ca="1">OFFSET(S19,0,-1)+1</f>
        <v>7</v>
      </c>
      <c r="T19" s="1313"/>
      <c r="U19" s="615">
        <f ca="1">OFFSET(U19,0,-2)+1</f>
        <v>8</v>
      </c>
      <c r="V19" s="616">
        <f ca="1">OFFSET(V19,0,-1)</f>
        <v>8</v>
      </c>
      <c r="W19" s="615">
        <f ca="1">OFFSET(W19,0,-1)+1</f>
        <v>9</v>
      </c>
    </row>
    <row r="20" spans="1:36" ht="22.5">
      <c r="A20" s="1314">
        <v>1</v>
      </c>
      <c r="B20" s="829"/>
      <c r="C20" s="829"/>
      <c r="D20" s="829"/>
      <c r="E20" s="830"/>
      <c r="F20" s="831"/>
      <c r="G20" s="831"/>
      <c r="H20" s="831"/>
      <c r="I20" s="832"/>
      <c r="J20" s="827"/>
      <c r="K20" s="834"/>
      <c r="L20" s="560">
        <f>mergeValue(A20)</f>
        <v>1</v>
      </c>
      <c r="M20" s="608" t="s">
        <v>19</v>
      </c>
      <c r="N20" s="613"/>
      <c r="O20" s="1315"/>
      <c r="P20" s="1315"/>
      <c r="Q20" s="1315"/>
      <c r="R20" s="1315"/>
      <c r="S20" s="1315"/>
      <c r="T20" s="1315"/>
      <c r="U20" s="1315"/>
      <c r="V20" s="1315"/>
      <c r="W20" s="1128" t="s">
        <v>718</v>
      </c>
      <c r="Y20" s="556"/>
      <c r="Z20" s="556" t="str">
        <f t="shared" ref="Z20:Z33" si="0">IF(M20="","",M20 )</f>
        <v>Наименование тарифа</v>
      </c>
      <c r="AA20" s="556"/>
      <c r="AB20" s="556"/>
      <c r="AC20" s="556"/>
      <c r="AI20" s="552"/>
      <c r="AJ20" s="552"/>
    </row>
    <row r="21" spans="1:36" ht="22.5">
      <c r="A21" s="1314"/>
      <c r="B21" s="1314">
        <v>1</v>
      </c>
      <c r="C21" s="829"/>
      <c r="D21" s="829"/>
      <c r="E21" s="831"/>
      <c r="F21" s="831"/>
      <c r="G21" s="831"/>
      <c r="H21" s="831"/>
      <c r="I21" s="826"/>
      <c r="J21" s="825"/>
      <c r="K21" s="828"/>
      <c r="L21" s="560" t="str">
        <f>mergeValue(A21) &amp;"."&amp; mergeValue(B21)</f>
        <v>1.1</v>
      </c>
      <c r="M21" s="514" t="s">
        <v>15</v>
      </c>
      <c r="N21" s="613"/>
      <c r="O21" s="1315"/>
      <c r="P21" s="1315"/>
      <c r="Q21" s="1315"/>
      <c r="R21" s="1315"/>
      <c r="S21" s="1315"/>
      <c r="T21" s="1315"/>
      <c r="U21" s="1315"/>
      <c r="V21" s="1315"/>
      <c r="W21" s="1128" t="s">
        <v>459</v>
      </c>
      <c r="Y21" s="556"/>
      <c r="Z21" s="556" t="str">
        <f t="shared" si="0"/>
        <v>Территория действия тарифа</v>
      </c>
      <c r="AA21" s="556"/>
      <c r="AB21" s="556"/>
      <c r="AC21" s="556"/>
      <c r="AI21" s="552"/>
      <c r="AJ21" s="552"/>
    </row>
    <row r="22" spans="1:36" ht="22.5">
      <c r="A22" s="1314"/>
      <c r="B22" s="1314"/>
      <c r="C22" s="1314">
        <v>1</v>
      </c>
      <c r="D22" s="829"/>
      <c r="E22" s="831"/>
      <c r="F22" s="831"/>
      <c r="G22" s="831"/>
      <c r="H22" s="831"/>
      <c r="I22" s="833"/>
      <c r="J22" s="825"/>
      <c r="K22" s="828"/>
      <c r="L22" s="560" t="str">
        <f>mergeValue(A22) &amp;"."&amp; mergeValue(B22)&amp;"."&amp; mergeValue(C22)</f>
        <v>1.1.1</v>
      </c>
      <c r="M22" s="515" t="s">
        <v>7</v>
      </c>
      <c r="N22" s="613"/>
      <c r="O22" s="1315"/>
      <c r="P22" s="1315"/>
      <c r="Q22" s="1315"/>
      <c r="R22" s="1315"/>
      <c r="S22" s="1315"/>
      <c r="T22" s="1315"/>
      <c r="U22" s="1315"/>
      <c r="V22" s="1315"/>
      <c r="W22" s="1128" t="s">
        <v>600</v>
      </c>
      <c r="Y22" s="556"/>
      <c r="Z22" s="556" t="str">
        <f t="shared" si="0"/>
        <v xml:space="preserve">Наименование системы теплоснабжения </v>
      </c>
      <c r="AA22" s="556"/>
      <c r="AB22" s="556"/>
      <c r="AC22" s="556"/>
      <c r="AI22" s="552"/>
      <c r="AJ22" s="552"/>
    </row>
    <row r="23" spans="1:36" ht="22.5">
      <c r="A23" s="1314"/>
      <c r="B23" s="1314"/>
      <c r="C23" s="1314"/>
      <c r="D23" s="1314">
        <v>1</v>
      </c>
      <c r="E23" s="831"/>
      <c r="F23" s="831"/>
      <c r="G23" s="831"/>
      <c r="H23" s="831"/>
      <c r="I23" s="833"/>
      <c r="J23" s="825"/>
      <c r="K23" s="828"/>
      <c r="L23" s="560" t="str">
        <f>mergeValue(A23) &amp;"."&amp; mergeValue(B23)&amp;"."&amp; mergeValue(C23)&amp;"."&amp; mergeValue(D23)</f>
        <v>1.1.1.1</v>
      </c>
      <c r="M23" s="516" t="s">
        <v>21</v>
      </c>
      <c r="N23" s="613"/>
      <c r="O23" s="1315"/>
      <c r="P23" s="1315"/>
      <c r="Q23" s="1315"/>
      <c r="R23" s="1315"/>
      <c r="S23" s="1315"/>
      <c r="T23" s="1315"/>
      <c r="U23" s="1315"/>
      <c r="V23" s="1315"/>
      <c r="W23" s="1128" t="s">
        <v>601</v>
      </c>
      <c r="Y23" s="556"/>
      <c r="Z23" s="556" t="str">
        <f t="shared" si="0"/>
        <v xml:space="preserve">Источник тепловой энергии  </v>
      </c>
      <c r="AA23" s="556"/>
      <c r="AB23" s="556"/>
      <c r="AC23" s="556"/>
      <c r="AI23" s="552"/>
      <c r="AJ23" s="552"/>
    </row>
    <row r="24" spans="1:36" ht="78.75">
      <c r="A24" s="1314"/>
      <c r="B24" s="1314"/>
      <c r="C24" s="1314"/>
      <c r="D24" s="1314"/>
      <c r="E24" s="1314">
        <v>1</v>
      </c>
      <c r="F24" s="831"/>
      <c r="G24" s="831"/>
      <c r="H24" s="829">
        <v>1</v>
      </c>
      <c r="I24" s="1314">
        <v>1</v>
      </c>
      <c r="J24" s="831"/>
      <c r="K24" s="836"/>
      <c r="L24" s="560" t="str">
        <f>mergeValue(A24) &amp;"."&amp; mergeValue(B24)&amp;"."&amp; mergeValue(C24)&amp;"."&amp; mergeValue(D24)&amp;"."&amp; mergeValue(E24)</f>
        <v>1.1.1.1.1</v>
      </c>
      <c r="M24" s="522" t="s">
        <v>8</v>
      </c>
      <c r="N24" s="613"/>
      <c r="O24" s="1316"/>
      <c r="P24" s="1316"/>
      <c r="Q24" s="1316"/>
      <c r="R24" s="1316"/>
      <c r="S24" s="1316"/>
      <c r="T24" s="1316"/>
      <c r="U24" s="1316"/>
      <c r="V24" s="1316"/>
      <c r="W24" s="1128" t="s">
        <v>719</v>
      </c>
      <c r="Y24" s="556"/>
      <c r="Z24" s="556" t="str">
        <f t="shared" si="0"/>
        <v>Схема подключения теплопотребляющей установки к коллектору источника тепловой энергии</v>
      </c>
      <c r="AA24" s="556"/>
      <c r="AB24" s="556"/>
      <c r="AC24" s="556"/>
      <c r="AI24" s="552"/>
      <c r="AJ24" s="552"/>
    </row>
    <row r="25" spans="1:36" ht="33.75">
      <c r="A25" s="1314"/>
      <c r="B25" s="1314"/>
      <c r="C25" s="1314"/>
      <c r="D25" s="1314"/>
      <c r="E25" s="1314"/>
      <c r="F25" s="1314">
        <v>1</v>
      </c>
      <c r="G25" s="829"/>
      <c r="H25" s="829"/>
      <c r="I25" s="1314"/>
      <c r="J25" s="1314">
        <v>1</v>
      </c>
      <c r="K25" s="837"/>
      <c r="L25" s="560" t="str">
        <f>mergeValue(A25) &amp;"."&amp; mergeValue(B25)&amp;"."&amp; mergeValue(C25)&amp;"."&amp; mergeValue(D25)&amp;"."&amp; mergeValue(E25)&amp;"."&amp; mergeValue(F25)</f>
        <v>1.1.1.1.1.1</v>
      </c>
      <c r="M25" s="523" t="s">
        <v>9</v>
      </c>
      <c r="N25" s="613"/>
      <c r="O25" s="1317"/>
      <c r="P25" s="1318"/>
      <c r="Q25" s="1318"/>
      <c r="R25" s="1318"/>
      <c r="S25" s="1318"/>
      <c r="T25" s="1318"/>
      <c r="U25" s="1318"/>
      <c r="V25" s="1319"/>
      <c r="W25" s="1128" t="s">
        <v>720</v>
      </c>
      <c r="Y25" s="556"/>
      <c r="Z25" s="556" t="str">
        <f t="shared" si="0"/>
        <v>Группа потребителей</v>
      </c>
      <c r="AA25" s="556"/>
      <c r="AB25" s="556"/>
      <c r="AC25" s="556"/>
      <c r="AI25" s="552"/>
      <c r="AJ25" s="552"/>
    </row>
    <row r="26" spans="1:36" ht="122.1" customHeight="1">
      <c r="A26" s="1314"/>
      <c r="B26" s="1314"/>
      <c r="C26" s="1314"/>
      <c r="D26" s="1314"/>
      <c r="E26" s="1314"/>
      <c r="F26" s="1314"/>
      <c r="G26" s="829">
        <v>1</v>
      </c>
      <c r="H26" s="829"/>
      <c r="I26" s="1314"/>
      <c r="J26" s="1314"/>
      <c r="K26" s="837">
        <v>1</v>
      </c>
      <c r="L26" s="560" t="str">
        <f>mergeValue(A26) &amp;"."&amp; mergeValue(B26)&amp;"."&amp; mergeValue(C26)&amp;"."&amp; mergeValue(D26)&amp;"."&amp; mergeValue(E26)&amp;"."&amp; mergeValue(F26)&amp;"."&amp; mergeValue(G26)</f>
        <v>1.1.1.1.1.1.1</v>
      </c>
      <c r="M26" s="1087"/>
      <c r="N26" s="613"/>
      <c r="O26" s="530"/>
      <c r="P26" s="530"/>
      <c r="Q26" s="1038"/>
      <c r="R26" s="1309"/>
      <c r="S26" s="1310" t="s">
        <v>83</v>
      </c>
      <c r="T26" s="1309"/>
      <c r="U26" s="1310" t="s">
        <v>84</v>
      </c>
      <c r="V26" s="530"/>
      <c r="W26" s="1284" t="s">
        <v>721</v>
      </c>
      <c r="X26" s="552" t="str">
        <f>strCheckDate(O27:V27)</f>
        <v/>
      </c>
      <c r="Y26" s="556"/>
      <c r="Z26" s="556" t="str">
        <f t="shared" si="0"/>
        <v/>
      </c>
      <c r="AA26" s="556"/>
      <c r="AB26" s="556"/>
      <c r="AC26" s="556"/>
      <c r="AI26" s="552"/>
      <c r="AJ26" s="552"/>
    </row>
    <row r="27" spans="1:36" ht="11.25" hidden="1">
      <c r="A27" s="1314"/>
      <c r="B27" s="1314"/>
      <c r="C27" s="1314"/>
      <c r="D27" s="1314"/>
      <c r="E27" s="1314"/>
      <c r="F27" s="1314"/>
      <c r="G27" s="829"/>
      <c r="H27" s="829"/>
      <c r="I27" s="1314"/>
      <c r="J27" s="1314"/>
      <c r="K27" s="837"/>
      <c r="L27" s="567"/>
      <c r="M27" s="613"/>
      <c r="N27" s="613"/>
      <c r="O27" s="530"/>
      <c r="P27" s="530"/>
      <c r="Q27" s="551" t="str">
        <f>R26 &amp; "-" &amp; T26</f>
        <v>-</v>
      </c>
      <c r="R27" s="1309"/>
      <c r="S27" s="1310"/>
      <c r="T27" s="1309"/>
      <c r="U27" s="1310"/>
      <c r="V27" s="530"/>
      <c r="W27" s="1285"/>
      <c r="Y27" s="556"/>
      <c r="Z27" s="556" t="str">
        <f t="shared" si="0"/>
        <v/>
      </c>
      <c r="AA27" s="556"/>
      <c r="AB27" s="556"/>
      <c r="AC27" s="556"/>
      <c r="AI27" s="552"/>
      <c r="AJ27" s="552"/>
    </row>
    <row r="28" spans="1:36" ht="15" customHeight="1">
      <c r="A28" s="1314"/>
      <c r="B28" s="1314"/>
      <c r="C28" s="1314"/>
      <c r="D28" s="1314"/>
      <c r="E28" s="1314"/>
      <c r="F28" s="1314"/>
      <c r="G28" s="831"/>
      <c r="H28" s="829"/>
      <c r="I28" s="1314"/>
      <c r="J28" s="1314"/>
      <c r="K28" s="836"/>
      <c r="L28" s="506"/>
      <c r="M28" s="525" t="s">
        <v>24</v>
      </c>
      <c r="N28" s="532"/>
      <c r="O28" s="532"/>
      <c r="P28" s="532"/>
      <c r="Q28" s="532"/>
      <c r="R28" s="532"/>
      <c r="S28" s="532"/>
      <c r="T28" s="532"/>
      <c r="U28" s="532"/>
      <c r="V28" s="528"/>
      <c r="W28" s="1286"/>
      <c r="Y28" s="556"/>
      <c r="Z28" s="556" t="str">
        <f t="shared" si="0"/>
        <v>Добавить вид теплоносителя (параметры теплоносителя)</v>
      </c>
      <c r="AA28" s="556"/>
      <c r="AB28" s="556"/>
      <c r="AC28" s="556"/>
      <c r="AI28" s="552"/>
      <c r="AJ28" s="552"/>
    </row>
    <row r="29" spans="1:36" ht="15" customHeight="1">
      <c r="A29" s="1314"/>
      <c r="B29" s="1314"/>
      <c r="C29" s="1314"/>
      <c r="D29" s="1314"/>
      <c r="E29" s="1314"/>
      <c r="F29" s="831"/>
      <c r="G29" s="831"/>
      <c r="H29" s="829"/>
      <c r="I29" s="1314"/>
      <c r="J29" s="831"/>
      <c r="K29" s="836"/>
      <c r="L29" s="506"/>
      <c r="M29" s="524" t="s">
        <v>10</v>
      </c>
      <c r="N29" s="532"/>
      <c r="O29" s="532"/>
      <c r="P29" s="532"/>
      <c r="Q29" s="532"/>
      <c r="R29" s="532"/>
      <c r="S29" s="532"/>
      <c r="T29" s="532"/>
      <c r="U29" s="531"/>
      <c r="V29" s="532"/>
      <c r="W29" s="632"/>
      <c r="Y29" s="556"/>
      <c r="Z29" s="556" t="str">
        <f t="shared" si="0"/>
        <v>Добавить группу потребителей</v>
      </c>
      <c r="AA29" s="556"/>
      <c r="AB29" s="556"/>
      <c r="AC29" s="556"/>
      <c r="AI29" s="552"/>
      <c r="AJ29" s="552"/>
    </row>
    <row r="30" spans="1:36" ht="15" customHeight="1">
      <c r="A30" s="1314"/>
      <c r="B30" s="1314"/>
      <c r="C30" s="1314"/>
      <c r="D30" s="1314"/>
      <c r="E30" s="835"/>
      <c r="F30" s="831"/>
      <c r="G30" s="831"/>
      <c r="H30" s="831"/>
      <c r="I30" s="827"/>
      <c r="J30" s="824"/>
      <c r="K30" s="834"/>
      <c r="L30" s="506"/>
      <c r="M30" s="519" t="s">
        <v>11</v>
      </c>
      <c r="N30" s="532"/>
      <c r="O30" s="532"/>
      <c r="P30" s="532"/>
      <c r="Q30" s="532"/>
      <c r="R30" s="532"/>
      <c r="S30" s="532"/>
      <c r="T30" s="532"/>
      <c r="U30" s="531"/>
      <c r="V30" s="532"/>
      <c r="W30" s="632"/>
      <c r="Y30" s="556"/>
      <c r="Z30" s="556" t="str">
        <f t="shared" si="0"/>
        <v>Добавить схему подключения</v>
      </c>
      <c r="AA30" s="556"/>
      <c r="AB30" s="556"/>
      <c r="AC30" s="556"/>
      <c r="AI30" s="552"/>
      <c r="AJ30" s="552"/>
    </row>
    <row r="31" spans="1:36" ht="15" customHeight="1">
      <c r="A31" s="1314"/>
      <c r="B31" s="1314"/>
      <c r="C31" s="1314"/>
      <c r="D31" s="835"/>
      <c r="E31" s="835"/>
      <c r="F31" s="831"/>
      <c r="G31" s="831"/>
      <c r="H31" s="831"/>
      <c r="I31" s="827"/>
      <c r="J31" s="824"/>
      <c r="K31" s="834"/>
      <c r="L31" s="506"/>
      <c r="M31" s="518" t="s">
        <v>16</v>
      </c>
      <c r="N31" s="532"/>
      <c r="O31" s="532"/>
      <c r="P31" s="532"/>
      <c r="Q31" s="532"/>
      <c r="R31" s="532"/>
      <c r="S31" s="532"/>
      <c r="T31" s="532"/>
      <c r="U31" s="531"/>
      <c r="V31" s="532"/>
      <c r="W31" s="632"/>
      <c r="Y31" s="556"/>
      <c r="Z31" s="556" t="str">
        <f t="shared" si="0"/>
        <v>Добавить источник тепловой энергии</v>
      </c>
      <c r="AA31" s="556"/>
      <c r="AB31" s="556"/>
      <c r="AC31" s="556"/>
      <c r="AI31" s="552"/>
      <c r="AJ31" s="552"/>
    </row>
    <row r="32" spans="1:36" ht="15" customHeight="1">
      <c r="A32" s="1314"/>
      <c r="B32" s="1314"/>
      <c r="C32" s="835"/>
      <c r="D32" s="835"/>
      <c r="E32" s="835"/>
      <c r="F32" s="835"/>
      <c r="G32" s="840"/>
      <c r="H32" s="827"/>
      <c r="I32" s="838"/>
      <c r="J32" s="824"/>
      <c r="K32" s="839"/>
      <c r="L32" s="506"/>
      <c r="M32" s="517" t="s">
        <v>17</v>
      </c>
      <c r="N32" s="532"/>
      <c r="O32" s="532"/>
      <c r="P32" s="532"/>
      <c r="Q32" s="532"/>
      <c r="R32" s="532"/>
      <c r="S32" s="532"/>
      <c r="T32" s="532"/>
      <c r="U32" s="531"/>
      <c r="V32" s="532"/>
      <c r="W32" s="632"/>
      <c r="Y32" s="556"/>
      <c r="Z32" s="556" t="str">
        <f t="shared" si="0"/>
        <v>Добавить наименование системы теплоснабжения</v>
      </c>
      <c r="AA32" s="556"/>
      <c r="AB32" s="556"/>
      <c r="AC32" s="556"/>
      <c r="AI32" s="552"/>
      <c r="AJ32" s="552"/>
    </row>
    <row r="33" spans="1:36" ht="15" customHeight="1">
      <c r="A33" s="1314"/>
      <c r="B33" s="835"/>
      <c r="C33" s="835"/>
      <c r="D33" s="835"/>
      <c r="E33" s="835"/>
      <c r="F33" s="835"/>
      <c r="G33" s="840"/>
      <c r="H33" s="827"/>
      <c r="I33" s="827"/>
      <c r="J33" s="824"/>
      <c r="K33" s="834"/>
      <c r="L33" s="506"/>
      <c r="M33" s="526" t="s">
        <v>18</v>
      </c>
      <c r="N33" s="532"/>
      <c r="O33" s="532"/>
      <c r="P33" s="532"/>
      <c r="Q33" s="532"/>
      <c r="R33" s="532"/>
      <c r="S33" s="532"/>
      <c r="T33" s="532"/>
      <c r="U33" s="531"/>
      <c r="V33" s="532"/>
      <c r="W33" s="632"/>
      <c r="Y33" s="556"/>
      <c r="Z33" s="556" t="str">
        <f t="shared" si="0"/>
        <v>Добавить территорию действия тарифа</v>
      </c>
      <c r="AA33" s="556"/>
      <c r="AB33" s="556"/>
      <c r="AC33" s="556"/>
      <c r="AI33" s="552"/>
      <c r="AJ33" s="552"/>
    </row>
    <row r="34" spans="1:36" s="490" customFormat="1" ht="15" customHeight="1">
      <c r="A34" s="823"/>
      <c r="B34" s="823"/>
      <c r="C34" s="823"/>
      <c r="D34" s="823"/>
      <c r="E34" s="823"/>
      <c r="F34" s="823"/>
      <c r="G34" s="823"/>
      <c r="H34" s="823"/>
      <c r="I34" s="823"/>
      <c r="J34" s="823"/>
      <c r="K34" s="823"/>
      <c r="L34" s="460"/>
      <c r="M34" s="533" t="s">
        <v>308</v>
      </c>
      <c r="N34" s="532"/>
      <c r="O34" s="532"/>
      <c r="P34" s="532"/>
      <c r="Q34" s="532"/>
      <c r="R34" s="532"/>
      <c r="S34" s="532"/>
      <c r="T34" s="532"/>
      <c r="U34" s="531"/>
      <c r="V34" s="532"/>
      <c r="W34" s="632"/>
      <c r="X34" s="554"/>
      <c r="Y34" s="554"/>
      <c r="Z34" s="554"/>
      <c r="AA34" s="554"/>
      <c r="AB34" s="554"/>
      <c r="AC34" s="554"/>
      <c r="AD34" s="554"/>
      <c r="AE34" s="554"/>
      <c r="AF34" s="554"/>
      <c r="AG34" s="554"/>
      <c r="AH34" s="554"/>
    </row>
    <row r="35" spans="1:36" ht="11.25">
      <c r="A35" s="491"/>
      <c r="B35" s="491"/>
      <c r="C35" s="491"/>
      <c r="D35" s="491"/>
      <c r="E35" s="491"/>
      <c r="F35" s="491"/>
      <c r="G35" s="491"/>
      <c r="H35" s="491"/>
      <c r="I35" s="491"/>
      <c r="J35" s="491"/>
      <c r="K35" s="491"/>
      <c r="X35" s="491"/>
      <c r="Y35" s="491"/>
      <c r="Z35" s="491"/>
      <c r="AA35" s="491"/>
      <c r="AB35" s="491"/>
      <c r="AC35" s="491"/>
      <c r="AD35" s="491"/>
      <c r="AE35" s="491"/>
      <c r="AF35" s="491"/>
      <c r="AG35" s="491"/>
      <c r="AH35" s="491"/>
    </row>
    <row r="36" spans="1:36" ht="105.75" customHeight="1">
      <c r="L36" s="1">
        <v>1</v>
      </c>
      <c r="M36" s="1277" t="s">
        <v>722</v>
      </c>
      <c r="N36" s="1277"/>
      <c r="O36" s="1277"/>
      <c r="P36" s="1277"/>
      <c r="Q36" s="1277"/>
      <c r="R36" s="1277"/>
      <c r="S36" s="1277"/>
      <c r="T36" s="1277"/>
      <c r="U36" s="1277"/>
      <c r="V36" s="1277"/>
      <c r="W36" s="1277"/>
    </row>
  </sheetData>
  <sheetProtection password="FA9C" sheet="1" objects="1" scenarios="1" formatColumns="0" formatRows="0"/>
  <dataConsolidate/>
  <mergeCells count="40">
    <mergeCell ref="I24:I29"/>
    <mergeCell ref="J25:J28"/>
    <mergeCell ref="A20:A33"/>
    <mergeCell ref="O20:V20"/>
    <mergeCell ref="B21:B32"/>
    <mergeCell ref="O21:V21"/>
    <mergeCell ref="C22:C31"/>
    <mergeCell ref="U26:U27"/>
    <mergeCell ref="O22:V22"/>
    <mergeCell ref="D23:D30"/>
    <mergeCell ref="O23:V23"/>
    <mergeCell ref="E24:E29"/>
    <mergeCell ref="O24:V24"/>
    <mergeCell ref="F25:F28"/>
    <mergeCell ref="O25:V25"/>
    <mergeCell ref="R26:R27"/>
    <mergeCell ref="S26:S27"/>
    <mergeCell ref="T26:T27"/>
    <mergeCell ref="L5:T5"/>
    <mergeCell ref="O11:T11"/>
    <mergeCell ref="O12:T12"/>
    <mergeCell ref="L13:M13"/>
    <mergeCell ref="O14:U14"/>
    <mergeCell ref="O7:P7"/>
    <mergeCell ref="W26:W28"/>
    <mergeCell ref="O9:T9"/>
    <mergeCell ref="O10:T10"/>
    <mergeCell ref="M36:W36"/>
    <mergeCell ref="S19:T19"/>
    <mergeCell ref="L15:V15"/>
    <mergeCell ref="L16:L18"/>
    <mergeCell ref="M16:M18"/>
    <mergeCell ref="O16:T16"/>
    <mergeCell ref="U16:U18"/>
    <mergeCell ref="O17:O18"/>
    <mergeCell ref="P17:Q17"/>
    <mergeCell ref="W15:W18"/>
    <mergeCell ref="S18:T18"/>
    <mergeCell ref="V16:V18"/>
    <mergeCell ref="R17:T17"/>
  </mergeCells>
  <dataValidations count="9">
    <dataValidation type="list" allowBlank="1" showInputMessage="1" showErrorMessage="1" errorTitle="Ошибка" error="Выберите значение из списка" sqref="O24 JK24 TG24 ADC24 AMY24 AWU24 BGQ24 BQM24 CAI24 CKE24 CUA24 DDW24 DNS24 DXO24 EHK24 ERG24 FBC24 FKY24 FUU24 GEQ24 GOM24 GYI24 HIE24 HSA24 IBW24 ILS24 IVO24 JFK24 JPG24 JZC24 KIY24 KSU24 LCQ24 LMM24 LWI24 MGE24 MQA24 MZW24 NJS24 NTO24 ODK24 ONG24 OXC24 PGY24 PQU24 QAQ24 QKM24 QUI24 REE24 ROA24 RXW24 SHS24 SRO24 TBK24 TLG24 TVC24 UEY24 UOU24 UYQ24 VIM24 VSI24 WCE24 WMA24 WVW24 O65560 JK65560 TG65560 ADC65560 AMY65560 AWU65560 BGQ65560 BQM65560 CAI65560 CKE65560 CUA65560 DDW65560 DNS65560 DXO65560 EHK65560 ERG65560 FBC65560 FKY65560 FUU65560 GEQ65560 GOM65560 GYI65560 HIE65560 HSA65560 IBW65560 ILS65560 IVO65560 JFK65560 JPG65560 JZC65560 KIY65560 KSU65560 LCQ65560 LMM65560 LWI65560 MGE65560 MQA65560 MZW65560 NJS65560 NTO65560 ODK65560 ONG65560 OXC65560 PGY65560 PQU65560 QAQ65560 QKM65560 QUI65560 REE65560 ROA65560 RXW65560 SHS65560 SRO65560 TBK65560 TLG65560 TVC65560 UEY65560 UOU65560 UYQ65560 VIM65560 VSI65560 WCE65560 WMA65560 WVW65560 O131096 JK131096 TG131096 ADC131096 AMY131096 AWU131096 BGQ131096 BQM131096 CAI131096 CKE131096 CUA131096 DDW131096 DNS131096 DXO131096 EHK131096 ERG131096 FBC131096 FKY131096 FUU131096 GEQ131096 GOM131096 GYI131096 HIE131096 HSA131096 IBW131096 ILS131096 IVO131096 JFK131096 JPG131096 JZC131096 KIY131096 KSU131096 LCQ131096 LMM131096 LWI131096 MGE131096 MQA131096 MZW131096 NJS131096 NTO131096 ODK131096 ONG131096 OXC131096 PGY131096 PQU131096 QAQ131096 QKM131096 QUI131096 REE131096 ROA131096 RXW131096 SHS131096 SRO131096 TBK131096 TLG131096 TVC131096 UEY131096 UOU131096 UYQ131096 VIM131096 VSI131096 WCE131096 WMA131096 WVW131096 O196632 JK196632 TG196632 ADC196632 AMY196632 AWU196632 BGQ196632 BQM196632 CAI196632 CKE196632 CUA196632 DDW196632 DNS196632 DXO196632 EHK196632 ERG196632 FBC196632 FKY196632 FUU196632 GEQ196632 GOM196632 GYI196632 HIE196632 HSA196632 IBW196632 ILS196632 IVO196632 JFK196632 JPG196632 JZC196632 KIY196632 KSU196632 LCQ196632 LMM196632 LWI196632 MGE196632 MQA196632 MZW196632 NJS196632 NTO196632 ODK196632 ONG196632 OXC196632 PGY196632 PQU196632 QAQ196632 QKM196632 QUI196632 REE196632 ROA196632 RXW196632 SHS196632 SRO196632 TBK196632 TLG196632 TVC196632 UEY196632 UOU196632 UYQ196632 VIM196632 VSI196632 WCE196632 WMA196632 WVW196632 O262168 JK262168 TG262168 ADC262168 AMY262168 AWU262168 BGQ262168 BQM262168 CAI262168 CKE262168 CUA262168 DDW262168 DNS262168 DXO262168 EHK262168 ERG262168 FBC262168 FKY262168 FUU262168 GEQ262168 GOM262168 GYI262168 HIE262168 HSA262168 IBW262168 ILS262168 IVO262168 JFK262168 JPG262168 JZC262168 KIY262168 KSU262168 LCQ262168 LMM262168 LWI262168 MGE262168 MQA262168 MZW262168 NJS262168 NTO262168 ODK262168 ONG262168 OXC262168 PGY262168 PQU262168 QAQ262168 QKM262168 QUI262168 REE262168 ROA262168 RXW262168 SHS262168 SRO262168 TBK262168 TLG262168 TVC262168 UEY262168 UOU262168 UYQ262168 VIM262168 VSI262168 WCE262168 WMA262168 WVW262168 O327704 JK327704 TG327704 ADC327704 AMY327704 AWU327704 BGQ327704 BQM327704 CAI327704 CKE327704 CUA327704 DDW327704 DNS327704 DXO327704 EHK327704 ERG327704 FBC327704 FKY327704 FUU327704 GEQ327704 GOM327704 GYI327704 HIE327704 HSA327704 IBW327704 ILS327704 IVO327704 JFK327704 JPG327704 JZC327704 KIY327704 KSU327704 LCQ327704 LMM327704 LWI327704 MGE327704 MQA327704 MZW327704 NJS327704 NTO327704 ODK327704 ONG327704 OXC327704 PGY327704 PQU327704 QAQ327704 QKM327704 QUI327704 REE327704 ROA327704 RXW327704 SHS327704 SRO327704 TBK327704 TLG327704 TVC327704 UEY327704 UOU327704 UYQ327704 VIM327704 VSI327704 WCE327704 WMA327704 WVW327704 O393240 JK393240 TG393240 ADC393240 AMY393240 AWU393240 BGQ393240 BQM393240 CAI393240 CKE393240 CUA393240 DDW393240 DNS393240 DXO393240 EHK393240 ERG393240 FBC393240 FKY393240 FUU393240 GEQ393240 GOM393240 GYI393240 HIE393240 HSA393240 IBW393240 ILS393240 IVO393240 JFK393240 JPG393240 JZC393240 KIY393240 KSU393240 LCQ393240 LMM393240 LWI393240 MGE393240 MQA393240 MZW393240 NJS393240 NTO393240 ODK393240 ONG393240 OXC393240 PGY393240 PQU393240 QAQ393240 QKM393240 QUI393240 REE393240 ROA393240 RXW393240 SHS393240 SRO393240 TBK393240 TLG393240 TVC393240 UEY393240 UOU393240 UYQ393240 VIM393240 VSI393240 WCE393240 WMA393240 WVW393240 O458776 JK458776 TG458776 ADC458776 AMY458776 AWU458776 BGQ458776 BQM458776 CAI458776 CKE458776 CUA458776 DDW458776 DNS458776 DXO458776 EHK458776 ERG458776 FBC458776 FKY458776 FUU458776 GEQ458776 GOM458776 GYI458776 HIE458776 HSA458776 IBW458776 ILS458776 IVO458776 JFK458776 JPG458776 JZC458776 KIY458776 KSU458776 LCQ458776 LMM458776 LWI458776 MGE458776 MQA458776 MZW458776 NJS458776 NTO458776 ODK458776 ONG458776 OXC458776 PGY458776 PQU458776 QAQ458776 QKM458776 QUI458776 REE458776 ROA458776 RXW458776 SHS458776 SRO458776 TBK458776 TLG458776 TVC458776 UEY458776 UOU458776 UYQ458776 VIM458776 VSI458776 WCE458776 WMA458776 WVW458776 O524312 JK524312 TG524312 ADC524312 AMY524312 AWU524312 BGQ524312 BQM524312 CAI524312 CKE524312 CUA524312 DDW524312 DNS524312 DXO524312 EHK524312 ERG524312 FBC524312 FKY524312 FUU524312 GEQ524312 GOM524312 GYI524312 HIE524312 HSA524312 IBW524312 ILS524312 IVO524312 JFK524312 JPG524312 JZC524312 KIY524312 KSU524312 LCQ524312 LMM524312 LWI524312 MGE524312 MQA524312 MZW524312 NJS524312 NTO524312 ODK524312 ONG524312 OXC524312 PGY524312 PQU524312 QAQ524312 QKM524312 QUI524312 REE524312 ROA524312 RXW524312 SHS524312 SRO524312 TBK524312 TLG524312 TVC524312 UEY524312 UOU524312 UYQ524312 VIM524312 VSI524312 WCE524312 WMA524312 WVW524312 O589848 JK589848 TG589848 ADC589848 AMY589848 AWU589848 BGQ589848 BQM589848 CAI589848 CKE589848 CUA589848 DDW589848 DNS589848 DXO589848 EHK589848 ERG589848 FBC589848 FKY589848 FUU589848 GEQ589848 GOM589848 GYI589848 HIE589848 HSA589848 IBW589848 ILS589848 IVO589848 JFK589848 JPG589848 JZC589848 KIY589848 KSU589848 LCQ589848 LMM589848 LWI589848 MGE589848 MQA589848 MZW589848 NJS589848 NTO589848 ODK589848 ONG589848 OXC589848 PGY589848 PQU589848 QAQ589848 QKM589848 QUI589848 REE589848 ROA589848 RXW589848 SHS589848 SRO589848 TBK589848 TLG589848 TVC589848 UEY589848 UOU589848 UYQ589848 VIM589848 VSI589848 WCE589848 WMA589848 WVW589848 O655384 JK655384 TG655384 ADC655384 AMY655384 AWU655384 BGQ655384 BQM655384 CAI655384 CKE655384 CUA655384 DDW655384 DNS655384 DXO655384 EHK655384 ERG655384 FBC655384 FKY655384 FUU655384 GEQ655384 GOM655384 GYI655384 HIE655384 HSA655384 IBW655384 ILS655384 IVO655384 JFK655384 JPG655384 JZC655384 KIY655384 KSU655384 LCQ655384 LMM655384 LWI655384 MGE655384 MQA655384 MZW655384 NJS655384 NTO655384 ODK655384 ONG655384 OXC655384 PGY655384 PQU655384 QAQ655384 QKM655384 QUI655384 REE655384 ROA655384 RXW655384 SHS655384 SRO655384 TBK655384 TLG655384 TVC655384 UEY655384 UOU655384 UYQ655384 VIM655384 VSI655384 WCE655384 WMA655384 WVW655384 O720920 JK720920 TG720920 ADC720920 AMY720920 AWU720920 BGQ720920 BQM720920 CAI720920 CKE720920 CUA720920 DDW720920 DNS720920 DXO720920 EHK720920 ERG720920 FBC720920 FKY720920 FUU720920 GEQ720920 GOM720920 GYI720920 HIE720920 HSA720920 IBW720920 ILS720920 IVO720920 JFK720920 JPG720920 JZC720920 KIY720920 KSU720920 LCQ720920 LMM720920 LWI720920 MGE720920 MQA720920 MZW720920 NJS720920 NTO720920 ODK720920 ONG720920 OXC720920 PGY720920 PQU720920 QAQ720920 QKM720920 QUI720920 REE720920 ROA720920 RXW720920 SHS720920 SRO720920 TBK720920 TLG720920 TVC720920 UEY720920 UOU720920 UYQ720920 VIM720920 VSI720920 WCE720920 WMA720920 WVW720920 O786456 JK786456 TG786456 ADC786456 AMY786456 AWU786456 BGQ786456 BQM786456 CAI786456 CKE786456 CUA786456 DDW786456 DNS786456 DXO786456 EHK786456 ERG786456 FBC786456 FKY786456 FUU786456 GEQ786456 GOM786456 GYI786456 HIE786456 HSA786456 IBW786456 ILS786456 IVO786456 JFK786456 JPG786456 JZC786456 KIY786456 KSU786456 LCQ786456 LMM786456 LWI786456 MGE786456 MQA786456 MZW786456 NJS786456 NTO786456 ODK786456 ONG786456 OXC786456 PGY786456 PQU786456 QAQ786456 QKM786456 QUI786456 REE786456 ROA786456 RXW786456 SHS786456 SRO786456 TBK786456 TLG786456 TVC786456 UEY786456 UOU786456 UYQ786456 VIM786456 VSI786456 WCE786456 WMA786456 WVW786456 O851992 JK851992 TG851992 ADC851992 AMY851992 AWU851992 BGQ851992 BQM851992 CAI851992 CKE851992 CUA851992 DDW851992 DNS851992 DXO851992 EHK851992 ERG851992 FBC851992 FKY851992 FUU851992 GEQ851992 GOM851992 GYI851992 HIE851992 HSA851992 IBW851992 ILS851992 IVO851992 JFK851992 JPG851992 JZC851992 KIY851992 KSU851992 LCQ851992 LMM851992 LWI851992 MGE851992 MQA851992 MZW851992 NJS851992 NTO851992 ODK851992 ONG851992 OXC851992 PGY851992 PQU851992 QAQ851992 QKM851992 QUI851992 REE851992 ROA851992 RXW851992 SHS851992 SRO851992 TBK851992 TLG851992 TVC851992 UEY851992 UOU851992 UYQ851992 VIM851992 VSI851992 WCE851992 WMA851992 WVW851992 O917528 JK917528 TG917528 ADC917528 AMY917528 AWU917528 BGQ917528 BQM917528 CAI917528 CKE917528 CUA917528 DDW917528 DNS917528 DXO917528 EHK917528 ERG917528 FBC917528 FKY917528 FUU917528 GEQ917528 GOM917528 GYI917528 HIE917528 HSA917528 IBW917528 ILS917528 IVO917528 JFK917528 JPG917528 JZC917528 KIY917528 KSU917528 LCQ917528 LMM917528 LWI917528 MGE917528 MQA917528 MZW917528 NJS917528 NTO917528 ODK917528 ONG917528 OXC917528 PGY917528 PQU917528 QAQ917528 QKM917528 QUI917528 REE917528 ROA917528 RXW917528 SHS917528 SRO917528 TBK917528 TLG917528 TVC917528 UEY917528 UOU917528 UYQ917528 VIM917528 VSI917528 WCE917528 WMA917528 WVW917528 O983064 JK983064 TG983064 ADC983064 AMY983064 AWU983064 BGQ983064 BQM983064 CAI983064 CKE983064 CUA983064 DDW983064 DNS983064 DXO983064 EHK983064 ERG983064 FBC983064 FKY983064 FUU983064 GEQ983064 GOM983064 GYI983064 HIE983064 HSA983064 IBW983064 ILS983064 IVO983064 JFK983064 JPG983064 JZC983064 KIY983064 KSU983064 LCQ983064 LMM983064 LWI983064 MGE983064 MQA983064 MZW983064 NJS983064 NTO983064 ODK983064 ONG983064 OXC983064 PGY983064 PQU983064 QAQ983064 QKM983064 QUI983064 REE983064 ROA983064 RXW983064 SHS983064 SRO983064 TBK983064 TLG983064 TVC983064 UEY983064 UOU983064 UYQ983064 VIM983064 VSI983064 WCE983064 WMA983064 WVW983064">
      <formula1>kind_of_scheme_in</formula1>
    </dataValidation>
    <dataValidation type="list" allowBlank="1" showInputMessage="1" errorTitle="Ошибка" error="Выберите значение из списка" prompt="Выберите значение из списка" sqref="JK25:JR25 TG25:TN25 ADC25:ADJ25 AMY25:ANF25 AWU25:AXB25 BGQ25:BGX25 BQM25:BQT25 CAI25:CAP25 CKE25:CKL25 CUA25:CUH25 DDW25:DED25 DNS25:DNZ25 DXO25:DXV25 EHK25:EHR25 ERG25:ERN25 FBC25:FBJ25 FKY25:FLF25 FUU25:FVB25 GEQ25:GEX25 GOM25:GOT25 GYI25:GYP25 HIE25:HIL25 HSA25:HSH25 IBW25:ICD25 ILS25:ILZ25 IVO25:IVV25 JFK25:JFR25 JPG25:JPN25 JZC25:JZJ25 KIY25:KJF25 KSU25:KTB25 LCQ25:LCX25 LMM25:LMT25 LWI25:LWP25 MGE25:MGL25 MQA25:MQH25 MZW25:NAD25 NJS25:NJZ25 NTO25:NTV25 ODK25:ODR25 ONG25:ONN25 OXC25:OXJ25 PGY25:PHF25 PQU25:PRB25 QAQ25:QAX25 QKM25:QKT25 QUI25:QUP25 REE25:REL25 ROA25:ROH25 RXW25:RYD25 SHS25:SHZ25 SRO25:SRV25 TBK25:TBR25 TLG25:TLN25 TVC25:TVJ25 UEY25:UFF25 UOU25:UPB25 UYQ25:UYX25 VIM25:VIT25 VSI25:VSP25 WCE25:WCL25 WMA25:WMH25 WVW25:WWD25 JK65561:JR65561 TG65561:TN65561 ADC65561:ADJ65561 AMY65561:ANF65561 AWU65561:AXB65561 BGQ65561:BGX65561 BQM65561:BQT65561 CAI65561:CAP65561 CKE65561:CKL65561 CUA65561:CUH65561 DDW65561:DED65561 DNS65561:DNZ65561 DXO65561:DXV65561 EHK65561:EHR65561 ERG65561:ERN65561 FBC65561:FBJ65561 FKY65561:FLF65561 FUU65561:FVB65561 GEQ65561:GEX65561 GOM65561:GOT65561 GYI65561:GYP65561 HIE65561:HIL65561 HSA65561:HSH65561 IBW65561:ICD65561 ILS65561:ILZ65561 IVO65561:IVV65561 JFK65561:JFR65561 JPG65561:JPN65561 JZC65561:JZJ65561 KIY65561:KJF65561 KSU65561:KTB65561 LCQ65561:LCX65561 LMM65561:LMT65561 LWI65561:LWP65561 MGE65561:MGL65561 MQA65561:MQH65561 MZW65561:NAD65561 NJS65561:NJZ65561 NTO65561:NTV65561 ODK65561:ODR65561 ONG65561:ONN65561 OXC65561:OXJ65561 PGY65561:PHF65561 PQU65561:PRB65561 QAQ65561:QAX65561 QKM65561:QKT65561 QUI65561:QUP65561 REE65561:REL65561 ROA65561:ROH65561 RXW65561:RYD65561 SHS65561:SHZ65561 SRO65561:SRV65561 TBK65561:TBR65561 TLG65561:TLN65561 TVC65561:TVJ65561 UEY65561:UFF65561 UOU65561:UPB65561 UYQ65561:UYX65561 VIM65561:VIT65561 VSI65561:VSP65561 WCE65561:WCL65561 WMA65561:WMH65561 WVW65561:WWD65561 JK131097:JR131097 TG131097:TN131097 ADC131097:ADJ131097 AMY131097:ANF131097 AWU131097:AXB131097 BGQ131097:BGX131097 BQM131097:BQT131097 CAI131097:CAP131097 CKE131097:CKL131097 CUA131097:CUH131097 DDW131097:DED131097 DNS131097:DNZ131097 DXO131097:DXV131097 EHK131097:EHR131097 ERG131097:ERN131097 FBC131097:FBJ131097 FKY131097:FLF131097 FUU131097:FVB131097 GEQ131097:GEX131097 GOM131097:GOT131097 GYI131097:GYP131097 HIE131097:HIL131097 HSA131097:HSH131097 IBW131097:ICD131097 ILS131097:ILZ131097 IVO131097:IVV131097 JFK131097:JFR131097 JPG131097:JPN131097 JZC131097:JZJ131097 KIY131097:KJF131097 KSU131097:KTB131097 LCQ131097:LCX131097 LMM131097:LMT131097 LWI131097:LWP131097 MGE131097:MGL131097 MQA131097:MQH131097 MZW131097:NAD131097 NJS131097:NJZ131097 NTO131097:NTV131097 ODK131097:ODR131097 ONG131097:ONN131097 OXC131097:OXJ131097 PGY131097:PHF131097 PQU131097:PRB131097 QAQ131097:QAX131097 QKM131097:QKT131097 QUI131097:QUP131097 REE131097:REL131097 ROA131097:ROH131097 RXW131097:RYD131097 SHS131097:SHZ131097 SRO131097:SRV131097 TBK131097:TBR131097 TLG131097:TLN131097 TVC131097:TVJ131097 UEY131097:UFF131097 UOU131097:UPB131097 UYQ131097:UYX131097 VIM131097:VIT131097 VSI131097:VSP131097 WCE131097:WCL131097 WMA131097:WMH131097 WVW131097:WWD131097 JK196633:JR196633 TG196633:TN196633 ADC196633:ADJ196633 AMY196633:ANF196633 AWU196633:AXB196633 BGQ196633:BGX196633 BQM196633:BQT196633 CAI196633:CAP196633 CKE196633:CKL196633 CUA196633:CUH196633 DDW196633:DED196633 DNS196633:DNZ196633 DXO196633:DXV196633 EHK196633:EHR196633 ERG196633:ERN196633 FBC196633:FBJ196633 FKY196633:FLF196633 FUU196633:FVB196633 GEQ196633:GEX196633 GOM196633:GOT196633 GYI196633:GYP196633 HIE196633:HIL196633 HSA196633:HSH196633 IBW196633:ICD196633 ILS196633:ILZ196633 IVO196633:IVV196633 JFK196633:JFR196633 JPG196633:JPN196633 JZC196633:JZJ196633 KIY196633:KJF196633 KSU196633:KTB196633 LCQ196633:LCX196633 LMM196633:LMT196633 LWI196633:LWP196633 MGE196633:MGL196633 MQA196633:MQH196633 MZW196633:NAD196633 NJS196633:NJZ196633 NTO196633:NTV196633 ODK196633:ODR196633 ONG196633:ONN196633 OXC196633:OXJ196633 PGY196633:PHF196633 PQU196633:PRB196633 QAQ196633:QAX196633 QKM196633:QKT196633 QUI196633:QUP196633 REE196633:REL196633 ROA196633:ROH196633 RXW196633:RYD196633 SHS196633:SHZ196633 SRO196633:SRV196633 TBK196633:TBR196633 TLG196633:TLN196633 TVC196633:TVJ196633 UEY196633:UFF196633 UOU196633:UPB196633 UYQ196633:UYX196633 VIM196633:VIT196633 VSI196633:VSP196633 WCE196633:WCL196633 WMA196633:WMH196633 WVW196633:WWD196633 JK262169:JR262169 TG262169:TN262169 ADC262169:ADJ262169 AMY262169:ANF262169 AWU262169:AXB262169 BGQ262169:BGX262169 BQM262169:BQT262169 CAI262169:CAP262169 CKE262169:CKL262169 CUA262169:CUH262169 DDW262169:DED262169 DNS262169:DNZ262169 DXO262169:DXV262169 EHK262169:EHR262169 ERG262169:ERN262169 FBC262169:FBJ262169 FKY262169:FLF262169 FUU262169:FVB262169 GEQ262169:GEX262169 GOM262169:GOT262169 GYI262169:GYP262169 HIE262169:HIL262169 HSA262169:HSH262169 IBW262169:ICD262169 ILS262169:ILZ262169 IVO262169:IVV262169 JFK262169:JFR262169 JPG262169:JPN262169 JZC262169:JZJ262169 KIY262169:KJF262169 KSU262169:KTB262169 LCQ262169:LCX262169 LMM262169:LMT262169 LWI262169:LWP262169 MGE262169:MGL262169 MQA262169:MQH262169 MZW262169:NAD262169 NJS262169:NJZ262169 NTO262169:NTV262169 ODK262169:ODR262169 ONG262169:ONN262169 OXC262169:OXJ262169 PGY262169:PHF262169 PQU262169:PRB262169 QAQ262169:QAX262169 QKM262169:QKT262169 QUI262169:QUP262169 REE262169:REL262169 ROA262169:ROH262169 RXW262169:RYD262169 SHS262169:SHZ262169 SRO262169:SRV262169 TBK262169:TBR262169 TLG262169:TLN262169 TVC262169:TVJ262169 UEY262169:UFF262169 UOU262169:UPB262169 UYQ262169:UYX262169 VIM262169:VIT262169 VSI262169:VSP262169 WCE262169:WCL262169 WMA262169:WMH262169 WVW262169:WWD262169 JK327705:JR327705 TG327705:TN327705 ADC327705:ADJ327705 AMY327705:ANF327705 AWU327705:AXB327705 BGQ327705:BGX327705 BQM327705:BQT327705 CAI327705:CAP327705 CKE327705:CKL327705 CUA327705:CUH327705 DDW327705:DED327705 DNS327705:DNZ327705 DXO327705:DXV327705 EHK327705:EHR327705 ERG327705:ERN327705 FBC327705:FBJ327705 FKY327705:FLF327705 FUU327705:FVB327705 GEQ327705:GEX327705 GOM327705:GOT327705 GYI327705:GYP327705 HIE327705:HIL327705 HSA327705:HSH327705 IBW327705:ICD327705 ILS327705:ILZ327705 IVO327705:IVV327705 JFK327705:JFR327705 JPG327705:JPN327705 JZC327705:JZJ327705 KIY327705:KJF327705 KSU327705:KTB327705 LCQ327705:LCX327705 LMM327705:LMT327705 LWI327705:LWP327705 MGE327705:MGL327705 MQA327705:MQH327705 MZW327705:NAD327705 NJS327705:NJZ327705 NTO327705:NTV327705 ODK327705:ODR327705 ONG327705:ONN327705 OXC327705:OXJ327705 PGY327705:PHF327705 PQU327705:PRB327705 QAQ327705:QAX327705 QKM327705:QKT327705 QUI327705:QUP327705 REE327705:REL327705 ROA327705:ROH327705 RXW327705:RYD327705 SHS327705:SHZ327705 SRO327705:SRV327705 TBK327705:TBR327705 TLG327705:TLN327705 TVC327705:TVJ327705 UEY327705:UFF327705 UOU327705:UPB327705 UYQ327705:UYX327705 VIM327705:VIT327705 VSI327705:VSP327705 WCE327705:WCL327705 WMA327705:WMH327705 WVW327705:WWD327705 JK393241:JR393241 TG393241:TN393241 ADC393241:ADJ393241 AMY393241:ANF393241 AWU393241:AXB393241 BGQ393241:BGX393241 BQM393241:BQT393241 CAI393241:CAP393241 CKE393241:CKL393241 CUA393241:CUH393241 DDW393241:DED393241 DNS393241:DNZ393241 DXO393241:DXV393241 EHK393241:EHR393241 ERG393241:ERN393241 FBC393241:FBJ393241 FKY393241:FLF393241 FUU393241:FVB393241 GEQ393241:GEX393241 GOM393241:GOT393241 GYI393241:GYP393241 HIE393241:HIL393241 HSA393241:HSH393241 IBW393241:ICD393241 ILS393241:ILZ393241 IVO393241:IVV393241 JFK393241:JFR393241 JPG393241:JPN393241 JZC393241:JZJ393241 KIY393241:KJF393241 KSU393241:KTB393241 LCQ393241:LCX393241 LMM393241:LMT393241 LWI393241:LWP393241 MGE393241:MGL393241 MQA393241:MQH393241 MZW393241:NAD393241 NJS393241:NJZ393241 NTO393241:NTV393241 ODK393241:ODR393241 ONG393241:ONN393241 OXC393241:OXJ393241 PGY393241:PHF393241 PQU393241:PRB393241 QAQ393241:QAX393241 QKM393241:QKT393241 QUI393241:QUP393241 REE393241:REL393241 ROA393241:ROH393241 RXW393241:RYD393241 SHS393241:SHZ393241 SRO393241:SRV393241 TBK393241:TBR393241 TLG393241:TLN393241 TVC393241:TVJ393241 UEY393241:UFF393241 UOU393241:UPB393241 UYQ393241:UYX393241 VIM393241:VIT393241 VSI393241:VSP393241 WCE393241:WCL393241 WMA393241:WMH393241 WVW393241:WWD393241 JK458777:JR458777 TG458777:TN458777 ADC458777:ADJ458777 AMY458777:ANF458777 AWU458777:AXB458777 BGQ458777:BGX458777 BQM458777:BQT458777 CAI458777:CAP458777 CKE458777:CKL458777 CUA458777:CUH458777 DDW458777:DED458777 DNS458777:DNZ458777 DXO458777:DXV458777 EHK458777:EHR458777 ERG458777:ERN458777 FBC458777:FBJ458777 FKY458777:FLF458777 FUU458777:FVB458777 GEQ458777:GEX458777 GOM458777:GOT458777 GYI458777:GYP458777 HIE458777:HIL458777 HSA458777:HSH458777 IBW458777:ICD458777 ILS458777:ILZ458777 IVO458777:IVV458777 JFK458777:JFR458777 JPG458777:JPN458777 JZC458777:JZJ458777 KIY458777:KJF458777 KSU458777:KTB458777 LCQ458777:LCX458777 LMM458777:LMT458777 LWI458777:LWP458777 MGE458777:MGL458777 MQA458777:MQH458777 MZW458777:NAD458777 NJS458777:NJZ458777 NTO458777:NTV458777 ODK458777:ODR458777 ONG458777:ONN458777 OXC458777:OXJ458777 PGY458777:PHF458777 PQU458777:PRB458777 QAQ458777:QAX458777 QKM458777:QKT458777 QUI458777:QUP458777 REE458777:REL458777 ROA458777:ROH458777 RXW458777:RYD458777 SHS458777:SHZ458777 SRO458777:SRV458777 TBK458777:TBR458777 TLG458777:TLN458777 TVC458777:TVJ458777 UEY458777:UFF458777 UOU458777:UPB458777 UYQ458777:UYX458777 VIM458777:VIT458777 VSI458777:VSP458777 WCE458777:WCL458777 WMA458777:WMH458777 WVW458777:WWD458777 JK524313:JR524313 TG524313:TN524313 ADC524313:ADJ524313 AMY524313:ANF524313 AWU524313:AXB524313 BGQ524313:BGX524313 BQM524313:BQT524313 CAI524313:CAP524313 CKE524313:CKL524313 CUA524313:CUH524313 DDW524313:DED524313 DNS524313:DNZ524313 DXO524313:DXV524313 EHK524313:EHR524313 ERG524313:ERN524313 FBC524313:FBJ524313 FKY524313:FLF524313 FUU524313:FVB524313 GEQ524313:GEX524313 GOM524313:GOT524313 GYI524313:GYP524313 HIE524313:HIL524313 HSA524313:HSH524313 IBW524313:ICD524313 ILS524313:ILZ524313 IVO524313:IVV524313 JFK524313:JFR524313 JPG524313:JPN524313 JZC524313:JZJ524313 KIY524313:KJF524313 KSU524313:KTB524313 LCQ524313:LCX524313 LMM524313:LMT524313 LWI524313:LWP524313 MGE524313:MGL524313 MQA524313:MQH524313 MZW524313:NAD524313 NJS524313:NJZ524313 NTO524313:NTV524313 ODK524313:ODR524313 ONG524313:ONN524313 OXC524313:OXJ524313 PGY524313:PHF524313 PQU524313:PRB524313 QAQ524313:QAX524313 QKM524313:QKT524313 QUI524313:QUP524313 REE524313:REL524313 ROA524313:ROH524313 RXW524313:RYD524313 SHS524313:SHZ524313 SRO524313:SRV524313 TBK524313:TBR524313 TLG524313:TLN524313 TVC524313:TVJ524313 UEY524313:UFF524313 UOU524313:UPB524313 UYQ524313:UYX524313 VIM524313:VIT524313 VSI524313:VSP524313 WCE524313:WCL524313 WMA524313:WMH524313 WVW524313:WWD524313 JK589849:JR589849 TG589849:TN589849 ADC589849:ADJ589849 AMY589849:ANF589849 AWU589849:AXB589849 BGQ589849:BGX589849 BQM589849:BQT589849 CAI589849:CAP589849 CKE589849:CKL589849 CUA589849:CUH589849 DDW589849:DED589849 DNS589849:DNZ589849 DXO589849:DXV589849 EHK589849:EHR589849 ERG589849:ERN589849 FBC589849:FBJ589849 FKY589849:FLF589849 FUU589849:FVB589849 GEQ589849:GEX589849 GOM589849:GOT589849 GYI589849:GYP589849 HIE589849:HIL589849 HSA589849:HSH589849 IBW589849:ICD589849 ILS589849:ILZ589849 IVO589849:IVV589849 JFK589849:JFR589849 JPG589849:JPN589849 JZC589849:JZJ589849 KIY589849:KJF589849 KSU589849:KTB589849 LCQ589849:LCX589849 LMM589849:LMT589849 LWI589849:LWP589849 MGE589849:MGL589849 MQA589849:MQH589849 MZW589849:NAD589849 NJS589849:NJZ589849 NTO589849:NTV589849 ODK589849:ODR589849 ONG589849:ONN589849 OXC589849:OXJ589849 PGY589849:PHF589849 PQU589849:PRB589849 QAQ589849:QAX589849 QKM589849:QKT589849 QUI589849:QUP589849 REE589849:REL589849 ROA589849:ROH589849 RXW589849:RYD589849 SHS589849:SHZ589849 SRO589849:SRV589849 TBK589849:TBR589849 TLG589849:TLN589849 TVC589849:TVJ589849 UEY589849:UFF589849 UOU589849:UPB589849 UYQ589849:UYX589849 VIM589849:VIT589849 VSI589849:VSP589849 WCE589849:WCL589849 WMA589849:WMH589849 WVW589849:WWD589849 JK655385:JR655385 TG655385:TN655385 ADC655385:ADJ655385 AMY655385:ANF655385 AWU655385:AXB655385 BGQ655385:BGX655385 BQM655385:BQT655385 CAI655385:CAP655385 CKE655385:CKL655385 CUA655385:CUH655385 DDW655385:DED655385 DNS655385:DNZ655385 DXO655385:DXV655385 EHK655385:EHR655385 ERG655385:ERN655385 FBC655385:FBJ655385 FKY655385:FLF655385 FUU655385:FVB655385 GEQ655385:GEX655385 GOM655385:GOT655385 GYI655385:GYP655385 HIE655385:HIL655385 HSA655385:HSH655385 IBW655385:ICD655385 ILS655385:ILZ655385 IVO655385:IVV655385 JFK655385:JFR655385 JPG655385:JPN655385 JZC655385:JZJ655385 KIY655385:KJF655385 KSU655385:KTB655385 LCQ655385:LCX655385 LMM655385:LMT655385 LWI655385:LWP655385 MGE655385:MGL655385 MQA655385:MQH655385 MZW655385:NAD655385 NJS655385:NJZ655385 NTO655385:NTV655385 ODK655385:ODR655385 ONG655385:ONN655385 OXC655385:OXJ655385 PGY655385:PHF655385 PQU655385:PRB655385 QAQ655385:QAX655385 QKM655385:QKT655385 QUI655385:QUP655385 REE655385:REL655385 ROA655385:ROH655385 RXW655385:RYD655385 SHS655385:SHZ655385 SRO655385:SRV655385 TBK655385:TBR655385 TLG655385:TLN655385 TVC655385:TVJ655385 UEY655385:UFF655385 UOU655385:UPB655385 UYQ655385:UYX655385 VIM655385:VIT655385 VSI655385:VSP655385 WCE655385:WCL655385 WMA655385:WMH655385 WVW655385:WWD655385 JK720921:JR720921 TG720921:TN720921 ADC720921:ADJ720921 AMY720921:ANF720921 AWU720921:AXB720921 BGQ720921:BGX720921 BQM720921:BQT720921 CAI720921:CAP720921 CKE720921:CKL720921 CUA720921:CUH720921 DDW720921:DED720921 DNS720921:DNZ720921 DXO720921:DXV720921 EHK720921:EHR720921 ERG720921:ERN720921 FBC720921:FBJ720921 FKY720921:FLF720921 FUU720921:FVB720921 GEQ720921:GEX720921 GOM720921:GOT720921 GYI720921:GYP720921 HIE720921:HIL720921 HSA720921:HSH720921 IBW720921:ICD720921 ILS720921:ILZ720921 IVO720921:IVV720921 JFK720921:JFR720921 JPG720921:JPN720921 JZC720921:JZJ720921 KIY720921:KJF720921 KSU720921:KTB720921 LCQ720921:LCX720921 LMM720921:LMT720921 LWI720921:LWP720921 MGE720921:MGL720921 MQA720921:MQH720921 MZW720921:NAD720921 NJS720921:NJZ720921 NTO720921:NTV720921 ODK720921:ODR720921 ONG720921:ONN720921 OXC720921:OXJ720921 PGY720921:PHF720921 PQU720921:PRB720921 QAQ720921:QAX720921 QKM720921:QKT720921 QUI720921:QUP720921 REE720921:REL720921 ROA720921:ROH720921 RXW720921:RYD720921 SHS720921:SHZ720921 SRO720921:SRV720921 TBK720921:TBR720921 TLG720921:TLN720921 TVC720921:TVJ720921 UEY720921:UFF720921 UOU720921:UPB720921 UYQ720921:UYX720921 VIM720921:VIT720921 VSI720921:VSP720921 WCE720921:WCL720921 WMA720921:WMH720921 WVW720921:WWD720921 JK786457:JR786457 TG786457:TN786457 ADC786457:ADJ786457 AMY786457:ANF786457 AWU786457:AXB786457 BGQ786457:BGX786457 BQM786457:BQT786457 CAI786457:CAP786457 CKE786457:CKL786457 CUA786457:CUH786457 DDW786457:DED786457 DNS786457:DNZ786457 DXO786457:DXV786457 EHK786457:EHR786457 ERG786457:ERN786457 FBC786457:FBJ786457 FKY786457:FLF786457 FUU786457:FVB786457 GEQ786457:GEX786457 GOM786457:GOT786457 GYI786457:GYP786457 HIE786457:HIL786457 HSA786457:HSH786457 IBW786457:ICD786457 ILS786457:ILZ786457 IVO786457:IVV786457 JFK786457:JFR786457 JPG786457:JPN786457 JZC786457:JZJ786457 KIY786457:KJF786457 KSU786457:KTB786457 LCQ786457:LCX786457 LMM786457:LMT786457 LWI786457:LWP786457 MGE786457:MGL786457 MQA786457:MQH786457 MZW786457:NAD786457 NJS786457:NJZ786457 NTO786457:NTV786457 ODK786457:ODR786457 ONG786457:ONN786457 OXC786457:OXJ786457 PGY786457:PHF786457 PQU786457:PRB786457 QAQ786457:QAX786457 QKM786457:QKT786457 QUI786457:QUP786457 REE786457:REL786457 ROA786457:ROH786457 RXW786457:RYD786457 SHS786457:SHZ786457 SRO786457:SRV786457 TBK786457:TBR786457 TLG786457:TLN786457 TVC786457:TVJ786457 UEY786457:UFF786457 UOU786457:UPB786457 UYQ786457:UYX786457 VIM786457:VIT786457 VSI786457:VSP786457 WCE786457:WCL786457 WMA786457:WMH786457 WVW786457:WWD786457 JK851993:JR851993 TG851993:TN851993 ADC851993:ADJ851993 AMY851993:ANF851993 AWU851993:AXB851993 BGQ851993:BGX851993 BQM851993:BQT851993 CAI851993:CAP851993 CKE851993:CKL851993 CUA851993:CUH851993 DDW851993:DED851993 DNS851993:DNZ851993 DXO851993:DXV851993 EHK851993:EHR851993 ERG851993:ERN851993 FBC851993:FBJ851993 FKY851993:FLF851993 FUU851993:FVB851993 GEQ851993:GEX851993 GOM851993:GOT851993 GYI851993:GYP851993 HIE851993:HIL851993 HSA851993:HSH851993 IBW851993:ICD851993 ILS851993:ILZ851993 IVO851993:IVV851993 JFK851993:JFR851993 JPG851993:JPN851993 JZC851993:JZJ851993 KIY851993:KJF851993 KSU851993:KTB851993 LCQ851993:LCX851993 LMM851993:LMT851993 LWI851993:LWP851993 MGE851993:MGL851993 MQA851993:MQH851993 MZW851993:NAD851993 NJS851993:NJZ851993 NTO851993:NTV851993 ODK851993:ODR851993 ONG851993:ONN851993 OXC851993:OXJ851993 PGY851993:PHF851993 PQU851993:PRB851993 QAQ851993:QAX851993 QKM851993:QKT851993 QUI851993:QUP851993 REE851993:REL851993 ROA851993:ROH851993 RXW851993:RYD851993 SHS851993:SHZ851993 SRO851993:SRV851993 TBK851993:TBR851993 TLG851993:TLN851993 TVC851993:TVJ851993 UEY851993:UFF851993 UOU851993:UPB851993 UYQ851993:UYX851993 VIM851993:VIT851993 VSI851993:VSP851993 WCE851993:WCL851993 WMA851993:WMH851993 WVW851993:WWD851993 JK917529:JR917529 TG917529:TN917529 ADC917529:ADJ917529 AMY917529:ANF917529 AWU917529:AXB917529 BGQ917529:BGX917529 BQM917529:BQT917529 CAI917529:CAP917529 CKE917529:CKL917529 CUA917529:CUH917529 DDW917529:DED917529 DNS917529:DNZ917529 DXO917529:DXV917529 EHK917529:EHR917529 ERG917529:ERN917529 FBC917529:FBJ917529 FKY917529:FLF917529 FUU917529:FVB917529 GEQ917529:GEX917529 GOM917529:GOT917529 GYI917529:GYP917529 HIE917529:HIL917529 HSA917529:HSH917529 IBW917529:ICD917529 ILS917529:ILZ917529 IVO917529:IVV917529 JFK917529:JFR917529 JPG917529:JPN917529 JZC917529:JZJ917529 KIY917529:KJF917529 KSU917529:KTB917529 LCQ917529:LCX917529 LMM917529:LMT917529 LWI917529:LWP917529 MGE917529:MGL917529 MQA917529:MQH917529 MZW917529:NAD917529 NJS917529:NJZ917529 NTO917529:NTV917529 ODK917529:ODR917529 ONG917529:ONN917529 OXC917529:OXJ917529 PGY917529:PHF917529 PQU917529:PRB917529 QAQ917529:QAX917529 QKM917529:QKT917529 QUI917529:QUP917529 REE917529:REL917529 ROA917529:ROH917529 RXW917529:RYD917529 SHS917529:SHZ917529 SRO917529:SRV917529 TBK917529:TBR917529 TLG917529:TLN917529 TVC917529:TVJ917529 UEY917529:UFF917529 UOU917529:UPB917529 UYQ917529:UYX917529 VIM917529:VIT917529 VSI917529:VSP917529 WCE917529:WCL917529 WMA917529:WMH917529 WVW917529:WWD917529 WVW983065:WWD983065 JK983065:JR983065 TG983065:TN983065 ADC983065:ADJ983065 AMY983065:ANF983065 AWU983065:AXB983065 BGQ983065:BGX983065 BQM983065:BQT983065 CAI983065:CAP983065 CKE983065:CKL983065 CUA983065:CUH983065 DDW983065:DED983065 DNS983065:DNZ983065 DXO983065:DXV983065 EHK983065:EHR983065 ERG983065:ERN983065 FBC983065:FBJ983065 FKY983065:FLF983065 FUU983065:FVB983065 GEQ983065:GEX983065 GOM983065:GOT983065 GYI983065:GYP983065 HIE983065:HIL983065 HSA983065:HSH983065 IBW983065:ICD983065 ILS983065:ILZ983065 IVO983065:IVV983065 JFK983065:JFR983065 JPG983065:JPN983065 JZC983065:JZJ983065 KIY983065:KJF983065 KSU983065:KTB983065 LCQ983065:LCX983065 LMM983065:LMT983065 LWI983065:LWP983065 MGE983065:MGL983065 MQA983065:MQH983065 MZW983065:NAD983065 NJS983065:NJZ983065 NTO983065:NTV983065 ODK983065:ODR983065 ONG983065:ONN983065 OXC983065:OXJ983065 PGY983065:PHF983065 PQU983065:PRB983065 QAQ983065:QAX983065 QKM983065:QKT983065 QUI983065:QUP983065 REE983065:REL983065 ROA983065:ROH983065 RXW983065:RYD983065 SHS983065:SHZ983065 SRO983065:SRV983065 TBK983065:TBR983065 TLG983065:TLN983065 TVC983065:TVJ983065 UEY983065:UFF983065 UOU983065:UPB983065 UYQ983065:UYX983065 VIM983065:VIT983065 VSI983065:VSP983065 WCE983065:WCL983065 WMA983065:WMH983065 O983065:V983065 O65561:V65561 O131097:V131097 O196633:V196633 O262169:V262169 O327705:V327705 O393241:V393241 O458777:V458777 O524313:V524313 O589849:V589849 O655385:V655385 O720921:V720921 O786457:V786457 O851993:V851993 O917529:V917529">
      <formula1>kind_of_cons</formula1>
    </dataValidation>
    <dataValidation type="textLength" operator="lessThanOrEqual" allowBlank="1" showInputMessage="1" showErrorMessage="1" errorTitle="Ошибка" error="Допускается ввод не более 900 символов!" sqref="WWE983060:WWE983067 WMI983060:WMI983067 W65556:W65563 JS65556:JS65563 TO65556:TO65563 ADK65556:ADK65563 ANG65556:ANG65563 AXC65556:AXC65563 BGY65556:BGY65563 BQU65556:BQU65563 CAQ65556:CAQ65563 CKM65556:CKM65563 CUI65556:CUI65563 DEE65556:DEE65563 DOA65556:DOA65563 DXW65556:DXW65563 EHS65556:EHS65563 ERO65556:ERO65563 FBK65556:FBK65563 FLG65556:FLG65563 FVC65556:FVC65563 GEY65556:GEY65563 GOU65556:GOU65563 GYQ65556:GYQ65563 HIM65556:HIM65563 HSI65556:HSI65563 ICE65556:ICE65563 IMA65556:IMA65563 IVW65556:IVW65563 JFS65556:JFS65563 JPO65556:JPO65563 JZK65556:JZK65563 KJG65556:KJG65563 KTC65556:KTC65563 LCY65556:LCY65563 LMU65556:LMU65563 LWQ65556:LWQ65563 MGM65556:MGM65563 MQI65556:MQI65563 NAE65556:NAE65563 NKA65556:NKA65563 NTW65556:NTW65563 ODS65556:ODS65563 ONO65556:ONO65563 OXK65556:OXK65563 PHG65556:PHG65563 PRC65556:PRC65563 QAY65556:QAY65563 QKU65556:QKU65563 QUQ65556:QUQ65563 REM65556:REM65563 ROI65556:ROI65563 RYE65556:RYE65563 SIA65556:SIA65563 SRW65556:SRW65563 TBS65556:TBS65563 TLO65556:TLO65563 TVK65556:TVK65563 UFG65556:UFG65563 UPC65556:UPC65563 UYY65556:UYY65563 VIU65556:VIU65563 VSQ65556:VSQ65563 WCM65556:WCM65563 WMI65556:WMI65563 WWE65556:WWE65563 W131092:W131099 JS131092:JS131099 TO131092:TO131099 ADK131092:ADK131099 ANG131092:ANG131099 AXC131092:AXC131099 BGY131092:BGY131099 BQU131092:BQU131099 CAQ131092:CAQ131099 CKM131092:CKM131099 CUI131092:CUI131099 DEE131092:DEE131099 DOA131092:DOA131099 DXW131092:DXW131099 EHS131092:EHS131099 ERO131092:ERO131099 FBK131092:FBK131099 FLG131092:FLG131099 FVC131092:FVC131099 GEY131092:GEY131099 GOU131092:GOU131099 GYQ131092:GYQ131099 HIM131092:HIM131099 HSI131092:HSI131099 ICE131092:ICE131099 IMA131092:IMA131099 IVW131092:IVW131099 JFS131092:JFS131099 JPO131092:JPO131099 JZK131092:JZK131099 KJG131092:KJG131099 KTC131092:KTC131099 LCY131092:LCY131099 LMU131092:LMU131099 LWQ131092:LWQ131099 MGM131092:MGM131099 MQI131092:MQI131099 NAE131092:NAE131099 NKA131092:NKA131099 NTW131092:NTW131099 ODS131092:ODS131099 ONO131092:ONO131099 OXK131092:OXK131099 PHG131092:PHG131099 PRC131092:PRC131099 QAY131092:QAY131099 QKU131092:QKU131099 QUQ131092:QUQ131099 REM131092:REM131099 ROI131092:ROI131099 RYE131092:RYE131099 SIA131092:SIA131099 SRW131092:SRW131099 TBS131092:TBS131099 TLO131092:TLO131099 TVK131092:TVK131099 UFG131092:UFG131099 UPC131092:UPC131099 UYY131092:UYY131099 VIU131092:VIU131099 VSQ131092:VSQ131099 WCM131092:WCM131099 WMI131092:WMI131099 WWE131092:WWE131099 W196628:W196635 JS196628:JS196635 TO196628:TO196635 ADK196628:ADK196635 ANG196628:ANG196635 AXC196628:AXC196635 BGY196628:BGY196635 BQU196628:BQU196635 CAQ196628:CAQ196635 CKM196628:CKM196635 CUI196628:CUI196635 DEE196628:DEE196635 DOA196628:DOA196635 DXW196628:DXW196635 EHS196628:EHS196635 ERO196628:ERO196635 FBK196628:FBK196635 FLG196628:FLG196635 FVC196628:FVC196635 GEY196628:GEY196635 GOU196628:GOU196635 GYQ196628:GYQ196635 HIM196628:HIM196635 HSI196628:HSI196635 ICE196628:ICE196635 IMA196628:IMA196635 IVW196628:IVW196635 JFS196628:JFS196635 JPO196628:JPO196635 JZK196628:JZK196635 KJG196628:KJG196635 KTC196628:KTC196635 LCY196628:LCY196635 LMU196628:LMU196635 LWQ196628:LWQ196635 MGM196628:MGM196635 MQI196628:MQI196635 NAE196628:NAE196635 NKA196628:NKA196635 NTW196628:NTW196635 ODS196628:ODS196635 ONO196628:ONO196635 OXK196628:OXK196635 PHG196628:PHG196635 PRC196628:PRC196635 QAY196628:QAY196635 QKU196628:QKU196635 QUQ196628:QUQ196635 REM196628:REM196635 ROI196628:ROI196635 RYE196628:RYE196635 SIA196628:SIA196635 SRW196628:SRW196635 TBS196628:TBS196635 TLO196628:TLO196635 TVK196628:TVK196635 UFG196628:UFG196635 UPC196628:UPC196635 UYY196628:UYY196635 VIU196628:VIU196635 VSQ196628:VSQ196635 WCM196628:WCM196635 WMI196628:WMI196635 WWE196628:WWE196635 W262164:W262171 JS262164:JS262171 TO262164:TO262171 ADK262164:ADK262171 ANG262164:ANG262171 AXC262164:AXC262171 BGY262164:BGY262171 BQU262164:BQU262171 CAQ262164:CAQ262171 CKM262164:CKM262171 CUI262164:CUI262171 DEE262164:DEE262171 DOA262164:DOA262171 DXW262164:DXW262171 EHS262164:EHS262171 ERO262164:ERO262171 FBK262164:FBK262171 FLG262164:FLG262171 FVC262164:FVC262171 GEY262164:GEY262171 GOU262164:GOU262171 GYQ262164:GYQ262171 HIM262164:HIM262171 HSI262164:HSI262171 ICE262164:ICE262171 IMA262164:IMA262171 IVW262164:IVW262171 JFS262164:JFS262171 JPO262164:JPO262171 JZK262164:JZK262171 KJG262164:KJG262171 KTC262164:KTC262171 LCY262164:LCY262171 LMU262164:LMU262171 LWQ262164:LWQ262171 MGM262164:MGM262171 MQI262164:MQI262171 NAE262164:NAE262171 NKA262164:NKA262171 NTW262164:NTW262171 ODS262164:ODS262171 ONO262164:ONO262171 OXK262164:OXK262171 PHG262164:PHG262171 PRC262164:PRC262171 QAY262164:QAY262171 QKU262164:QKU262171 QUQ262164:QUQ262171 REM262164:REM262171 ROI262164:ROI262171 RYE262164:RYE262171 SIA262164:SIA262171 SRW262164:SRW262171 TBS262164:TBS262171 TLO262164:TLO262171 TVK262164:TVK262171 UFG262164:UFG262171 UPC262164:UPC262171 UYY262164:UYY262171 VIU262164:VIU262171 VSQ262164:VSQ262171 WCM262164:WCM262171 WMI262164:WMI262171 WWE262164:WWE262171 W327700:W327707 JS327700:JS327707 TO327700:TO327707 ADK327700:ADK327707 ANG327700:ANG327707 AXC327700:AXC327707 BGY327700:BGY327707 BQU327700:BQU327707 CAQ327700:CAQ327707 CKM327700:CKM327707 CUI327700:CUI327707 DEE327700:DEE327707 DOA327700:DOA327707 DXW327700:DXW327707 EHS327700:EHS327707 ERO327700:ERO327707 FBK327700:FBK327707 FLG327700:FLG327707 FVC327700:FVC327707 GEY327700:GEY327707 GOU327700:GOU327707 GYQ327700:GYQ327707 HIM327700:HIM327707 HSI327700:HSI327707 ICE327700:ICE327707 IMA327700:IMA327707 IVW327700:IVW327707 JFS327700:JFS327707 JPO327700:JPO327707 JZK327700:JZK327707 KJG327700:KJG327707 KTC327700:KTC327707 LCY327700:LCY327707 LMU327700:LMU327707 LWQ327700:LWQ327707 MGM327700:MGM327707 MQI327700:MQI327707 NAE327700:NAE327707 NKA327700:NKA327707 NTW327700:NTW327707 ODS327700:ODS327707 ONO327700:ONO327707 OXK327700:OXK327707 PHG327700:PHG327707 PRC327700:PRC327707 QAY327700:QAY327707 QKU327700:QKU327707 QUQ327700:QUQ327707 REM327700:REM327707 ROI327700:ROI327707 RYE327700:RYE327707 SIA327700:SIA327707 SRW327700:SRW327707 TBS327700:TBS327707 TLO327700:TLO327707 TVK327700:TVK327707 UFG327700:UFG327707 UPC327700:UPC327707 UYY327700:UYY327707 VIU327700:VIU327707 VSQ327700:VSQ327707 WCM327700:WCM327707 WMI327700:WMI327707 WWE327700:WWE327707 W393236:W393243 JS393236:JS393243 TO393236:TO393243 ADK393236:ADK393243 ANG393236:ANG393243 AXC393236:AXC393243 BGY393236:BGY393243 BQU393236:BQU393243 CAQ393236:CAQ393243 CKM393236:CKM393243 CUI393236:CUI393243 DEE393236:DEE393243 DOA393236:DOA393243 DXW393236:DXW393243 EHS393236:EHS393243 ERO393236:ERO393243 FBK393236:FBK393243 FLG393236:FLG393243 FVC393236:FVC393243 GEY393236:GEY393243 GOU393236:GOU393243 GYQ393236:GYQ393243 HIM393236:HIM393243 HSI393236:HSI393243 ICE393236:ICE393243 IMA393236:IMA393243 IVW393236:IVW393243 JFS393236:JFS393243 JPO393236:JPO393243 JZK393236:JZK393243 KJG393236:KJG393243 KTC393236:KTC393243 LCY393236:LCY393243 LMU393236:LMU393243 LWQ393236:LWQ393243 MGM393236:MGM393243 MQI393236:MQI393243 NAE393236:NAE393243 NKA393236:NKA393243 NTW393236:NTW393243 ODS393236:ODS393243 ONO393236:ONO393243 OXK393236:OXK393243 PHG393236:PHG393243 PRC393236:PRC393243 QAY393236:QAY393243 QKU393236:QKU393243 QUQ393236:QUQ393243 REM393236:REM393243 ROI393236:ROI393243 RYE393236:RYE393243 SIA393236:SIA393243 SRW393236:SRW393243 TBS393236:TBS393243 TLO393236:TLO393243 TVK393236:TVK393243 UFG393236:UFG393243 UPC393236:UPC393243 UYY393236:UYY393243 VIU393236:VIU393243 VSQ393236:VSQ393243 WCM393236:WCM393243 WMI393236:WMI393243 WWE393236:WWE393243 W458772:W458779 JS458772:JS458779 TO458772:TO458779 ADK458772:ADK458779 ANG458772:ANG458779 AXC458772:AXC458779 BGY458772:BGY458779 BQU458772:BQU458779 CAQ458772:CAQ458779 CKM458772:CKM458779 CUI458772:CUI458779 DEE458772:DEE458779 DOA458772:DOA458779 DXW458772:DXW458779 EHS458772:EHS458779 ERO458772:ERO458779 FBK458772:FBK458779 FLG458772:FLG458779 FVC458772:FVC458779 GEY458772:GEY458779 GOU458772:GOU458779 GYQ458772:GYQ458779 HIM458772:HIM458779 HSI458772:HSI458779 ICE458772:ICE458779 IMA458772:IMA458779 IVW458772:IVW458779 JFS458772:JFS458779 JPO458772:JPO458779 JZK458772:JZK458779 KJG458772:KJG458779 KTC458772:KTC458779 LCY458772:LCY458779 LMU458772:LMU458779 LWQ458772:LWQ458779 MGM458772:MGM458779 MQI458772:MQI458779 NAE458772:NAE458779 NKA458772:NKA458779 NTW458772:NTW458779 ODS458772:ODS458779 ONO458772:ONO458779 OXK458772:OXK458779 PHG458772:PHG458779 PRC458772:PRC458779 QAY458772:QAY458779 QKU458772:QKU458779 QUQ458772:QUQ458779 REM458772:REM458779 ROI458772:ROI458779 RYE458772:RYE458779 SIA458772:SIA458779 SRW458772:SRW458779 TBS458772:TBS458779 TLO458772:TLO458779 TVK458772:TVK458779 UFG458772:UFG458779 UPC458772:UPC458779 UYY458772:UYY458779 VIU458772:VIU458779 VSQ458772:VSQ458779 WCM458772:WCM458779 WMI458772:WMI458779 WWE458772:WWE458779 W524308:W524315 JS524308:JS524315 TO524308:TO524315 ADK524308:ADK524315 ANG524308:ANG524315 AXC524308:AXC524315 BGY524308:BGY524315 BQU524308:BQU524315 CAQ524308:CAQ524315 CKM524308:CKM524315 CUI524308:CUI524315 DEE524308:DEE524315 DOA524308:DOA524315 DXW524308:DXW524315 EHS524308:EHS524315 ERO524308:ERO524315 FBK524308:FBK524315 FLG524308:FLG524315 FVC524308:FVC524315 GEY524308:GEY524315 GOU524308:GOU524315 GYQ524308:GYQ524315 HIM524308:HIM524315 HSI524308:HSI524315 ICE524308:ICE524315 IMA524308:IMA524315 IVW524308:IVW524315 JFS524308:JFS524315 JPO524308:JPO524315 JZK524308:JZK524315 KJG524308:KJG524315 KTC524308:KTC524315 LCY524308:LCY524315 LMU524308:LMU524315 LWQ524308:LWQ524315 MGM524308:MGM524315 MQI524308:MQI524315 NAE524308:NAE524315 NKA524308:NKA524315 NTW524308:NTW524315 ODS524308:ODS524315 ONO524308:ONO524315 OXK524308:OXK524315 PHG524308:PHG524315 PRC524308:PRC524315 QAY524308:QAY524315 QKU524308:QKU524315 QUQ524308:QUQ524315 REM524308:REM524315 ROI524308:ROI524315 RYE524308:RYE524315 SIA524308:SIA524315 SRW524308:SRW524315 TBS524308:TBS524315 TLO524308:TLO524315 TVK524308:TVK524315 UFG524308:UFG524315 UPC524308:UPC524315 UYY524308:UYY524315 VIU524308:VIU524315 VSQ524308:VSQ524315 WCM524308:WCM524315 WMI524308:WMI524315 WWE524308:WWE524315 W589844:W589851 JS589844:JS589851 TO589844:TO589851 ADK589844:ADK589851 ANG589844:ANG589851 AXC589844:AXC589851 BGY589844:BGY589851 BQU589844:BQU589851 CAQ589844:CAQ589851 CKM589844:CKM589851 CUI589844:CUI589851 DEE589844:DEE589851 DOA589844:DOA589851 DXW589844:DXW589851 EHS589844:EHS589851 ERO589844:ERO589851 FBK589844:FBK589851 FLG589844:FLG589851 FVC589844:FVC589851 GEY589844:GEY589851 GOU589844:GOU589851 GYQ589844:GYQ589851 HIM589844:HIM589851 HSI589844:HSI589851 ICE589844:ICE589851 IMA589844:IMA589851 IVW589844:IVW589851 JFS589844:JFS589851 JPO589844:JPO589851 JZK589844:JZK589851 KJG589844:KJG589851 KTC589844:KTC589851 LCY589844:LCY589851 LMU589844:LMU589851 LWQ589844:LWQ589851 MGM589844:MGM589851 MQI589844:MQI589851 NAE589844:NAE589851 NKA589844:NKA589851 NTW589844:NTW589851 ODS589844:ODS589851 ONO589844:ONO589851 OXK589844:OXK589851 PHG589844:PHG589851 PRC589844:PRC589851 QAY589844:QAY589851 QKU589844:QKU589851 QUQ589844:QUQ589851 REM589844:REM589851 ROI589844:ROI589851 RYE589844:RYE589851 SIA589844:SIA589851 SRW589844:SRW589851 TBS589844:TBS589851 TLO589844:TLO589851 TVK589844:TVK589851 UFG589844:UFG589851 UPC589844:UPC589851 UYY589844:UYY589851 VIU589844:VIU589851 VSQ589844:VSQ589851 WCM589844:WCM589851 WMI589844:WMI589851 WWE589844:WWE589851 W655380:W655387 JS655380:JS655387 TO655380:TO655387 ADK655380:ADK655387 ANG655380:ANG655387 AXC655380:AXC655387 BGY655380:BGY655387 BQU655380:BQU655387 CAQ655380:CAQ655387 CKM655380:CKM655387 CUI655380:CUI655387 DEE655380:DEE655387 DOA655380:DOA655387 DXW655380:DXW655387 EHS655380:EHS655387 ERO655380:ERO655387 FBK655380:FBK655387 FLG655380:FLG655387 FVC655380:FVC655387 GEY655380:GEY655387 GOU655380:GOU655387 GYQ655380:GYQ655387 HIM655380:HIM655387 HSI655380:HSI655387 ICE655380:ICE655387 IMA655380:IMA655387 IVW655380:IVW655387 JFS655380:JFS655387 JPO655380:JPO655387 JZK655380:JZK655387 KJG655380:KJG655387 KTC655380:KTC655387 LCY655380:LCY655387 LMU655380:LMU655387 LWQ655380:LWQ655387 MGM655380:MGM655387 MQI655380:MQI655387 NAE655380:NAE655387 NKA655380:NKA655387 NTW655380:NTW655387 ODS655380:ODS655387 ONO655380:ONO655387 OXK655380:OXK655387 PHG655380:PHG655387 PRC655380:PRC655387 QAY655380:QAY655387 QKU655380:QKU655387 QUQ655380:QUQ655387 REM655380:REM655387 ROI655380:ROI655387 RYE655380:RYE655387 SIA655380:SIA655387 SRW655380:SRW655387 TBS655380:TBS655387 TLO655380:TLO655387 TVK655380:TVK655387 UFG655380:UFG655387 UPC655380:UPC655387 UYY655380:UYY655387 VIU655380:VIU655387 VSQ655380:VSQ655387 WCM655380:WCM655387 WMI655380:WMI655387 WWE655380:WWE655387 W720916:W720923 JS720916:JS720923 TO720916:TO720923 ADK720916:ADK720923 ANG720916:ANG720923 AXC720916:AXC720923 BGY720916:BGY720923 BQU720916:BQU720923 CAQ720916:CAQ720923 CKM720916:CKM720923 CUI720916:CUI720923 DEE720916:DEE720923 DOA720916:DOA720923 DXW720916:DXW720923 EHS720916:EHS720923 ERO720916:ERO720923 FBK720916:FBK720923 FLG720916:FLG720923 FVC720916:FVC720923 GEY720916:GEY720923 GOU720916:GOU720923 GYQ720916:GYQ720923 HIM720916:HIM720923 HSI720916:HSI720923 ICE720916:ICE720923 IMA720916:IMA720923 IVW720916:IVW720923 JFS720916:JFS720923 JPO720916:JPO720923 JZK720916:JZK720923 KJG720916:KJG720923 KTC720916:KTC720923 LCY720916:LCY720923 LMU720916:LMU720923 LWQ720916:LWQ720923 MGM720916:MGM720923 MQI720916:MQI720923 NAE720916:NAE720923 NKA720916:NKA720923 NTW720916:NTW720923 ODS720916:ODS720923 ONO720916:ONO720923 OXK720916:OXK720923 PHG720916:PHG720923 PRC720916:PRC720923 QAY720916:QAY720923 QKU720916:QKU720923 QUQ720916:QUQ720923 REM720916:REM720923 ROI720916:ROI720923 RYE720916:RYE720923 SIA720916:SIA720923 SRW720916:SRW720923 TBS720916:TBS720923 TLO720916:TLO720923 TVK720916:TVK720923 UFG720916:UFG720923 UPC720916:UPC720923 UYY720916:UYY720923 VIU720916:VIU720923 VSQ720916:VSQ720923 WCM720916:WCM720923 WMI720916:WMI720923 WWE720916:WWE720923 W786452:W786459 JS786452:JS786459 TO786452:TO786459 ADK786452:ADK786459 ANG786452:ANG786459 AXC786452:AXC786459 BGY786452:BGY786459 BQU786452:BQU786459 CAQ786452:CAQ786459 CKM786452:CKM786459 CUI786452:CUI786459 DEE786452:DEE786459 DOA786452:DOA786459 DXW786452:DXW786459 EHS786452:EHS786459 ERO786452:ERO786459 FBK786452:FBK786459 FLG786452:FLG786459 FVC786452:FVC786459 GEY786452:GEY786459 GOU786452:GOU786459 GYQ786452:GYQ786459 HIM786452:HIM786459 HSI786452:HSI786459 ICE786452:ICE786459 IMA786452:IMA786459 IVW786452:IVW786459 JFS786452:JFS786459 JPO786452:JPO786459 JZK786452:JZK786459 KJG786452:KJG786459 KTC786452:KTC786459 LCY786452:LCY786459 LMU786452:LMU786459 LWQ786452:LWQ786459 MGM786452:MGM786459 MQI786452:MQI786459 NAE786452:NAE786459 NKA786452:NKA786459 NTW786452:NTW786459 ODS786452:ODS786459 ONO786452:ONO786459 OXK786452:OXK786459 PHG786452:PHG786459 PRC786452:PRC786459 QAY786452:QAY786459 QKU786452:QKU786459 QUQ786452:QUQ786459 REM786452:REM786459 ROI786452:ROI786459 RYE786452:RYE786459 SIA786452:SIA786459 SRW786452:SRW786459 TBS786452:TBS786459 TLO786452:TLO786459 TVK786452:TVK786459 UFG786452:UFG786459 UPC786452:UPC786459 UYY786452:UYY786459 VIU786452:VIU786459 VSQ786452:VSQ786459 WCM786452:WCM786459 WMI786452:WMI786459 WWE786452:WWE786459 W851988:W851995 JS851988:JS851995 TO851988:TO851995 ADK851988:ADK851995 ANG851988:ANG851995 AXC851988:AXC851995 BGY851988:BGY851995 BQU851988:BQU851995 CAQ851988:CAQ851995 CKM851988:CKM851995 CUI851988:CUI851995 DEE851988:DEE851995 DOA851988:DOA851995 DXW851988:DXW851995 EHS851988:EHS851995 ERO851988:ERO851995 FBK851988:FBK851995 FLG851988:FLG851995 FVC851988:FVC851995 GEY851988:GEY851995 GOU851988:GOU851995 GYQ851988:GYQ851995 HIM851988:HIM851995 HSI851988:HSI851995 ICE851988:ICE851995 IMA851988:IMA851995 IVW851988:IVW851995 JFS851988:JFS851995 JPO851988:JPO851995 JZK851988:JZK851995 KJG851988:KJG851995 KTC851988:KTC851995 LCY851988:LCY851995 LMU851988:LMU851995 LWQ851988:LWQ851995 MGM851988:MGM851995 MQI851988:MQI851995 NAE851988:NAE851995 NKA851988:NKA851995 NTW851988:NTW851995 ODS851988:ODS851995 ONO851988:ONO851995 OXK851988:OXK851995 PHG851988:PHG851995 PRC851988:PRC851995 QAY851988:QAY851995 QKU851988:QKU851995 QUQ851988:QUQ851995 REM851988:REM851995 ROI851988:ROI851995 RYE851988:RYE851995 SIA851988:SIA851995 SRW851988:SRW851995 TBS851988:TBS851995 TLO851988:TLO851995 TVK851988:TVK851995 UFG851988:UFG851995 UPC851988:UPC851995 UYY851988:UYY851995 VIU851988:VIU851995 VSQ851988:VSQ851995 WCM851988:WCM851995 WMI851988:WMI851995 WWE851988:WWE851995 W917524:W917531 JS917524:JS917531 TO917524:TO917531 ADK917524:ADK917531 ANG917524:ANG917531 AXC917524:AXC917531 BGY917524:BGY917531 BQU917524:BQU917531 CAQ917524:CAQ917531 CKM917524:CKM917531 CUI917524:CUI917531 DEE917524:DEE917531 DOA917524:DOA917531 DXW917524:DXW917531 EHS917524:EHS917531 ERO917524:ERO917531 FBK917524:FBK917531 FLG917524:FLG917531 FVC917524:FVC917531 GEY917524:GEY917531 GOU917524:GOU917531 GYQ917524:GYQ917531 HIM917524:HIM917531 HSI917524:HSI917531 ICE917524:ICE917531 IMA917524:IMA917531 IVW917524:IVW917531 JFS917524:JFS917531 JPO917524:JPO917531 JZK917524:JZK917531 KJG917524:KJG917531 KTC917524:KTC917531 LCY917524:LCY917531 LMU917524:LMU917531 LWQ917524:LWQ917531 MGM917524:MGM917531 MQI917524:MQI917531 NAE917524:NAE917531 NKA917524:NKA917531 NTW917524:NTW917531 ODS917524:ODS917531 ONO917524:ONO917531 OXK917524:OXK917531 PHG917524:PHG917531 PRC917524:PRC917531 QAY917524:QAY917531 QKU917524:QKU917531 QUQ917524:QUQ917531 REM917524:REM917531 ROI917524:ROI917531 RYE917524:RYE917531 SIA917524:SIA917531 SRW917524:SRW917531 TBS917524:TBS917531 TLO917524:TLO917531 TVK917524:TVK917531 UFG917524:UFG917531 UPC917524:UPC917531 UYY917524:UYY917531 VIU917524:VIU917531 VSQ917524:VSQ917531 WCM917524:WCM917531 WMI917524:WMI917531 WWE917524:WWE917531 W983060:W983067 JS983060:JS983067 TO983060:TO983067 ADK983060:ADK983067 ANG983060:ANG983067 AXC983060:AXC983067 BGY983060:BGY983067 BQU983060:BQU983067 CAQ983060:CAQ983067 CKM983060:CKM983067 CUI983060:CUI983067 DEE983060:DEE983067 DOA983060:DOA983067 DXW983060:DXW983067 EHS983060:EHS983067 ERO983060:ERO983067 FBK983060:FBK983067 FLG983060:FLG983067 FVC983060:FVC983067 GEY983060:GEY983067 GOU983060:GOU983067 GYQ983060:GYQ983067 HIM983060:HIM983067 HSI983060:HSI983067 ICE983060:ICE983067 IMA983060:IMA983067 IVW983060:IVW983067 JFS983060:JFS983067 JPO983060:JPO983067 JZK983060:JZK983067 KJG983060:KJG983067 KTC983060:KTC983067 LCY983060:LCY983067 LMU983060:LMU983067 LWQ983060:LWQ983067 MGM983060:MGM983067 MQI983060:MQI983067 NAE983060:NAE983067 NKA983060:NKA983067 NTW983060:NTW983067 ODS983060:ODS983067 ONO983060:ONO983067 OXK983060:OXK983067 PHG983060:PHG983067 PRC983060:PRC983067 QAY983060:QAY983067 QKU983060:QKU983067 QUQ983060:QUQ983067 REM983060:REM983067 ROI983060:ROI983067 RYE983060:RYE983067 SIA983060:SIA983067 SRW983060:SRW983067 TBS983060:TBS983067 TLO983060:TLO983067 TVK983060:TVK983067 UFG983060:UFG983067 UPC983060:UPC983067 UYY983060:UYY983067 VIU983060:VIU983067 VSQ983060:VSQ983067 WCM983060:WCM983067 JS20:JS27 TO20:TO27 ADK20:ADK27 ANG20:ANG27 AXC20:AXC27 BGY20:BGY27 BQU20:BQU27 CAQ20:CAQ27 CKM20:CKM27 CUI20:CUI27 DEE20:DEE27 DOA20:DOA27 DXW20:DXW27 EHS20:EHS27 ERO20:ERO27 FBK20:FBK27 FLG20:FLG27 FVC20:FVC27 GEY20:GEY27 GOU20:GOU27 GYQ20:GYQ27 HIM20:HIM27 HSI20:HSI27 ICE20:ICE27 IMA20:IMA27 IVW20:IVW27 JFS20:JFS27 JPO20:JPO27 JZK20:JZK27 KJG20:KJG27 KTC20:KTC27 LCY20:LCY27 LMU20:LMU27 LWQ20:LWQ27 MGM20:MGM27 MQI20:MQI27 NAE20:NAE27 NKA20:NKA27 NTW20:NTW27 ODS20:ODS27 ONO20:ONO27 OXK20:OXK27 PHG20:PHG27 PRC20:PRC27 QAY20:QAY27 QKU20:QKU27 QUQ20:QUQ27 REM20:REM27 ROI20:ROI27 RYE20:RYE27 SIA20:SIA27 SRW20:SRW27 TBS20:TBS27 TLO20:TLO27 TVK20:TVK27 UFG20:UFG27 UPC20:UPC27 UYY20:UYY27 VIU20:VIU27 VSQ20:VSQ27 WCM20:WCM27 WMI20:WMI27 WWE20:WWE27">
      <formula1>900</formula1>
    </dataValidation>
    <dataValidation type="list" allowBlank="1" showInputMessage="1" showErrorMessage="1" errorTitle="Ошибка" error="Выберите значение из списка" sqref="TE26 ADA26 AMW26 AWS26 BGO26 BQK26 CAG26 CKC26 CTY26 DDU26 DNQ26 DXM26 EHI26 ERE26 FBA26 FKW26 FUS26 GEO26 GOK26 GYG26 HIC26 HRY26 IBU26 ILQ26 IVM26 JFI26 JPE26 JZA26 KIW26 KSS26 LCO26 LMK26 LWG26 MGC26 MPY26 MZU26 NJQ26 NTM26 ODI26 ONE26 OXA26 PGW26 PQS26 QAO26 QKK26 QUG26 REC26 RNY26 RXU26 SHQ26 SRM26 TBI26 TLE26 TVA26 UEW26 UOS26 UYO26 VIK26 VSG26 WCC26 WLY26 WVU26 M26 WVU983066 M65562 JI65562 TE65562 ADA65562 AMW65562 AWS65562 BGO65562 BQK65562 CAG65562 CKC65562 CTY65562 DDU65562 DNQ65562 DXM65562 EHI65562 ERE65562 FBA65562 FKW65562 FUS65562 GEO65562 GOK65562 GYG65562 HIC65562 HRY65562 IBU65562 ILQ65562 IVM65562 JFI65562 JPE65562 JZA65562 KIW65562 KSS65562 LCO65562 LMK65562 LWG65562 MGC65562 MPY65562 MZU65562 NJQ65562 NTM65562 ODI65562 ONE65562 OXA65562 PGW65562 PQS65562 QAO65562 QKK65562 QUG65562 REC65562 RNY65562 RXU65562 SHQ65562 SRM65562 TBI65562 TLE65562 TVA65562 UEW65562 UOS65562 UYO65562 VIK65562 VSG65562 WCC65562 WLY65562 WVU65562 M131098 JI131098 TE131098 ADA131098 AMW131098 AWS131098 BGO131098 BQK131098 CAG131098 CKC131098 CTY131098 DDU131098 DNQ131098 DXM131098 EHI131098 ERE131098 FBA131098 FKW131098 FUS131098 GEO131098 GOK131098 GYG131098 HIC131098 HRY131098 IBU131098 ILQ131098 IVM131098 JFI131098 JPE131098 JZA131098 KIW131098 KSS131098 LCO131098 LMK131098 LWG131098 MGC131098 MPY131098 MZU131098 NJQ131098 NTM131098 ODI131098 ONE131098 OXA131098 PGW131098 PQS131098 QAO131098 QKK131098 QUG131098 REC131098 RNY131098 RXU131098 SHQ131098 SRM131098 TBI131098 TLE131098 TVA131098 UEW131098 UOS131098 UYO131098 VIK131098 VSG131098 WCC131098 WLY131098 WVU131098 M196634 JI196634 TE196634 ADA196634 AMW196634 AWS196634 BGO196634 BQK196634 CAG196634 CKC196634 CTY196634 DDU196634 DNQ196634 DXM196634 EHI196634 ERE196634 FBA196634 FKW196634 FUS196634 GEO196634 GOK196634 GYG196634 HIC196634 HRY196634 IBU196634 ILQ196634 IVM196634 JFI196634 JPE196634 JZA196634 KIW196634 KSS196634 LCO196634 LMK196634 LWG196634 MGC196634 MPY196634 MZU196634 NJQ196634 NTM196634 ODI196634 ONE196634 OXA196634 PGW196634 PQS196634 QAO196634 QKK196634 QUG196634 REC196634 RNY196634 RXU196634 SHQ196634 SRM196634 TBI196634 TLE196634 TVA196634 UEW196634 UOS196634 UYO196634 VIK196634 VSG196634 WCC196634 WLY196634 WVU196634 M262170 JI262170 TE262170 ADA262170 AMW262170 AWS262170 BGO262170 BQK262170 CAG262170 CKC262170 CTY262170 DDU262170 DNQ262170 DXM262170 EHI262170 ERE262170 FBA262170 FKW262170 FUS262170 GEO262170 GOK262170 GYG262170 HIC262170 HRY262170 IBU262170 ILQ262170 IVM262170 JFI262170 JPE262170 JZA262170 KIW262170 KSS262170 LCO262170 LMK262170 LWG262170 MGC262170 MPY262170 MZU262170 NJQ262170 NTM262170 ODI262170 ONE262170 OXA262170 PGW262170 PQS262170 QAO262170 QKK262170 QUG262170 REC262170 RNY262170 RXU262170 SHQ262170 SRM262170 TBI262170 TLE262170 TVA262170 UEW262170 UOS262170 UYO262170 VIK262170 VSG262170 WCC262170 WLY262170 WVU262170 M327706 JI327706 TE327706 ADA327706 AMW327706 AWS327706 BGO327706 BQK327706 CAG327706 CKC327706 CTY327706 DDU327706 DNQ327706 DXM327706 EHI327706 ERE327706 FBA327706 FKW327706 FUS327706 GEO327706 GOK327706 GYG327706 HIC327706 HRY327706 IBU327706 ILQ327706 IVM327706 JFI327706 JPE327706 JZA327706 KIW327706 KSS327706 LCO327706 LMK327706 LWG327706 MGC327706 MPY327706 MZU327706 NJQ327706 NTM327706 ODI327706 ONE327706 OXA327706 PGW327706 PQS327706 QAO327706 QKK327706 QUG327706 REC327706 RNY327706 RXU327706 SHQ327706 SRM327706 TBI327706 TLE327706 TVA327706 UEW327706 UOS327706 UYO327706 VIK327706 VSG327706 WCC327706 WLY327706 WVU327706 M393242 JI393242 TE393242 ADA393242 AMW393242 AWS393242 BGO393242 BQK393242 CAG393242 CKC393242 CTY393242 DDU393242 DNQ393242 DXM393242 EHI393242 ERE393242 FBA393242 FKW393242 FUS393242 GEO393242 GOK393242 GYG393242 HIC393242 HRY393242 IBU393242 ILQ393242 IVM393242 JFI393242 JPE393242 JZA393242 KIW393242 KSS393242 LCO393242 LMK393242 LWG393242 MGC393242 MPY393242 MZU393242 NJQ393242 NTM393242 ODI393242 ONE393242 OXA393242 PGW393242 PQS393242 QAO393242 QKK393242 QUG393242 REC393242 RNY393242 RXU393242 SHQ393242 SRM393242 TBI393242 TLE393242 TVA393242 UEW393242 UOS393242 UYO393242 VIK393242 VSG393242 WCC393242 WLY393242 WVU393242 M458778 JI458778 TE458778 ADA458778 AMW458778 AWS458778 BGO458778 BQK458778 CAG458778 CKC458778 CTY458778 DDU458778 DNQ458778 DXM458778 EHI458778 ERE458778 FBA458778 FKW458778 FUS458778 GEO458778 GOK458778 GYG458778 HIC458778 HRY458778 IBU458778 ILQ458778 IVM458778 JFI458778 JPE458778 JZA458778 KIW458778 KSS458778 LCO458778 LMK458778 LWG458778 MGC458778 MPY458778 MZU458778 NJQ458778 NTM458778 ODI458778 ONE458778 OXA458778 PGW458778 PQS458778 QAO458778 QKK458778 QUG458778 REC458778 RNY458778 RXU458778 SHQ458778 SRM458778 TBI458778 TLE458778 TVA458778 UEW458778 UOS458778 UYO458778 VIK458778 VSG458778 WCC458778 WLY458778 WVU458778 M524314 JI524314 TE524314 ADA524314 AMW524314 AWS524314 BGO524314 BQK524314 CAG524314 CKC524314 CTY524314 DDU524314 DNQ524314 DXM524314 EHI524314 ERE524314 FBA524314 FKW524314 FUS524314 GEO524314 GOK524314 GYG524314 HIC524314 HRY524314 IBU524314 ILQ524314 IVM524314 JFI524314 JPE524314 JZA524314 KIW524314 KSS524314 LCO524314 LMK524314 LWG524314 MGC524314 MPY524314 MZU524314 NJQ524314 NTM524314 ODI524314 ONE524314 OXA524314 PGW524314 PQS524314 QAO524314 QKK524314 QUG524314 REC524314 RNY524314 RXU524314 SHQ524314 SRM524314 TBI524314 TLE524314 TVA524314 UEW524314 UOS524314 UYO524314 VIK524314 VSG524314 WCC524314 WLY524314 WVU524314 M589850 JI589850 TE589850 ADA589850 AMW589850 AWS589850 BGO589850 BQK589850 CAG589850 CKC589850 CTY589850 DDU589850 DNQ589850 DXM589850 EHI589850 ERE589850 FBA589850 FKW589850 FUS589850 GEO589850 GOK589850 GYG589850 HIC589850 HRY589850 IBU589850 ILQ589850 IVM589850 JFI589850 JPE589850 JZA589850 KIW589850 KSS589850 LCO589850 LMK589850 LWG589850 MGC589850 MPY589850 MZU589850 NJQ589850 NTM589850 ODI589850 ONE589850 OXA589850 PGW589850 PQS589850 QAO589850 QKK589850 QUG589850 REC589850 RNY589850 RXU589850 SHQ589850 SRM589850 TBI589850 TLE589850 TVA589850 UEW589850 UOS589850 UYO589850 VIK589850 VSG589850 WCC589850 WLY589850 WVU589850 M655386 JI655386 TE655386 ADA655386 AMW655386 AWS655386 BGO655386 BQK655386 CAG655386 CKC655386 CTY655386 DDU655386 DNQ655386 DXM655386 EHI655386 ERE655386 FBA655386 FKW655386 FUS655386 GEO655386 GOK655386 GYG655386 HIC655386 HRY655386 IBU655386 ILQ655386 IVM655386 JFI655386 JPE655386 JZA655386 KIW655386 KSS655386 LCO655386 LMK655386 LWG655386 MGC655386 MPY655386 MZU655386 NJQ655386 NTM655386 ODI655386 ONE655386 OXA655386 PGW655386 PQS655386 QAO655386 QKK655386 QUG655386 REC655386 RNY655386 RXU655386 SHQ655386 SRM655386 TBI655386 TLE655386 TVA655386 UEW655386 UOS655386 UYO655386 VIK655386 VSG655386 WCC655386 WLY655386 WVU655386 M720922 JI720922 TE720922 ADA720922 AMW720922 AWS720922 BGO720922 BQK720922 CAG720922 CKC720922 CTY720922 DDU720922 DNQ720922 DXM720922 EHI720922 ERE720922 FBA720922 FKW720922 FUS720922 GEO720922 GOK720922 GYG720922 HIC720922 HRY720922 IBU720922 ILQ720922 IVM720922 JFI720922 JPE720922 JZA720922 KIW720922 KSS720922 LCO720922 LMK720922 LWG720922 MGC720922 MPY720922 MZU720922 NJQ720922 NTM720922 ODI720922 ONE720922 OXA720922 PGW720922 PQS720922 QAO720922 QKK720922 QUG720922 REC720922 RNY720922 RXU720922 SHQ720922 SRM720922 TBI720922 TLE720922 TVA720922 UEW720922 UOS720922 UYO720922 VIK720922 VSG720922 WCC720922 WLY720922 WVU720922 M786458 JI786458 TE786458 ADA786458 AMW786458 AWS786458 BGO786458 BQK786458 CAG786458 CKC786458 CTY786458 DDU786458 DNQ786458 DXM786458 EHI786458 ERE786458 FBA786458 FKW786458 FUS786458 GEO786458 GOK786458 GYG786458 HIC786458 HRY786458 IBU786458 ILQ786458 IVM786458 JFI786458 JPE786458 JZA786458 KIW786458 KSS786458 LCO786458 LMK786458 LWG786458 MGC786458 MPY786458 MZU786458 NJQ786458 NTM786458 ODI786458 ONE786458 OXA786458 PGW786458 PQS786458 QAO786458 QKK786458 QUG786458 REC786458 RNY786458 RXU786458 SHQ786458 SRM786458 TBI786458 TLE786458 TVA786458 UEW786458 UOS786458 UYO786458 VIK786458 VSG786458 WCC786458 WLY786458 WVU786458 M851994 JI851994 TE851994 ADA851994 AMW851994 AWS851994 BGO851994 BQK851994 CAG851994 CKC851994 CTY851994 DDU851994 DNQ851994 DXM851994 EHI851994 ERE851994 FBA851994 FKW851994 FUS851994 GEO851994 GOK851994 GYG851994 HIC851994 HRY851994 IBU851994 ILQ851994 IVM851994 JFI851994 JPE851994 JZA851994 KIW851994 KSS851994 LCO851994 LMK851994 LWG851994 MGC851994 MPY851994 MZU851994 NJQ851994 NTM851994 ODI851994 ONE851994 OXA851994 PGW851994 PQS851994 QAO851994 QKK851994 QUG851994 REC851994 RNY851994 RXU851994 SHQ851994 SRM851994 TBI851994 TLE851994 TVA851994 UEW851994 UOS851994 UYO851994 VIK851994 VSG851994 WCC851994 WLY851994 WVU851994 M917530 JI917530 TE917530 ADA917530 AMW917530 AWS917530 BGO917530 BQK917530 CAG917530 CKC917530 CTY917530 DDU917530 DNQ917530 DXM917530 EHI917530 ERE917530 FBA917530 FKW917530 FUS917530 GEO917530 GOK917530 GYG917530 HIC917530 HRY917530 IBU917530 ILQ917530 IVM917530 JFI917530 JPE917530 JZA917530 KIW917530 KSS917530 LCO917530 LMK917530 LWG917530 MGC917530 MPY917530 MZU917530 NJQ917530 NTM917530 ODI917530 ONE917530 OXA917530 PGW917530 PQS917530 QAO917530 QKK917530 QUG917530 REC917530 RNY917530 RXU917530 SHQ917530 SRM917530 TBI917530 TLE917530 TVA917530 UEW917530 UOS917530 UYO917530 VIK917530 VSG917530 WCC917530 WLY917530 WVU917530 M983066 JI983066 TE983066 ADA983066 AMW983066 AWS983066 BGO983066 BQK983066 CAG983066 CKC983066 CTY983066 DDU983066 DNQ983066 DXM983066 EHI983066 ERE983066 FBA983066 FKW983066 FUS983066 GEO983066 GOK983066 GYG983066 HIC983066 HRY983066 IBU983066 ILQ983066 IVM983066 JFI983066 JPE983066 JZA983066 KIW983066 KSS983066 LCO983066 LMK983066 LWG983066 MGC983066 MPY983066 MZU983066 NJQ983066 NTM983066 ODI983066 ONE983066 OXA983066 PGW983066 PQS983066 QAO983066 QKK983066 QUG983066 REC983066 RNY983066 RXU983066 SHQ983066 SRM983066 TBI983066 TLE983066 TVA983066 UEW983066 UOS983066 UYO983066 VIK983066 VSG983066 WCC983066 WLY983066 JI26">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J26 ADF26 ANB26 AWX26 BGT26 BQP26 CAL26 CKH26 CUD26 DDZ26 DNV26 DXR26 EHN26 ERJ26 FBF26 FLB26 FUX26 GET26 GOP26 GYL26 HIH26 HSD26 IBZ26 ILV26 IVR26 JFN26 JPJ26 JZF26 KJB26 KSX26 LCT26 LMP26 LWL26 MGH26 MQD26 MZZ26 NJV26 NTR26 ODN26 ONJ26 OXF26 PHB26 PQX26 QAT26 QKP26 QUL26 REH26 ROD26 RXZ26 SHV26 SRR26 TBN26 TLJ26 TVF26 UFB26 UOX26 UYT26 VIP26 VSL26 WCH26 WMD26 WVZ26 T26 JP26 R65562 JN65562 TJ65562 ADF65562 ANB65562 AWX65562 BGT65562 BQP65562 CAL65562 CKH65562 CUD65562 DDZ65562 DNV65562 DXR65562 EHN65562 ERJ65562 FBF65562 FLB65562 FUX65562 GET65562 GOP65562 GYL65562 HIH65562 HSD65562 IBZ65562 ILV65562 IVR65562 JFN65562 JPJ65562 JZF65562 KJB65562 KSX65562 LCT65562 LMP65562 LWL65562 MGH65562 MQD65562 MZZ65562 NJV65562 NTR65562 ODN65562 ONJ65562 OXF65562 PHB65562 PQX65562 QAT65562 QKP65562 QUL65562 REH65562 ROD65562 RXZ65562 SHV65562 SRR65562 TBN65562 TLJ65562 TVF65562 UFB65562 UOX65562 UYT65562 VIP65562 VSL65562 WCH65562 WMD65562 WVZ65562 R131098 JN131098 TJ131098 ADF131098 ANB131098 AWX131098 BGT131098 BQP131098 CAL131098 CKH131098 CUD131098 DDZ131098 DNV131098 DXR131098 EHN131098 ERJ131098 FBF131098 FLB131098 FUX131098 GET131098 GOP131098 GYL131098 HIH131098 HSD131098 IBZ131098 ILV131098 IVR131098 JFN131098 JPJ131098 JZF131098 KJB131098 KSX131098 LCT131098 LMP131098 LWL131098 MGH131098 MQD131098 MZZ131098 NJV131098 NTR131098 ODN131098 ONJ131098 OXF131098 PHB131098 PQX131098 QAT131098 QKP131098 QUL131098 REH131098 ROD131098 RXZ131098 SHV131098 SRR131098 TBN131098 TLJ131098 TVF131098 UFB131098 UOX131098 UYT131098 VIP131098 VSL131098 WCH131098 WMD131098 WVZ131098 R196634 JN196634 TJ196634 ADF196634 ANB196634 AWX196634 BGT196634 BQP196634 CAL196634 CKH196634 CUD196634 DDZ196634 DNV196634 DXR196634 EHN196634 ERJ196634 FBF196634 FLB196634 FUX196634 GET196634 GOP196634 GYL196634 HIH196634 HSD196634 IBZ196634 ILV196634 IVR196634 JFN196634 JPJ196634 JZF196634 KJB196634 KSX196634 LCT196634 LMP196634 LWL196634 MGH196634 MQD196634 MZZ196634 NJV196634 NTR196634 ODN196634 ONJ196634 OXF196634 PHB196634 PQX196634 QAT196634 QKP196634 QUL196634 REH196634 ROD196634 RXZ196634 SHV196634 SRR196634 TBN196634 TLJ196634 TVF196634 UFB196634 UOX196634 UYT196634 VIP196634 VSL196634 WCH196634 WMD196634 WVZ196634 R262170 JN262170 TJ262170 ADF262170 ANB262170 AWX262170 BGT262170 BQP262170 CAL262170 CKH262170 CUD262170 DDZ262170 DNV262170 DXR262170 EHN262170 ERJ262170 FBF262170 FLB262170 FUX262170 GET262170 GOP262170 GYL262170 HIH262170 HSD262170 IBZ262170 ILV262170 IVR262170 JFN262170 JPJ262170 JZF262170 KJB262170 KSX262170 LCT262170 LMP262170 LWL262170 MGH262170 MQD262170 MZZ262170 NJV262170 NTR262170 ODN262170 ONJ262170 OXF262170 PHB262170 PQX262170 QAT262170 QKP262170 QUL262170 REH262170 ROD262170 RXZ262170 SHV262170 SRR262170 TBN262170 TLJ262170 TVF262170 UFB262170 UOX262170 UYT262170 VIP262170 VSL262170 WCH262170 WMD262170 WVZ262170 R327706 JN327706 TJ327706 ADF327706 ANB327706 AWX327706 BGT327706 BQP327706 CAL327706 CKH327706 CUD327706 DDZ327706 DNV327706 DXR327706 EHN327706 ERJ327706 FBF327706 FLB327706 FUX327706 GET327706 GOP327706 GYL327706 HIH327706 HSD327706 IBZ327706 ILV327706 IVR327706 JFN327706 JPJ327706 JZF327706 KJB327706 KSX327706 LCT327706 LMP327706 LWL327706 MGH327706 MQD327706 MZZ327706 NJV327706 NTR327706 ODN327706 ONJ327706 OXF327706 PHB327706 PQX327706 QAT327706 QKP327706 QUL327706 REH327706 ROD327706 RXZ327706 SHV327706 SRR327706 TBN327706 TLJ327706 TVF327706 UFB327706 UOX327706 UYT327706 VIP327706 VSL327706 WCH327706 WMD327706 WVZ327706 R393242 JN393242 TJ393242 ADF393242 ANB393242 AWX393242 BGT393242 BQP393242 CAL393242 CKH393242 CUD393242 DDZ393242 DNV393242 DXR393242 EHN393242 ERJ393242 FBF393242 FLB393242 FUX393242 GET393242 GOP393242 GYL393242 HIH393242 HSD393242 IBZ393242 ILV393242 IVR393242 JFN393242 JPJ393242 JZF393242 KJB393242 KSX393242 LCT393242 LMP393242 LWL393242 MGH393242 MQD393242 MZZ393242 NJV393242 NTR393242 ODN393242 ONJ393242 OXF393242 PHB393242 PQX393242 QAT393242 QKP393242 QUL393242 REH393242 ROD393242 RXZ393242 SHV393242 SRR393242 TBN393242 TLJ393242 TVF393242 UFB393242 UOX393242 UYT393242 VIP393242 VSL393242 WCH393242 WMD393242 WVZ393242 R458778 JN458778 TJ458778 ADF458778 ANB458778 AWX458778 BGT458778 BQP458778 CAL458778 CKH458778 CUD458778 DDZ458778 DNV458778 DXR458778 EHN458778 ERJ458778 FBF458778 FLB458778 FUX458778 GET458778 GOP458778 GYL458778 HIH458778 HSD458778 IBZ458778 ILV458778 IVR458778 JFN458778 JPJ458778 JZF458778 KJB458778 KSX458778 LCT458778 LMP458778 LWL458778 MGH458778 MQD458778 MZZ458778 NJV458778 NTR458778 ODN458778 ONJ458778 OXF458778 PHB458778 PQX458778 QAT458778 QKP458778 QUL458778 REH458778 ROD458778 RXZ458778 SHV458778 SRR458778 TBN458778 TLJ458778 TVF458778 UFB458778 UOX458778 UYT458778 VIP458778 VSL458778 WCH458778 WMD458778 WVZ458778 R524314 JN524314 TJ524314 ADF524314 ANB524314 AWX524314 BGT524314 BQP524314 CAL524314 CKH524314 CUD524314 DDZ524314 DNV524314 DXR524314 EHN524314 ERJ524314 FBF524314 FLB524314 FUX524314 GET524314 GOP524314 GYL524314 HIH524314 HSD524314 IBZ524314 ILV524314 IVR524314 JFN524314 JPJ524314 JZF524314 KJB524314 KSX524314 LCT524314 LMP524314 LWL524314 MGH524314 MQD524314 MZZ524314 NJV524314 NTR524314 ODN524314 ONJ524314 OXF524314 PHB524314 PQX524314 QAT524314 QKP524314 QUL524314 REH524314 ROD524314 RXZ524314 SHV524314 SRR524314 TBN524314 TLJ524314 TVF524314 UFB524314 UOX524314 UYT524314 VIP524314 VSL524314 WCH524314 WMD524314 WVZ524314 R589850 JN589850 TJ589850 ADF589850 ANB589850 AWX589850 BGT589850 BQP589850 CAL589850 CKH589850 CUD589850 DDZ589850 DNV589850 DXR589850 EHN589850 ERJ589850 FBF589850 FLB589850 FUX589850 GET589850 GOP589850 GYL589850 HIH589850 HSD589850 IBZ589850 ILV589850 IVR589850 JFN589850 JPJ589850 JZF589850 KJB589850 KSX589850 LCT589850 LMP589850 LWL589850 MGH589850 MQD589850 MZZ589850 NJV589850 NTR589850 ODN589850 ONJ589850 OXF589850 PHB589850 PQX589850 QAT589850 QKP589850 QUL589850 REH589850 ROD589850 RXZ589850 SHV589850 SRR589850 TBN589850 TLJ589850 TVF589850 UFB589850 UOX589850 UYT589850 VIP589850 VSL589850 WCH589850 WMD589850 WVZ589850 R655386 JN655386 TJ655386 ADF655386 ANB655386 AWX655386 BGT655386 BQP655386 CAL655386 CKH655386 CUD655386 DDZ655386 DNV655386 DXR655386 EHN655386 ERJ655386 FBF655386 FLB655386 FUX655386 GET655386 GOP655386 GYL655386 HIH655386 HSD655386 IBZ655386 ILV655386 IVR655386 JFN655386 JPJ655386 JZF655386 KJB655386 KSX655386 LCT655386 LMP655386 LWL655386 MGH655386 MQD655386 MZZ655386 NJV655386 NTR655386 ODN655386 ONJ655386 OXF655386 PHB655386 PQX655386 QAT655386 QKP655386 QUL655386 REH655386 ROD655386 RXZ655386 SHV655386 SRR655386 TBN655386 TLJ655386 TVF655386 UFB655386 UOX655386 UYT655386 VIP655386 VSL655386 WCH655386 WMD655386 WVZ655386 R720922 JN720922 TJ720922 ADF720922 ANB720922 AWX720922 BGT720922 BQP720922 CAL720922 CKH720922 CUD720922 DDZ720922 DNV720922 DXR720922 EHN720922 ERJ720922 FBF720922 FLB720922 FUX720922 GET720922 GOP720922 GYL720922 HIH720922 HSD720922 IBZ720922 ILV720922 IVR720922 JFN720922 JPJ720922 JZF720922 KJB720922 KSX720922 LCT720922 LMP720922 LWL720922 MGH720922 MQD720922 MZZ720922 NJV720922 NTR720922 ODN720922 ONJ720922 OXF720922 PHB720922 PQX720922 QAT720922 QKP720922 QUL720922 REH720922 ROD720922 RXZ720922 SHV720922 SRR720922 TBN720922 TLJ720922 TVF720922 UFB720922 UOX720922 UYT720922 VIP720922 VSL720922 WCH720922 WMD720922 WVZ720922 R786458 JN786458 TJ786458 ADF786458 ANB786458 AWX786458 BGT786458 BQP786458 CAL786458 CKH786458 CUD786458 DDZ786458 DNV786458 DXR786458 EHN786458 ERJ786458 FBF786458 FLB786458 FUX786458 GET786458 GOP786458 GYL786458 HIH786458 HSD786458 IBZ786458 ILV786458 IVR786458 JFN786458 JPJ786458 JZF786458 KJB786458 KSX786458 LCT786458 LMP786458 LWL786458 MGH786458 MQD786458 MZZ786458 NJV786458 NTR786458 ODN786458 ONJ786458 OXF786458 PHB786458 PQX786458 QAT786458 QKP786458 QUL786458 REH786458 ROD786458 RXZ786458 SHV786458 SRR786458 TBN786458 TLJ786458 TVF786458 UFB786458 UOX786458 UYT786458 VIP786458 VSL786458 WCH786458 WMD786458 WVZ786458 R851994 JN851994 TJ851994 ADF851994 ANB851994 AWX851994 BGT851994 BQP851994 CAL851994 CKH851994 CUD851994 DDZ851994 DNV851994 DXR851994 EHN851994 ERJ851994 FBF851994 FLB851994 FUX851994 GET851994 GOP851994 GYL851994 HIH851994 HSD851994 IBZ851994 ILV851994 IVR851994 JFN851994 JPJ851994 JZF851994 KJB851994 KSX851994 LCT851994 LMP851994 LWL851994 MGH851994 MQD851994 MZZ851994 NJV851994 NTR851994 ODN851994 ONJ851994 OXF851994 PHB851994 PQX851994 QAT851994 QKP851994 QUL851994 REH851994 ROD851994 RXZ851994 SHV851994 SRR851994 TBN851994 TLJ851994 TVF851994 UFB851994 UOX851994 UYT851994 VIP851994 VSL851994 WCH851994 WMD851994 WVZ851994 R917530 JN917530 TJ917530 ADF917530 ANB917530 AWX917530 BGT917530 BQP917530 CAL917530 CKH917530 CUD917530 DDZ917530 DNV917530 DXR917530 EHN917530 ERJ917530 FBF917530 FLB917530 FUX917530 GET917530 GOP917530 GYL917530 HIH917530 HSD917530 IBZ917530 ILV917530 IVR917530 JFN917530 JPJ917530 JZF917530 KJB917530 KSX917530 LCT917530 LMP917530 LWL917530 MGH917530 MQD917530 MZZ917530 NJV917530 NTR917530 ODN917530 ONJ917530 OXF917530 PHB917530 PQX917530 QAT917530 QKP917530 QUL917530 REH917530 ROD917530 RXZ917530 SHV917530 SRR917530 TBN917530 TLJ917530 TVF917530 UFB917530 UOX917530 UYT917530 VIP917530 VSL917530 WCH917530 WMD917530 WVZ917530 R983066 JN983066 TJ983066 ADF983066 ANB983066 AWX983066 BGT983066 BQP983066 CAL983066 CKH983066 CUD983066 DDZ983066 DNV983066 DXR983066 EHN983066 ERJ983066 FBF983066 FLB983066 FUX983066 GET983066 GOP983066 GYL983066 HIH983066 HSD983066 IBZ983066 ILV983066 IVR983066 JFN983066 JPJ983066 JZF983066 KJB983066 KSX983066 LCT983066 LMP983066 LWL983066 MGH983066 MQD983066 MZZ983066 NJV983066 NTR983066 ODN983066 ONJ983066 OXF983066 PHB983066 PQX983066 QAT983066 QKP983066 QUL983066 REH983066 ROD983066 RXZ983066 SHV983066 SRR983066 TBN983066 TLJ983066 TVF983066 UFB983066 UOX983066 UYT983066 VIP983066 VSL983066 WCH983066 WMD983066 WVZ983066 TL26 ADH26 AND26 AWZ26 BGV26 BQR26 CAN26 CKJ26 CUF26 DEB26 DNX26 DXT26 EHP26 ERL26 FBH26 FLD26 FUZ26 GEV26 GOR26 GYN26 HIJ26 HSF26 ICB26 ILX26 IVT26 JFP26 JPL26 JZH26 KJD26 KSZ26 LCV26 LMR26 LWN26 MGJ26 MQF26 NAB26 NJX26 NTT26 ODP26 ONL26 OXH26 PHD26 PQZ26 QAV26 QKR26 QUN26 REJ26 ROF26 RYB26 SHX26 SRT26 TBP26 TLL26 TVH26 UFD26 UOZ26 UYV26 VIR26 VSN26 WCJ26 WMF26 WWB26 R26 WWB983066 T65562 JP65562 TL65562 ADH65562 AND65562 AWZ65562 BGV65562 BQR65562 CAN65562 CKJ65562 CUF65562 DEB65562 DNX65562 DXT65562 EHP65562 ERL65562 FBH65562 FLD65562 FUZ65562 GEV65562 GOR65562 GYN65562 HIJ65562 HSF65562 ICB65562 ILX65562 IVT65562 JFP65562 JPL65562 JZH65562 KJD65562 KSZ65562 LCV65562 LMR65562 LWN65562 MGJ65562 MQF65562 NAB65562 NJX65562 NTT65562 ODP65562 ONL65562 OXH65562 PHD65562 PQZ65562 QAV65562 QKR65562 QUN65562 REJ65562 ROF65562 RYB65562 SHX65562 SRT65562 TBP65562 TLL65562 TVH65562 UFD65562 UOZ65562 UYV65562 VIR65562 VSN65562 WCJ65562 WMF65562 WWB65562 T131098 JP131098 TL131098 ADH131098 AND131098 AWZ131098 BGV131098 BQR131098 CAN131098 CKJ131098 CUF131098 DEB131098 DNX131098 DXT131098 EHP131098 ERL131098 FBH131098 FLD131098 FUZ131098 GEV131098 GOR131098 GYN131098 HIJ131098 HSF131098 ICB131098 ILX131098 IVT131098 JFP131098 JPL131098 JZH131098 KJD131098 KSZ131098 LCV131098 LMR131098 LWN131098 MGJ131098 MQF131098 NAB131098 NJX131098 NTT131098 ODP131098 ONL131098 OXH131098 PHD131098 PQZ131098 QAV131098 QKR131098 QUN131098 REJ131098 ROF131098 RYB131098 SHX131098 SRT131098 TBP131098 TLL131098 TVH131098 UFD131098 UOZ131098 UYV131098 VIR131098 VSN131098 WCJ131098 WMF131098 WWB131098 T196634 JP196634 TL196634 ADH196634 AND196634 AWZ196634 BGV196634 BQR196634 CAN196634 CKJ196634 CUF196634 DEB196634 DNX196634 DXT196634 EHP196634 ERL196634 FBH196634 FLD196634 FUZ196634 GEV196634 GOR196634 GYN196634 HIJ196634 HSF196634 ICB196634 ILX196634 IVT196634 JFP196634 JPL196634 JZH196634 KJD196634 KSZ196634 LCV196634 LMR196634 LWN196634 MGJ196634 MQF196634 NAB196634 NJX196634 NTT196634 ODP196634 ONL196634 OXH196634 PHD196634 PQZ196634 QAV196634 QKR196634 QUN196634 REJ196634 ROF196634 RYB196634 SHX196634 SRT196634 TBP196634 TLL196634 TVH196634 UFD196634 UOZ196634 UYV196634 VIR196634 VSN196634 WCJ196634 WMF196634 WWB196634 T262170 JP262170 TL262170 ADH262170 AND262170 AWZ262170 BGV262170 BQR262170 CAN262170 CKJ262170 CUF262170 DEB262170 DNX262170 DXT262170 EHP262170 ERL262170 FBH262170 FLD262170 FUZ262170 GEV262170 GOR262170 GYN262170 HIJ262170 HSF262170 ICB262170 ILX262170 IVT262170 JFP262170 JPL262170 JZH262170 KJD262170 KSZ262170 LCV262170 LMR262170 LWN262170 MGJ262170 MQF262170 NAB262170 NJX262170 NTT262170 ODP262170 ONL262170 OXH262170 PHD262170 PQZ262170 QAV262170 QKR262170 QUN262170 REJ262170 ROF262170 RYB262170 SHX262170 SRT262170 TBP262170 TLL262170 TVH262170 UFD262170 UOZ262170 UYV262170 VIR262170 VSN262170 WCJ262170 WMF262170 WWB262170 T327706 JP327706 TL327706 ADH327706 AND327706 AWZ327706 BGV327706 BQR327706 CAN327706 CKJ327706 CUF327706 DEB327706 DNX327706 DXT327706 EHP327706 ERL327706 FBH327706 FLD327706 FUZ327706 GEV327706 GOR327706 GYN327706 HIJ327706 HSF327706 ICB327706 ILX327706 IVT327706 JFP327706 JPL327706 JZH327706 KJD327706 KSZ327706 LCV327706 LMR327706 LWN327706 MGJ327706 MQF327706 NAB327706 NJX327706 NTT327706 ODP327706 ONL327706 OXH327706 PHD327706 PQZ327706 QAV327706 QKR327706 QUN327706 REJ327706 ROF327706 RYB327706 SHX327706 SRT327706 TBP327706 TLL327706 TVH327706 UFD327706 UOZ327706 UYV327706 VIR327706 VSN327706 WCJ327706 WMF327706 WWB327706 T393242 JP393242 TL393242 ADH393242 AND393242 AWZ393242 BGV393242 BQR393242 CAN393242 CKJ393242 CUF393242 DEB393242 DNX393242 DXT393242 EHP393242 ERL393242 FBH393242 FLD393242 FUZ393242 GEV393242 GOR393242 GYN393242 HIJ393242 HSF393242 ICB393242 ILX393242 IVT393242 JFP393242 JPL393242 JZH393242 KJD393242 KSZ393242 LCV393242 LMR393242 LWN393242 MGJ393242 MQF393242 NAB393242 NJX393242 NTT393242 ODP393242 ONL393242 OXH393242 PHD393242 PQZ393242 QAV393242 QKR393242 QUN393242 REJ393242 ROF393242 RYB393242 SHX393242 SRT393242 TBP393242 TLL393242 TVH393242 UFD393242 UOZ393242 UYV393242 VIR393242 VSN393242 WCJ393242 WMF393242 WWB393242 T458778 JP458778 TL458778 ADH458778 AND458778 AWZ458778 BGV458778 BQR458778 CAN458778 CKJ458778 CUF458778 DEB458778 DNX458778 DXT458778 EHP458778 ERL458778 FBH458778 FLD458778 FUZ458778 GEV458778 GOR458778 GYN458778 HIJ458778 HSF458778 ICB458778 ILX458778 IVT458778 JFP458778 JPL458778 JZH458778 KJD458778 KSZ458778 LCV458778 LMR458778 LWN458778 MGJ458778 MQF458778 NAB458778 NJX458778 NTT458778 ODP458778 ONL458778 OXH458778 PHD458778 PQZ458778 QAV458778 QKR458778 QUN458778 REJ458778 ROF458778 RYB458778 SHX458778 SRT458778 TBP458778 TLL458778 TVH458778 UFD458778 UOZ458778 UYV458778 VIR458778 VSN458778 WCJ458778 WMF458778 WWB458778 T524314 JP524314 TL524314 ADH524314 AND524314 AWZ524314 BGV524314 BQR524314 CAN524314 CKJ524314 CUF524314 DEB524314 DNX524314 DXT524314 EHP524314 ERL524314 FBH524314 FLD524314 FUZ524314 GEV524314 GOR524314 GYN524314 HIJ524314 HSF524314 ICB524314 ILX524314 IVT524314 JFP524314 JPL524314 JZH524314 KJD524314 KSZ524314 LCV524314 LMR524314 LWN524314 MGJ524314 MQF524314 NAB524314 NJX524314 NTT524314 ODP524314 ONL524314 OXH524314 PHD524314 PQZ524314 QAV524314 QKR524314 QUN524314 REJ524314 ROF524314 RYB524314 SHX524314 SRT524314 TBP524314 TLL524314 TVH524314 UFD524314 UOZ524314 UYV524314 VIR524314 VSN524314 WCJ524314 WMF524314 WWB524314 T589850 JP589850 TL589850 ADH589850 AND589850 AWZ589850 BGV589850 BQR589850 CAN589850 CKJ589850 CUF589850 DEB589850 DNX589850 DXT589850 EHP589850 ERL589850 FBH589850 FLD589850 FUZ589850 GEV589850 GOR589850 GYN589850 HIJ589850 HSF589850 ICB589850 ILX589850 IVT589850 JFP589850 JPL589850 JZH589850 KJD589850 KSZ589850 LCV589850 LMR589850 LWN589850 MGJ589850 MQF589850 NAB589850 NJX589850 NTT589850 ODP589850 ONL589850 OXH589850 PHD589850 PQZ589850 QAV589850 QKR589850 QUN589850 REJ589850 ROF589850 RYB589850 SHX589850 SRT589850 TBP589850 TLL589850 TVH589850 UFD589850 UOZ589850 UYV589850 VIR589850 VSN589850 WCJ589850 WMF589850 WWB589850 T655386 JP655386 TL655386 ADH655386 AND655386 AWZ655386 BGV655386 BQR655386 CAN655386 CKJ655386 CUF655386 DEB655386 DNX655386 DXT655386 EHP655386 ERL655386 FBH655386 FLD655386 FUZ655386 GEV655386 GOR655386 GYN655386 HIJ655386 HSF655386 ICB655386 ILX655386 IVT655386 JFP655386 JPL655386 JZH655386 KJD655386 KSZ655386 LCV655386 LMR655386 LWN655386 MGJ655386 MQF655386 NAB655386 NJX655386 NTT655386 ODP655386 ONL655386 OXH655386 PHD655386 PQZ655386 QAV655386 QKR655386 QUN655386 REJ655386 ROF655386 RYB655386 SHX655386 SRT655386 TBP655386 TLL655386 TVH655386 UFD655386 UOZ655386 UYV655386 VIR655386 VSN655386 WCJ655386 WMF655386 WWB655386 T720922 JP720922 TL720922 ADH720922 AND720922 AWZ720922 BGV720922 BQR720922 CAN720922 CKJ720922 CUF720922 DEB720922 DNX720922 DXT720922 EHP720922 ERL720922 FBH720922 FLD720922 FUZ720922 GEV720922 GOR720922 GYN720922 HIJ720922 HSF720922 ICB720922 ILX720922 IVT720922 JFP720922 JPL720922 JZH720922 KJD720922 KSZ720922 LCV720922 LMR720922 LWN720922 MGJ720922 MQF720922 NAB720922 NJX720922 NTT720922 ODP720922 ONL720922 OXH720922 PHD720922 PQZ720922 QAV720922 QKR720922 QUN720922 REJ720922 ROF720922 RYB720922 SHX720922 SRT720922 TBP720922 TLL720922 TVH720922 UFD720922 UOZ720922 UYV720922 VIR720922 VSN720922 WCJ720922 WMF720922 WWB720922 T786458 JP786458 TL786458 ADH786458 AND786458 AWZ786458 BGV786458 BQR786458 CAN786458 CKJ786458 CUF786458 DEB786458 DNX786458 DXT786458 EHP786458 ERL786458 FBH786458 FLD786458 FUZ786458 GEV786458 GOR786458 GYN786458 HIJ786458 HSF786458 ICB786458 ILX786458 IVT786458 JFP786458 JPL786458 JZH786458 KJD786458 KSZ786458 LCV786458 LMR786458 LWN786458 MGJ786458 MQF786458 NAB786458 NJX786458 NTT786458 ODP786458 ONL786458 OXH786458 PHD786458 PQZ786458 QAV786458 QKR786458 QUN786458 REJ786458 ROF786458 RYB786458 SHX786458 SRT786458 TBP786458 TLL786458 TVH786458 UFD786458 UOZ786458 UYV786458 VIR786458 VSN786458 WCJ786458 WMF786458 WWB786458 T851994 JP851994 TL851994 ADH851994 AND851994 AWZ851994 BGV851994 BQR851994 CAN851994 CKJ851994 CUF851994 DEB851994 DNX851994 DXT851994 EHP851994 ERL851994 FBH851994 FLD851994 FUZ851994 GEV851994 GOR851994 GYN851994 HIJ851994 HSF851994 ICB851994 ILX851994 IVT851994 JFP851994 JPL851994 JZH851994 KJD851994 KSZ851994 LCV851994 LMR851994 LWN851994 MGJ851994 MQF851994 NAB851994 NJX851994 NTT851994 ODP851994 ONL851994 OXH851994 PHD851994 PQZ851994 QAV851994 QKR851994 QUN851994 REJ851994 ROF851994 RYB851994 SHX851994 SRT851994 TBP851994 TLL851994 TVH851994 UFD851994 UOZ851994 UYV851994 VIR851994 VSN851994 WCJ851994 WMF851994 WWB851994 T917530 JP917530 TL917530 ADH917530 AND917530 AWZ917530 BGV917530 BQR917530 CAN917530 CKJ917530 CUF917530 DEB917530 DNX917530 DXT917530 EHP917530 ERL917530 FBH917530 FLD917530 FUZ917530 GEV917530 GOR917530 GYN917530 HIJ917530 HSF917530 ICB917530 ILX917530 IVT917530 JFP917530 JPL917530 JZH917530 KJD917530 KSZ917530 LCV917530 LMR917530 LWN917530 MGJ917530 MQF917530 NAB917530 NJX917530 NTT917530 ODP917530 ONL917530 OXH917530 PHD917530 PQZ917530 QAV917530 QKR917530 QUN917530 REJ917530 ROF917530 RYB917530 SHX917530 SRT917530 TBP917530 TLL917530 TVH917530 UFD917530 UOZ917530 UYV917530 VIR917530 VSN917530 WCJ917530 WMF917530 WWB917530 T983066 JP983066 TL983066 ADH983066 AND983066 AWZ983066 BGV983066 BQR983066 CAN983066 CKJ983066 CUF983066 DEB983066 DNX983066 DXT983066 EHP983066 ERL983066 FBH983066 FLD983066 FUZ983066 GEV983066 GOR983066 GYN983066 HIJ983066 HSF983066 ICB983066 ILX983066 IVT983066 JFP983066 JPL983066 JZH983066 KJD983066 KSZ983066 LCV983066 LMR983066 LWN983066 MGJ983066 MQF983066 NAB983066 NJX983066 NTT983066 ODP983066 ONL983066 OXH983066 PHD983066 PQZ983066 QAV983066 QKR983066 QUN983066 REJ983066 ROF983066 RYB983066 SHX983066 SRT983066 TBP983066 TLL983066 TVH983066 UFD983066 UOZ983066 UYV983066 VIR983066 VSN983066 WCJ983066 WMF983066 JN26"/>
    <dataValidation allowBlank="1" showInputMessage="1" showErrorMessage="1" prompt="Для выбора выполните двойной щелчок левой клавиши мыши по соответствующей ячейке." sqref="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JQ26 TM26 S65562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8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34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70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6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42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8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14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50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6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22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8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94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30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6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U131098 ADI26 ANE26 AXA26 BGW26 BQS26 CAO26 CKK26 CUG26 DEC26 DNY26 DXU26 EHQ26 ERM26 FBI26 FLE26 FVA26 GEW26 GOS26 GYO26 HIK26 HSG26 ICC26 ILY26 IVU26 JFQ26 JPM26 JZI26 KJE26 KTA26 LCW26 LMS26 LWO26 MGK26 MQG26 NAC26 NJY26 NTU26 ODQ26 ONM26 OXI26 PHE26 PRA26 QAW26 QKS26 QUO26 REK26 ROG26 RYC26 SHY26 SRU26 TBQ26 TLM26 TVI26 UFE26 UPA26 UYW26 VIS26 VSO26 WCK26 WMG26 WWC26 U26 S26 U196634 JQ65562 TM65562 ADI65562 ANE65562 AXA65562 BGW65562 BQS65562 CAO65562 CKK65562 CUG65562 DEC65562 DNY65562 DXU65562 EHQ65562 ERM65562 FBI65562 FLE65562 FVA65562 GEW65562 GOS65562 GYO65562 HIK65562 HSG65562 ICC65562 ILY65562 IVU65562 JFQ65562 JPM65562 JZI65562 KJE65562 KTA65562 LCW65562 LMS65562 LWO65562 MGK65562 MQG65562 NAC65562 NJY65562 NTU65562 ODQ65562 ONM65562 OXI65562 PHE65562 PRA65562 QAW65562 QKS65562 QUO65562 REK65562 ROG65562 RYC65562 SHY65562 SRU65562 TBQ65562 TLM65562 TVI65562 UFE65562 UPA65562 UYW65562 VIS65562 VSO65562 WCK65562 WMG65562 WWC65562 U262170 JQ131098 TM131098 ADI131098 ANE131098 AXA131098 BGW131098 BQS131098 CAO131098 CKK131098 CUG131098 DEC131098 DNY131098 DXU131098 EHQ131098 ERM131098 FBI131098 FLE131098 FVA131098 GEW131098 GOS131098 GYO131098 HIK131098 HSG131098 ICC131098 ILY131098 IVU131098 JFQ131098 JPM131098 JZI131098 KJE131098 KTA131098 LCW131098 LMS131098 LWO131098 MGK131098 MQG131098 NAC131098 NJY131098 NTU131098 ODQ131098 ONM131098 OXI131098 PHE131098 PRA131098 QAW131098 QKS131098 QUO131098 REK131098 ROG131098 RYC131098 SHY131098 SRU131098 TBQ131098 TLM131098 TVI131098 UFE131098 UPA131098 UYW131098 VIS131098 VSO131098 WCK131098 WMG131098 WWC131098 U327706 JQ196634 TM196634 ADI196634 ANE196634 AXA196634 BGW196634 BQS196634 CAO196634 CKK196634 CUG196634 DEC196634 DNY196634 DXU196634 EHQ196634 ERM196634 FBI196634 FLE196634 FVA196634 GEW196634 GOS196634 GYO196634 HIK196634 HSG196634 ICC196634 ILY196634 IVU196634 JFQ196634 JPM196634 JZI196634 KJE196634 KTA196634 LCW196634 LMS196634 LWO196634 MGK196634 MQG196634 NAC196634 NJY196634 NTU196634 ODQ196634 ONM196634 OXI196634 PHE196634 PRA196634 QAW196634 QKS196634 QUO196634 REK196634 ROG196634 RYC196634 SHY196634 SRU196634 TBQ196634 TLM196634 TVI196634 UFE196634 UPA196634 UYW196634 VIS196634 VSO196634 WCK196634 WMG196634 WWC196634 U393242 JQ262170 TM262170 ADI262170 ANE262170 AXA262170 BGW262170 BQS262170 CAO262170 CKK262170 CUG262170 DEC262170 DNY262170 DXU262170 EHQ262170 ERM262170 FBI262170 FLE262170 FVA262170 GEW262170 GOS262170 GYO262170 HIK262170 HSG262170 ICC262170 ILY262170 IVU262170 JFQ262170 JPM262170 JZI262170 KJE262170 KTA262170 LCW262170 LMS262170 LWO262170 MGK262170 MQG262170 NAC262170 NJY262170 NTU262170 ODQ262170 ONM262170 OXI262170 PHE262170 PRA262170 QAW262170 QKS262170 QUO262170 REK262170 ROG262170 RYC262170 SHY262170 SRU262170 TBQ262170 TLM262170 TVI262170 UFE262170 UPA262170 UYW262170 VIS262170 VSO262170 WCK262170 WMG262170 WWC262170 U458778 JQ327706 TM327706 ADI327706 ANE327706 AXA327706 BGW327706 BQS327706 CAO327706 CKK327706 CUG327706 DEC327706 DNY327706 DXU327706 EHQ327706 ERM327706 FBI327706 FLE327706 FVA327706 GEW327706 GOS327706 GYO327706 HIK327706 HSG327706 ICC327706 ILY327706 IVU327706 JFQ327706 JPM327706 JZI327706 KJE327706 KTA327706 LCW327706 LMS327706 LWO327706 MGK327706 MQG327706 NAC327706 NJY327706 NTU327706 ODQ327706 ONM327706 OXI327706 PHE327706 PRA327706 QAW327706 QKS327706 QUO327706 REK327706 ROG327706 RYC327706 SHY327706 SRU327706 TBQ327706 TLM327706 TVI327706 UFE327706 UPA327706 UYW327706 VIS327706 VSO327706 WCK327706 WMG327706 WWC327706 U524314 JQ393242 TM393242 ADI393242 ANE393242 AXA393242 BGW393242 BQS393242 CAO393242 CKK393242 CUG393242 DEC393242 DNY393242 DXU393242 EHQ393242 ERM393242 FBI393242 FLE393242 FVA393242 GEW393242 GOS393242 GYO393242 HIK393242 HSG393242 ICC393242 ILY393242 IVU393242 JFQ393242 JPM393242 JZI393242 KJE393242 KTA393242 LCW393242 LMS393242 LWO393242 MGK393242 MQG393242 NAC393242 NJY393242 NTU393242 ODQ393242 ONM393242 OXI393242 PHE393242 PRA393242 QAW393242 QKS393242 QUO393242 REK393242 ROG393242 RYC393242 SHY393242 SRU393242 TBQ393242 TLM393242 TVI393242 UFE393242 UPA393242 UYW393242 VIS393242 VSO393242 WCK393242 WMG393242 WWC393242 U589850 JQ458778 TM458778 ADI458778 ANE458778 AXA458778 BGW458778 BQS458778 CAO458778 CKK458778 CUG458778 DEC458778 DNY458778 DXU458778 EHQ458778 ERM458778 FBI458778 FLE458778 FVA458778 GEW458778 GOS458778 GYO458778 HIK458778 HSG458778 ICC458778 ILY458778 IVU458778 JFQ458778 JPM458778 JZI458778 KJE458778 KTA458778 LCW458778 LMS458778 LWO458778 MGK458778 MQG458778 NAC458778 NJY458778 NTU458778 ODQ458778 ONM458778 OXI458778 PHE458778 PRA458778 QAW458778 QKS458778 QUO458778 REK458778 ROG458778 RYC458778 SHY458778 SRU458778 TBQ458778 TLM458778 TVI458778 UFE458778 UPA458778 UYW458778 VIS458778 VSO458778 WCK458778 WMG458778 WWC458778 U655386 JQ524314 TM524314 ADI524314 ANE524314 AXA524314 BGW524314 BQS524314 CAO524314 CKK524314 CUG524314 DEC524314 DNY524314 DXU524314 EHQ524314 ERM524314 FBI524314 FLE524314 FVA524314 GEW524314 GOS524314 GYO524314 HIK524314 HSG524314 ICC524314 ILY524314 IVU524314 JFQ524314 JPM524314 JZI524314 KJE524314 KTA524314 LCW524314 LMS524314 LWO524314 MGK524314 MQG524314 NAC524314 NJY524314 NTU524314 ODQ524314 ONM524314 OXI524314 PHE524314 PRA524314 QAW524314 QKS524314 QUO524314 REK524314 ROG524314 RYC524314 SHY524314 SRU524314 TBQ524314 TLM524314 TVI524314 UFE524314 UPA524314 UYW524314 VIS524314 VSO524314 WCK524314 WMG524314 WWC524314 U720922 JQ589850 TM589850 ADI589850 ANE589850 AXA589850 BGW589850 BQS589850 CAO589850 CKK589850 CUG589850 DEC589850 DNY589850 DXU589850 EHQ589850 ERM589850 FBI589850 FLE589850 FVA589850 GEW589850 GOS589850 GYO589850 HIK589850 HSG589850 ICC589850 ILY589850 IVU589850 JFQ589850 JPM589850 JZI589850 KJE589850 KTA589850 LCW589850 LMS589850 LWO589850 MGK589850 MQG589850 NAC589850 NJY589850 NTU589850 ODQ589850 ONM589850 OXI589850 PHE589850 PRA589850 QAW589850 QKS589850 QUO589850 REK589850 ROG589850 RYC589850 SHY589850 SRU589850 TBQ589850 TLM589850 TVI589850 UFE589850 UPA589850 UYW589850 VIS589850 VSO589850 WCK589850 WMG589850 WWC589850 U786458 JQ655386 TM655386 ADI655386 ANE655386 AXA655386 BGW655386 BQS655386 CAO655386 CKK655386 CUG655386 DEC655386 DNY655386 DXU655386 EHQ655386 ERM655386 FBI655386 FLE655386 FVA655386 GEW655386 GOS655386 GYO655386 HIK655386 HSG655386 ICC655386 ILY655386 IVU655386 JFQ655386 JPM655386 JZI655386 KJE655386 KTA655386 LCW655386 LMS655386 LWO655386 MGK655386 MQG655386 NAC655386 NJY655386 NTU655386 ODQ655386 ONM655386 OXI655386 PHE655386 PRA655386 QAW655386 QKS655386 QUO655386 REK655386 ROG655386 RYC655386 SHY655386 SRU655386 TBQ655386 TLM655386 TVI655386 UFE655386 UPA655386 UYW655386 VIS655386 VSO655386 WCK655386 WMG655386 WWC655386 U851994 JQ720922 TM720922 ADI720922 ANE720922 AXA720922 BGW720922 BQS720922 CAO720922 CKK720922 CUG720922 DEC720922 DNY720922 DXU720922 EHQ720922 ERM720922 FBI720922 FLE720922 FVA720922 GEW720922 GOS720922 GYO720922 HIK720922 HSG720922 ICC720922 ILY720922 IVU720922 JFQ720922 JPM720922 JZI720922 KJE720922 KTA720922 LCW720922 LMS720922 LWO720922 MGK720922 MQG720922 NAC720922 NJY720922 NTU720922 ODQ720922 ONM720922 OXI720922 PHE720922 PRA720922 QAW720922 QKS720922 QUO720922 REK720922 ROG720922 RYC720922 SHY720922 SRU720922 TBQ720922 TLM720922 TVI720922 UFE720922 UPA720922 UYW720922 VIS720922 VSO720922 WCK720922 WMG720922 WWC720922 U917530 JQ786458 TM786458 ADI786458 ANE786458 AXA786458 BGW786458 BQS786458 CAO786458 CKK786458 CUG786458 DEC786458 DNY786458 DXU786458 EHQ786458 ERM786458 FBI786458 FLE786458 FVA786458 GEW786458 GOS786458 GYO786458 HIK786458 HSG786458 ICC786458 ILY786458 IVU786458 JFQ786458 JPM786458 JZI786458 KJE786458 KTA786458 LCW786458 LMS786458 LWO786458 MGK786458 MQG786458 NAC786458 NJY786458 NTU786458 ODQ786458 ONM786458 OXI786458 PHE786458 PRA786458 QAW786458 QKS786458 QUO786458 REK786458 ROG786458 RYC786458 SHY786458 SRU786458 TBQ786458 TLM786458 TVI786458 UFE786458 UPA786458 UYW786458 VIS786458 VSO786458 WCK786458 WMG786458 WWC786458 U983066 JQ851994 TM851994 ADI851994 ANE851994 AXA851994 BGW851994 BQS851994 CAO851994 CKK851994 CUG851994 DEC851994 DNY851994 DXU851994 EHQ851994 ERM851994 FBI851994 FLE851994 FVA851994 GEW851994 GOS851994 GYO851994 HIK851994 HSG851994 ICC851994 ILY851994 IVU851994 JFQ851994 JPM851994 JZI851994 KJE851994 KTA851994 LCW851994 LMS851994 LWO851994 MGK851994 MQG851994 NAC851994 NJY851994 NTU851994 ODQ851994 ONM851994 OXI851994 PHE851994 PRA851994 QAW851994 QKS851994 QUO851994 REK851994 ROG851994 RYC851994 SHY851994 SRU851994 TBQ851994 TLM851994 TVI851994 UFE851994 UPA851994 UYW851994 VIS851994 VSO851994 WCK851994 WMG851994 WWC851994 U65562 JQ917530 TM917530 ADI917530 ANE917530 AXA917530 BGW917530 BQS917530 CAO917530 CKK917530 CUG917530 DEC917530 DNY917530 DXU917530 EHQ917530 ERM917530 FBI917530 FLE917530 FVA917530 GEW917530 GOS917530 GYO917530 HIK917530 HSG917530 ICC917530 ILY917530 IVU917530 JFQ917530 JPM917530 JZI917530 KJE917530 KTA917530 LCW917530 LMS917530 LWO917530 MGK917530 MQG917530 NAC917530 NJY917530 NTU917530 ODQ917530 ONM917530 OXI917530 PHE917530 PRA917530 QAW917530 QKS917530 QUO917530 REK917530 ROG917530 RYC917530 SHY917530 SRU917530 TBQ917530 TLM917530 TVI917530 UFE917530 UPA917530 UYW917530 VIS917530 VSO917530 WCK917530 WMG917530 WWC917530 WWC983066 JQ983066 TM983066 ADI983066 ANE983066 AXA983066 BGW983066 BQS983066 CAO983066 CKK983066 CUG983066 DEC983066 DNY983066 DXU983066 EHQ983066 ERM983066 FBI983066 FLE983066 FVA983066 GEW983066 GOS983066 GYO983066 HIK983066 HSG983066 ICC983066 ILY983066 IVU983066 JFQ983066 JPM983066 JZI983066 KJE983066 KTA983066 LCW983066 LMS983066 LWO983066 MGK983066 MQG983066 NAC983066 NJY983066 NTU983066 ODQ983066 ONM983066 OXI983066 PHE983066 PRA983066 QAW983066 QKS983066 QUO983066 REK983066 ROG983066 RYC983066 SHY983066 SRU983066 TBQ983066 TLM983066 TVI983066 UFE983066 UPA983066 UYW983066 VIS983066 VSO983066 WCK983066 WMG983066 O7 JO26"/>
    <dataValidation allowBlank="1" promptTitle="checkPeriodRange" sqref="Q27 JM27 TI27 ADE27 ANA27 AWW27 BGS27 BQO27 CAK27 CKG27 CUC27 DDY27 DNU27 DXQ27 EHM27 ERI27 FBE27 FLA27 FUW27 GES27 GOO27 GYK27 HIG27 HSC27 IBY27 ILU27 IVQ27 JFM27 JPI27 JZE27 KJA27 KSW27 LCS27 LMO27 LWK27 MGG27 MQC27 MZY27 NJU27 NTQ27 ODM27 ONI27 OXE27 PHA27 PQW27 QAS27 QKO27 QUK27 REG27 ROC27 RXY27 SHU27 SRQ27 TBM27 TLI27 TVE27 UFA27 UOW27 UYS27 VIO27 VSK27 WCG27 WMC27 WVY27 Q65563 JM65563 TI65563 ADE65563 ANA65563 AWW65563 BGS65563 BQO65563 CAK65563 CKG65563 CUC65563 DDY65563 DNU65563 DXQ65563 EHM65563 ERI65563 FBE65563 FLA65563 FUW65563 GES65563 GOO65563 GYK65563 HIG65563 HSC65563 IBY65563 ILU65563 IVQ65563 JFM65563 JPI65563 JZE65563 KJA65563 KSW65563 LCS65563 LMO65563 LWK65563 MGG65563 MQC65563 MZY65563 NJU65563 NTQ65563 ODM65563 ONI65563 OXE65563 PHA65563 PQW65563 QAS65563 QKO65563 QUK65563 REG65563 ROC65563 RXY65563 SHU65563 SRQ65563 TBM65563 TLI65563 TVE65563 UFA65563 UOW65563 UYS65563 VIO65563 VSK65563 WCG65563 WMC65563 WVY65563 Q131099 JM131099 TI131099 ADE131099 ANA131099 AWW131099 BGS131099 BQO131099 CAK131099 CKG131099 CUC131099 DDY131099 DNU131099 DXQ131099 EHM131099 ERI131099 FBE131099 FLA131099 FUW131099 GES131099 GOO131099 GYK131099 HIG131099 HSC131099 IBY131099 ILU131099 IVQ131099 JFM131099 JPI131099 JZE131099 KJA131099 KSW131099 LCS131099 LMO131099 LWK131099 MGG131099 MQC131099 MZY131099 NJU131099 NTQ131099 ODM131099 ONI131099 OXE131099 PHA131099 PQW131099 QAS131099 QKO131099 QUK131099 REG131099 ROC131099 RXY131099 SHU131099 SRQ131099 TBM131099 TLI131099 TVE131099 UFA131099 UOW131099 UYS131099 VIO131099 VSK131099 WCG131099 WMC131099 WVY131099 Q196635 JM196635 TI196635 ADE196635 ANA196635 AWW196635 BGS196635 BQO196635 CAK196635 CKG196635 CUC196635 DDY196635 DNU196635 DXQ196635 EHM196635 ERI196635 FBE196635 FLA196635 FUW196635 GES196635 GOO196635 GYK196635 HIG196635 HSC196635 IBY196635 ILU196635 IVQ196635 JFM196635 JPI196635 JZE196635 KJA196635 KSW196635 LCS196635 LMO196635 LWK196635 MGG196635 MQC196635 MZY196635 NJU196635 NTQ196635 ODM196635 ONI196635 OXE196635 PHA196635 PQW196635 QAS196635 QKO196635 QUK196635 REG196635 ROC196635 RXY196635 SHU196635 SRQ196635 TBM196635 TLI196635 TVE196635 UFA196635 UOW196635 UYS196635 VIO196635 VSK196635 WCG196635 WMC196635 WVY196635 Q262171 JM262171 TI262171 ADE262171 ANA262171 AWW262171 BGS262171 BQO262171 CAK262171 CKG262171 CUC262171 DDY262171 DNU262171 DXQ262171 EHM262171 ERI262171 FBE262171 FLA262171 FUW262171 GES262171 GOO262171 GYK262171 HIG262171 HSC262171 IBY262171 ILU262171 IVQ262171 JFM262171 JPI262171 JZE262171 KJA262171 KSW262171 LCS262171 LMO262171 LWK262171 MGG262171 MQC262171 MZY262171 NJU262171 NTQ262171 ODM262171 ONI262171 OXE262171 PHA262171 PQW262171 QAS262171 QKO262171 QUK262171 REG262171 ROC262171 RXY262171 SHU262171 SRQ262171 TBM262171 TLI262171 TVE262171 UFA262171 UOW262171 UYS262171 VIO262171 VSK262171 WCG262171 WMC262171 WVY262171 Q327707 JM327707 TI327707 ADE327707 ANA327707 AWW327707 BGS327707 BQO327707 CAK327707 CKG327707 CUC327707 DDY327707 DNU327707 DXQ327707 EHM327707 ERI327707 FBE327707 FLA327707 FUW327707 GES327707 GOO327707 GYK327707 HIG327707 HSC327707 IBY327707 ILU327707 IVQ327707 JFM327707 JPI327707 JZE327707 KJA327707 KSW327707 LCS327707 LMO327707 LWK327707 MGG327707 MQC327707 MZY327707 NJU327707 NTQ327707 ODM327707 ONI327707 OXE327707 PHA327707 PQW327707 QAS327707 QKO327707 QUK327707 REG327707 ROC327707 RXY327707 SHU327707 SRQ327707 TBM327707 TLI327707 TVE327707 UFA327707 UOW327707 UYS327707 VIO327707 VSK327707 WCG327707 WMC327707 WVY327707 Q393243 JM393243 TI393243 ADE393243 ANA393243 AWW393243 BGS393243 BQO393243 CAK393243 CKG393243 CUC393243 DDY393243 DNU393243 DXQ393243 EHM393243 ERI393243 FBE393243 FLA393243 FUW393243 GES393243 GOO393243 GYK393243 HIG393243 HSC393243 IBY393243 ILU393243 IVQ393243 JFM393243 JPI393243 JZE393243 KJA393243 KSW393243 LCS393243 LMO393243 LWK393243 MGG393243 MQC393243 MZY393243 NJU393243 NTQ393243 ODM393243 ONI393243 OXE393243 PHA393243 PQW393243 QAS393243 QKO393243 QUK393243 REG393243 ROC393243 RXY393243 SHU393243 SRQ393243 TBM393243 TLI393243 TVE393243 UFA393243 UOW393243 UYS393243 VIO393243 VSK393243 WCG393243 WMC393243 WVY393243 Q458779 JM458779 TI458779 ADE458779 ANA458779 AWW458779 BGS458779 BQO458779 CAK458779 CKG458779 CUC458779 DDY458779 DNU458779 DXQ458779 EHM458779 ERI458779 FBE458779 FLA458779 FUW458779 GES458779 GOO458779 GYK458779 HIG458779 HSC458779 IBY458779 ILU458779 IVQ458779 JFM458779 JPI458779 JZE458779 KJA458779 KSW458779 LCS458779 LMO458779 LWK458779 MGG458779 MQC458779 MZY458779 NJU458779 NTQ458779 ODM458779 ONI458779 OXE458779 PHA458779 PQW458779 QAS458779 QKO458779 QUK458779 REG458779 ROC458779 RXY458779 SHU458779 SRQ458779 TBM458779 TLI458779 TVE458779 UFA458779 UOW458779 UYS458779 VIO458779 VSK458779 WCG458779 WMC458779 WVY458779 Q524315 JM524315 TI524315 ADE524315 ANA524315 AWW524315 BGS524315 BQO524315 CAK524315 CKG524315 CUC524315 DDY524315 DNU524315 DXQ524315 EHM524315 ERI524315 FBE524315 FLA524315 FUW524315 GES524315 GOO524315 GYK524315 HIG524315 HSC524315 IBY524315 ILU524315 IVQ524315 JFM524315 JPI524315 JZE524315 KJA524315 KSW524315 LCS524315 LMO524315 LWK524315 MGG524315 MQC524315 MZY524315 NJU524315 NTQ524315 ODM524315 ONI524315 OXE524315 PHA524315 PQW524315 QAS524315 QKO524315 QUK524315 REG524315 ROC524315 RXY524315 SHU524315 SRQ524315 TBM524315 TLI524315 TVE524315 UFA524315 UOW524315 UYS524315 VIO524315 VSK524315 WCG524315 WMC524315 WVY524315 Q589851 JM589851 TI589851 ADE589851 ANA589851 AWW589851 BGS589851 BQO589851 CAK589851 CKG589851 CUC589851 DDY589851 DNU589851 DXQ589851 EHM589851 ERI589851 FBE589851 FLA589851 FUW589851 GES589851 GOO589851 GYK589851 HIG589851 HSC589851 IBY589851 ILU589851 IVQ589851 JFM589851 JPI589851 JZE589851 KJA589851 KSW589851 LCS589851 LMO589851 LWK589851 MGG589851 MQC589851 MZY589851 NJU589851 NTQ589851 ODM589851 ONI589851 OXE589851 PHA589851 PQW589851 QAS589851 QKO589851 QUK589851 REG589851 ROC589851 RXY589851 SHU589851 SRQ589851 TBM589851 TLI589851 TVE589851 UFA589851 UOW589851 UYS589851 VIO589851 VSK589851 WCG589851 WMC589851 WVY589851 Q655387 JM655387 TI655387 ADE655387 ANA655387 AWW655387 BGS655387 BQO655387 CAK655387 CKG655387 CUC655387 DDY655387 DNU655387 DXQ655387 EHM655387 ERI655387 FBE655387 FLA655387 FUW655387 GES655387 GOO655387 GYK655387 HIG655387 HSC655387 IBY655387 ILU655387 IVQ655387 JFM655387 JPI655387 JZE655387 KJA655387 KSW655387 LCS655387 LMO655387 LWK655387 MGG655387 MQC655387 MZY655387 NJU655387 NTQ655387 ODM655387 ONI655387 OXE655387 PHA655387 PQW655387 QAS655387 QKO655387 QUK655387 REG655387 ROC655387 RXY655387 SHU655387 SRQ655387 TBM655387 TLI655387 TVE655387 UFA655387 UOW655387 UYS655387 VIO655387 VSK655387 WCG655387 WMC655387 WVY655387 Q720923 JM720923 TI720923 ADE720923 ANA720923 AWW720923 BGS720923 BQO720923 CAK720923 CKG720923 CUC720923 DDY720923 DNU720923 DXQ720923 EHM720923 ERI720923 FBE720923 FLA720923 FUW720923 GES720923 GOO720923 GYK720923 HIG720923 HSC720923 IBY720923 ILU720923 IVQ720923 JFM720923 JPI720923 JZE720923 KJA720923 KSW720923 LCS720923 LMO720923 LWK720923 MGG720923 MQC720923 MZY720923 NJU720923 NTQ720923 ODM720923 ONI720923 OXE720923 PHA720923 PQW720923 QAS720923 QKO720923 QUK720923 REG720923 ROC720923 RXY720923 SHU720923 SRQ720923 TBM720923 TLI720923 TVE720923 UFA720923 UOW720923 UYS720923 VIO720923 VSK720923 WCG720923 WMC720923 WVY720923 Q786459 JM786459 TI786459 ADE786459 ANA786459 AWW786459 BGS786459 BQO786459 CAK786459 CKG786459 CUC786459 DDY786459 DNU786459 DXQ786459 EHM786459 ERI786459 FBE786459 FLA786459 FUW786459 GES786459 GOO786459 GYK786459 HIG786459 HSC786459 IBY786459 ILU786459 IVQ786459 JFM786459 JPI786459 JZE786459 KJA786459 KSW786459 LCS786459 LMO786459 LWK786459 MGG786459 MQC786459 MZY786459 NJU786459 NTQ786459 ODM786459 ONI786459 OXE786459 PHA786459 PQW786459 QAS786459 QKO786459 QUK786459 REG786459 ROC786459 RXY786459 SHU786459 SRQ786459 TBM786459 TLI786459 TVE786459 UFA786459 UOW786459 UYS786459 VIO786459 VSK786459 WCG786459 WMC786459 WVY786459 Q851995 JM851995 TI851995 ADE851995 ANA851995 AWW851995 BGS851995 BQO851995 CAK851995 CKG851995 CUC851995 DDY851995 DNU851995 DXQ851995 EHM851995 ERI851995 FBE851995 FLA851995 FUW851995 GES851995 GOO851995 GYK851995 HIG851995 HSC851995 IBY851995 ILU851995 IVQ851995 JFM851995 JPI851995 JZE851995 KJA851995 KSW851995 LCS851995 LMO851995 LWK851995 MGG851995 MQC851995 MZY851995 NJU851995 NTQ851995 ODM851995 ONI851995 OXE851995 PHA851995 PQW851995 QAS851995 QKO851995 QUK851995 REG851995 ROC851995 RXY851995 SHU851995 SRQ851995 TBM851995 TLI851995 TVE851995 UFA851995 UOW851995 UYS851995 VIO851995 VSK851995 WCG851995 WMC851995 WVY851995 Q917531 JM917531 TI917531 ADE917531 ANA917531 AWW917531 BGS917531 BQO917531 CAK917531 CKG917531 CUC917531 DDY917531 DNU917531 DXQ917531 EHM917531 ERI917531 FBE917531 FLA917531 FUW917531 GES917531 GOO917531 GYK917531 HIG917531 HSC917531 IBY917531 ILU917531 IVQ917531 JFM917531 JPI917531 JZE917531 KJA917531 KSW917531 LCS917531 LMO917531 LWK917531 MGG917531 MQC917531 MZY917531 NJU917531 NTQ917531 ODM917531 ONI917531 OXE917531 PHA917531 PQW917531 QAS917531 QKO917531 QUK917531 REG917531 ROC917531 RXY917531 SHU917531 SRQ917531 TBM917531 TLI917531 TVE917531 UFA917531 UOW917531 UYS917531 VIO917531 VSK917531 WCG917531 WMC917531 WVY917531 Q983067 JM983067 TI983067 ADE983067 ANA983067 AWW983067 BGS983067 BQO983067 CAK983067 CKG983067 CUC983067 DDY983067 DNU983067 DXQ983067 EHM983067 ERI983067 FBE983067 FLA983067 FUW983067 GES983067 GOO983067 GYK983067 HIG983067 HSC983067 IBY983067 ILU983067 IVQ983067 JFM983067 JPI983067 JZE983067 KJA983067 KSW983067 LCS983067 LMO983067 LWK983067 MGG983067 MQC983067 MZY983067 NJU983067 NTQ983067 ODM983067 ONI983067 OXE983067 PHA983067 PQW983067 QAS983067 QKO983067 QUK983067 REG983067 ROC983067 RXY983067 SHU983067 SRQ983067 TBM983067 TLI983067 TVE983067 UFA983067 UOW983067 UYS983067 VIO983067 VSK983067 WCG983067 WMC983067 WVY983067"/>
    <dataValidation allowBlank="1" sqref="WVT983068:WWE983074 JH28:JS34 TD28:TO34 ACZ28:ADK34 AMV28:ANG34 AWR28:AXC34 BGN28:BGY34 BQJ28:BQU34 CAF28:CAQ34 CKB28:CKM34 CTX28:CUI34 DDT28:DEE34 DNP28:DOA34 DXL28:DXW34 EHH28:EHS34 ERD28:ERO34 FAZ28:FBK34 FKV28:FLG34 FUR28:FVC34 GEN28:GEY34 GOJ28:GOU34 GYF28:GYQ34 HIB28:HIM34 HRX28:HSI34 IBT28:ICE34 ILP28:IMA34 IVL28:IVW34 JFH28:JFS34 JPD28:JPO34 JYZ28:JZK34 KIV28:KJG34 KSR28:KTC34 LCN28:LCY34 LMJ28:LMU34 LWF28:LWQ34 MGB28:MGM34 MPX28:MQI34 MZT28:NAE34 NJP28:NKA34 NTL28:NTW34 ODH28:ODS34 OND28:ONO34 OWZ28:OXK34 PGV28:PHG34 PQR28:PRC34 QAN28:QAY34 QKJ28:QKU34 QUF28:QUQ34 REB28:REM34 RNX28:ROI34 RXT28:RYE34 SHP28:SIA34 SRL28:SRW34 TBH28:TBS34 TLD28:TLO34 TUZ28:TVK34 UEV28:UFG34 UOR28:UPC34 UYN28:UYY34 VIJ28:VIU34 VSF28:VSQ34 WCB28:WCM34 WLX28:WMI34 WVT28:WWE34 JH65564:JS65570 TD65564:TO65570 ACZ65564:ADK65570 AMV65564:ANG65570 AWR65564:AXC65570 BGN65564:BGY65570 BQJ65564:BQU65570 CAF65564:CAQ65570 CKB65564:CKM65570 CTX65564:CUI65570 DDT65564:DEE65570 DNP65564:DOA65570 DXL65564:DXW65570 EHH65564:EHS65570 ERD65564:ERO65570 FAZ65564:FBK65570 FKV65564:FLG65570 FUR65564:FVC65570 GEN65564:GEY65570 GOJ65564:GOU65570 GYF65564:GYQ65570 HIB65564:HIM65570 HRX65564:HSI65570 IBT65564:ICE65570 ILP65564:IMA65570 IVL65564:IVW65570 JFH65564:JFS65570 JPD65564:JPO65570 JYZ65564:JZK65570 KIV65564:KJG65570 KSR65564:KTC65570 LCN65564:LCY65570 LMJ65564:LMU65570 LWF65564:LWQ65570 MGB65564:MGM65570 MPX65564:MQI65570 MZT65564:NAE65570 NJP65564:NKA65570 NTL65564:NTW65570 ODH65564:ODS65570 OND65564:ONO65570 OWZ65564:OXK65570 PGV65564:PHG65570 PQR65564:PRC65570 QAN65564:QAY65570 QKJ65564:QKU65570 QUF65564:QUQ65570 REB65564:REM65570 RNX65564:ROI65570 RXT65564:RYE65570 SHP65564:SIA65570 SRL65564:SRW65570 TBH65564:TBS65570 TLD65564:TLO65570 TUZ65564:TVK65570 UEV65564:UFG65570 UOR65564:UPC65570 UYN65564:UYY65570 VIJ65564:VIU65570 VSF65564:VSQ65570 WCB65564:WCM65570 WLX65564:WMI65570 WVT65564:WWE65570 JH131100:JS131106 TD131100:TO131106 ACZ131100:ADK131106 AMV131100:ANG131106 AWR131100:AXC131106 BGN131100:BGY131106 BQJ131100:BQU131106 CAF131100:CAQ131106 CKB131100:CKM131106 CTX131100:CUI131106 DDT131100:DEE131106 DNP131100:DOA131106 DXL131100:DXW131106 EHH131100:EHS131106 ERD131100:ERO131106 FAZ131100:FBK131106 FKV131100:FLG131106 FUR131100:FVC131106 GEN131100:GEY131106 GOJ131100:GOU131106 GYF131100:GYQ131106 HIB131100:HIM131106 HRX131100:HSI131106 IBT131100:ICE131106 ILP131100:IMA131106 IVL131100:IVW131106 JFH131100:JFS131106 JPD131100:JPO131106 JYZ131100:JZK131106 KIV131100:KJG131106 KSR131100:KTC131106 LCN131100:LCY131106 LMJ131100:LMU131106 LWF131100:LWQ131106 MGB131100:MGM131106 MPX131100:MQI131106 MZT131100:NAE131106 NJP131100:NKA131106 NTL131100:NTW131106 ODH131100:ODS131106 OND131100:ONO131106 OWZ131100:OXK131106 PGV131100:PHG131106 PQR131100:PRC131106 QAN131100:QAY131106 QKJ131100:QKU131106 QUF131100:QUQ131106 REB131100:REM131106 RNX131100:ROI131106 RXT131100:RYE131106 SHP131100:SIA131106 SRL131100:SRW131106 TBH131100:TBS131106 TLD131100:TLO131106 TUZ131100:TVK131106 UEV131100:UFG131106 UOR131100:UPC131106 UYN131100:UYY131106 VIJ131100:VIU131106 VSF131100:VSQ131106 WCB131100:WCM131106 WLX131100:WMI131106 WVT131100:WWE131106 JH196636:JS196642 TD196636:TO196642 ACZ196636:ADK196642 AMV196636:ANG196642 AWR196636:AXC196642 BGN196636:BGY196642 BQJ196636:BQU196642 CAF196636:CAQ196642 CKB196636:CKM196642 CTX196636:CUI196642 DDT196636:DEE196642 DNP196636:DOA196642 DXL196636:DXW196642 EHH196636:EHS196642 ERD196636:ERO196642 FAZ196636:FBK196642 FKV196636:FLG196642 FUR196636:FVC196642 GEN196636:GEY196642 GOJ196636:GOU196642 GYF196636:GYQ196642 HIB196636:HIM196642 HRX196636:HSI196642 IBT196636:ICE196642 ILP196636:IMA196642 IVL196636:IVW196642 JFH196636:JFS196642 JPD196636:JPO196642 JYZ196636:JZK196642 KIV196636:KJG196642 KSR196636:KTC196642 LCN196636:LCY196642 LMJ196636:LMU196642 LWF196636:LWQ196642 MGB196636:MGM196642 MPX196636:MQI196642 MZT196636:NAE196642 NJP196636:NKA196642 NTL196636:NTW196642 ODH196636:ODS196642 OND196636:ONO196642 OWZ196636:OXK196642 PGV196636:PHG196642 PQR196636:PRC196642 QAN196636:QAY196642 QKJ196636:QKU196642 QUF196636:QUQ196642 REB196636:REM196642 RNX196636:ROI196642 RXT196636:RYE196642 SHP196636:SIA196642 SRL196636:SRW196642 TBH196636:TBS196642 TLD196636:TLO196642 TUZ196636:TVK196642 UEV196636:UFG196642 UOR196636:UPC196642 UYN196636:UYY196642 VIJ196636:VIU196642 VSF196636:VSQ196642 WCB196636:WCM196642 WLX196636:WMI196642 WVT196636:WWE196642 JH262172:JS262178 TD262172:TO262178 ACZ262172:ADK262178 AMV262172:ANG262178 AWR262172:AXC262178 BGN262172:BGY262178 BQJ262172:BQU262178 CAF262172:CAQ262178 CKB262172:CKM262178 CTX262172:CUI262178 DDT262172:DEE262178 DNP262172:DOA262178 DXL262172:DXW262178 EHH262172:EHS262178 ERD262172:ERO262178 FAZ262172:FBK262178 FKV262172:FLG262178 FUR262172:FVC262178 GEN262172:GEY262178 GOJ262172:GOU262178 GYF262172:GYQ262178 HIB262172:HIM262178 HRX262172:HSI262178 IBT262172:ICE262178 ILP262172:IMA262178 IVL262172:IVW262178 JFH262172:JFS262178 JPD262172:JPO262178 JYZ262172:JZK262178 KIV262172:KJG262178 KSR262172:KTC262178 LCN262172:LCY262178 LMJ262172:LMU262178 LWF262172:LWQ262178 MGB262172:MGM262178 MPX262172:MQI262178 MZT262172:NAE262178 NJP262172:NKA262178 NTL262172:NTW262178 ODH262172:ODS262178 OND262172:ONO262178 OWZ262172:OXK262178 PGV262172:PHG262178 PQR262172:PRC262178 QAN262172:QAY262178 QKJ262172:QKU262178 QUF262172:QUQ262178 REB262172:REM262178 RNX262172:ROI262178 RXT262172:RYE262178 SHP262172:SIA262178 SRL262172:SRW262178 TBH262172:TBS262178 TLD262172:TLO262178 TUZ262172:TVK262178 UEV262172:UFG262178 UOR262172:UPC262178 UYN262172:UYY262178 VIJ262172:VIU262178 VSF262172:VSQ262178 WCB262172:WCM262178 WLX262172:WMI262178 WVT262172:WWE262178 JH327708:JS327714 TD327708:TO327714 ACZ327708:ADK327714 AMV327708:ANG327714 AWR327708:AXC327714 BGN327708:BGY327714 BQJ327708:BQU327714 CAF327708:CAQ327714 CKB327708:CKM327714 CTX327708:CUI327714 DDT327708:DEE327714 DNP327708:DOA327714 DXL327708:DXW327714 EHH327708:EHS327714 ERD327708:ERO327714 FAZ327708:FBK327714 FKV327708:FLG327714 FUR327708:FVC327714 GEN327708:GEY327714 GOJ327708:GOU327714 GYF327708:GYQ327714 HIB327708:HIM327714 HRX327708:HSI327714 IBT327708:ICE327714 ILP327708:IMA327714 IVL327708:IVW327714 JFH327708:JFS327714 JPD327708:JPO327714 JYZ327708:JZK327714 KIV327708:KJG327714 KSR327708:KTC327714 LCN327708:LCY327714 LMJ327708:LMU327714 LWF327708:LWQ327714 MGB327708:MGM327714 MPX327708:MQI327714 MZT327708:NAE327714 NJP327708:NKA327714 NTL327708:NTW327714 ODH327708:ODS327714 OND327708:ONO327714 OWZ327708:OXK327714 PGV327708:PHG327714 PQR327708:PRC327714 QAN327708:QAY327714 QKJ327708:QKU327714 QUF327708:QUQ327714 REB327708:REM327714 RNX327708:ROI327714 RXT327708:RYE327714 SHP327708:SIA327714 SRL327708:SRW327714 TBH327708:TBS327714 TLD327708:TLO327714 TUZ327708:TVK327714 UEV327708:UFG327714 UOR327708:UPC327714 UYN327708:UYY327714 VIJ327708:VIU327714 VSF327708:VSQ327714 WCB327708:WCM327714 WLX327708:WMI327714 WVT327708:WWE327714 JH393244:JS393250 TD393244:TO393250 ACZ393244:ADK393250 AMV393244:ANG393250 AWR393244:AXC393250 BGN393244:BGY393250 BQJ393244:BQU393250 CAF393244:CAQ393250 CKB393244:CKM393250 CTX393244:CUI393250 DDT393244:DEE393250 DNP393244:DOA393250 DXL393244:DXW393250 EHH393244:EHS393250 ERD393244:ERO393250 FAZ393244:FBK393250 FKV393244:FLG393250 FUR393244:FVC393250 GEN393244:GEY393250 GOJ393244:GOU393250 GYF393244:GYQ393250 HIB393244:HIM393250 HRX393244:HSI393250 IBT393244:ICE393250 ILP393244:IMA393250 IVL393244:IVW393250 JFH393244:JFS393250 JPD393244:JPO393250 JYZ393244:JZK393250 KIV393244:KJG393250 KSR393244:KTC393250 LCN393244:LCY393250 LMJ393244:LMU393250 LWF393244:LWQ393250 MGB393244:MGM393250 MPX393244:MQI393250 MZT393244:NAE393250 NJP393244:NKA393250 NTL393244:NTW393250 ODH393244:ODS393250 OND393244:ONO393250 OWZ393244:OXK393250 PGV393244:PHG393250 PQR393244:PRC393250 QAN393244:QAY393250 QKJ393244:QKU393250 QUF393244:QUQ393250 REB393244:REM393250 RNX393244:ROI393250 RXT393244:RYE393250 SHP393244:SIA393250 SRL393244:SRW393250 TBH393244:TBS393250 TLD393244:TLO393250 TUZ393244:TVK393250 UEV393244:UFG393250 UOR393244:UPC393250 UYN393244:UYY393250 VIJ393244:VIU393250 VSF393244:VSQ393250 WCB393244:WCM393250 WLX393244:WMI393250 WVT393244:WWE393250 JH458780:JS458786 TD458780:TO458786 ACZ458780:ADK458786 AMV458780:ANG458786 AWR458780:AXC458786 BGN458780:BGY458786 BQJ458780:BQU458786 CAF458780:CAQ458786 CKB458780:CKM458786 CTX458780:CUI458786 DDT458780:DEE458786 DNP458780:DOA458786 DXL458780:DXW458786 EHH458780:EHS458786 ERD458780:ERO458786 FAZ458780:FBK458786 FKV458780:FLG458786 FUR458780:FVC458786 GEN458780:GEY458786 GOJ458780:GOU458786 GYF458780:GYQ458786 HIB458780:HIM458786 HRX458780:HSI458786 IBT458780:ICE458786 ILP458780:IMA458786 IVL458780:IVW458786 JFH458780:JFS458786 JPD458780:JPO458786 JYZ458780:JZK458786 KIV458780:KJG458786 KSR458780:KTC458786 LCN458780:LCY458786 LMJ458780:LMU458786 LWF458780:LWQ458786 MGB458780:MGM458786 MPX458780:MQI458786 MZT458780:NAE458786 NJP458780:NKA458786 NTL458780:NTW458786 ODH458780:ODS458786 OND458780:ONO458786 OWZ458780:OXK458786 PGV458780:PHG458786 PQR458780:PRC458786 QAN458780:QAY458786 QKJ458780:QKU458786 QUF458780:QUQ458786 REB458780:REM458786 RNX458780:ROI458786 RXT458780:RYE458786 SHP458780:SIA458786 SRL458780:SRW458786 TBH458780:TBS458786 TLD458780:TLO458786 TUZ458780:TVK458786 UEV458780:UFG458786 UOR458780:UPC458786 UYN458780:UYY458786 VIJ458780:VIU458786 VSF458780:VSQ458786 WCB458780:WCM458786 WLX458780:WMI458786 WVT458780:WWE458786 JH524316:JS524322 TD524316:TO524322 ACZ524316:ADK524322 AMV524316:ANG524322 AWR524316:AXC524322 BGN524316:BGY524322 BQJ524316:BQU524322 CAF524316:CAQ524322 CKB524316:CKM524322 CTX524316:CUI524322 DDT524316:DEE524322 DNP524316:DOA524322 DXL524316:DXW524322 EHH524316:EHS524322 ERD524316:ERO524322 FAZ524316:FBK524322 FKV524316:FLG524322 FUR524316:FVC524322 GEN524316:GEY524322 GOJ524316:GOU524322 GYF524316:GYQ524322 HIB524316:HIM524322 HRX524316:HSI524322 IBT524316:ICE524322 ILP524316:IMA524322 IVL524316:IVW524322 JFH524316:JFS524322 JPD524316:JPO524322 JYZ524316:JZK524322 KIV524316:KJG524322 KSR524316:KTC524322 LCN524316:LCY524322 LMJ524316:LMU524322 LWF524316:LWQ524322 MGB524316:MGM524322 MPX524316:MQI524322 MZT524316:NAE524322 NJP524316:NKA524322 NTL524316:NTW524322 ODH524316:ODS524322 OND524316:ONO524322 OWZ524316:OXK524322 PGV524316:PHG524322 PQR524316:PRC524322 QAN524316:QAY524322 QKJ524316:QKU524322 QUF524316:QUQ524322 REB524316:REM524322 RNX524316:ROI524322 RXT524316:RYE524322 SHP524316:SIA524322 SRL524316:SRW524322 TBH524316:TBS524322 TLD524316:TLO524322 TUZ524316:TVK524322 UEV524316:UFG524322 UOR524316:UPC524322 UYN524316:UYY524322 VIJ524316:VIU524322 VSF524316:VSQ524322 WCB524316:WCM524322 WLX524316:WMI524322 WVT524316:WWE524322 JH589852:JS589858 TD589852:TO589858 ACZ589852:ADK589858 AMV589852:ANG589858 AWR589852:AXC589858 BGN589852:BGY589858 BQJ589852:BQU589858 CAF589852:CAQ589858 CKB589852:CKM589858 CTX589852:CUI589858 DDT589852:DEE589858 DNP589852:DOA589858 DXL589852:DXW589858 EHH589852:EHS589858 ERD589852:ERO589858 FAZ589852:FBK589858 FKV589852:FLG589858 FUR589852:FVC589858 GEN589852:GEY589858 GOJ589852:GOU589858 GYF589852:GYQ589858 HIB589852:HIM589858 HRX589852:HSI589858 IBT589852:ICE589858 ILP589852:IMA589858 IVL589852:IVW589858 JFH589852:JFS589858 JPD589852:JPO589858 JYZ589852:JZK589858 KIV589852:KJG589858 KSR589852:KTC589858 LCN589852:LCY589858 LMJ589852:LMU589858 LWF589852:LWQ589858 MGB589852:MGM589858 MPX589852:MQI589858 MZT589852:NAE589858 NJP589852:NKA589858 NTL589852:NTW589858 ODH589852:ODS589858 OND589852:ONO589858 OWZ589852:OXK589858 PGV589852:PHG589858 PQR589852:PRC589858 QAN589852:QAY589858 QKJ589852:QKU589858 QUF589852:QUQ589858 REB589852:REM589858 RNX589852:ROI589858 RXT589852:RYE589858 SHP589852:SIA589858 SRL589852:SRW589858 TBH589852:TBS589858 TLD589852:TLO589858 TUZ589852:TVK589858 UEV589852:UFG589858 UOR589852:UPC589858 UYN589852:UYY589858 VIJ589852:VIU589858 VSF589852:VSQ589858 WCB589852:WCM589858 WLX589852:WMI589858 WVT589852:WWE589858 JH655388:JS655394 TD655388:TO655394 ACZ655388:ADK655394 AMV655388:ANG655394 AWR655388:AXC655394 BGN655388:BGY655394 BQJ655388:BQU655394 CAF655388:CAQ655394 CKB655388:CKM655394 CTX655388:CUI655394 DDT655388:DEE655394 DNP655388:DOA655394 DXL655388:DXW655394 EHH655388:EHS655394 ERD655388:ERO655394 FAZ655388:FBK655394 FKV655388:FLG655394 FUR655388:FVC655394 GEN655388:GEY655394 GOJ655388:GOU655394 GYF655388:GYQ655394 HIB655388:HIM655394 HRX655388:HSI655394 IBT655388:ICE655394 ILP655388:IMA655394 IVL655388:IVW655394 JFH655388:JFS655394 JPD655388:JPO655394 JYZ655388:JZK655394 KIV655388:KJG655394 KSR655388:KTC655394 LCN655388:LCY655394 LMJ655388:LMU655394 LWF655388:LWQ655394 MGB655388:MGM655394 MPX655388:MQI655394 MZT655388:NAE655394 NJP655388:NKA655394 NTL655388:NTW655394 ODH655388:ODS655394 OND655388:ONO655394 OWZ655388:OXK655394 PGV655388:PHG655394 PQR655388:PRC655394 QAN655388:QAY655394 QKJ655388:QKU655394 QUF655388:QUQ655394 REB655388:REM655394 RNX655388:ROI655394 RXT655388:RYE655394 SHP655388:SIA655394 SRL655388:SRW655394 TBH655388:TBS655394 TLD655388:TLO655394 TUZ655388:TVK655394 UEV655388:UFG655394 UOR655388:UPC655394 UYN655388:UYY655394 VIJ655388:VIU655394 VSF655388:VSQ655394 WCB655388:WCM655394 WLX655388:WMI655394 WVT655388:WWE655394 JH720924:JS720930 TD720924:TO720930 ACZ720924:ADK720930 AMV720924:ANG720930 AWR720924:AXC720930 BGN720924:BGY720930 BQJ720924:BQU720930 CAF720924:CAQ720930 CKB720924:CKM720930 CTX720924:CUI720930 DDT720924:DEE720930 DNP720924:DOA720930 DXL720924:DXW720930 EHH720924:EHS720930 ERD720924:ERO720930 FAZ720924:FBK720930 FKV720924:FLG720930 FUR720924:FVC720930 GEN720924:GEY720930 GOJ720924:GOU720930 GYF720924:GYQ720930 HIB720924:HIM720930 HRX720924:HSI720930 IBT720924:ICE720930 ILP720924:IMA720930 IVL720924:IVW720930 JFH720924:JFS720930 JPD720924:JPO720930 JYZ720924:JZK720930 KIV720924:KJG720930 KSR720924:KTC720930 LCN720924:LCY720930 LMJ720924:LMU720930 LWF720924:LWQ720930 MGB720924:MGM720930 MPX720924:MQI720930 MZT720924:NAE720930 NJP720924:NKA720930 NTL720924:NTW720930 ODH720924:ODS720930 OND720924:ONO720930 OWZ720924:OXK720930 PGV720924:PHG720930 PQR720924:PRC720930 QAN720924:QAY720930 QKJ720924:QKU720930 QUF720924:QUQ720930 REB720924:REM720930 RNX720924:ROI720930 RXT720924:RYE720930 SHP720924:SIA720930 SRL720924:SRW720930 TBH720924:TBS720930 TLD720924:TLO720930 TUZ720924:TVK720930 UEV720924:UFG720930 UOR720924:UPC720930 UYN720924:UYY720930 VIJ720924:VIU720930 VSF720924:VSQ720930 WCB720924:WCM720930 WLX720924:WMI720930 WVT720924:WWE720930 JH786460:JS786466 TD786460:TO786466 ACZ786460:ADK786466 AMV786460:ANG786466 AWR786460:AXC786466 BGN786460:BGY786466 BQJ786460:BQU786466 CAF786460:CAQ786466 CKB786460:CKM786466 CTX786460:CUI786466 DDT786460:DEE786466 DNP786460:DOA786466 DXL786460:DXW786466 EHH786460:EHS786466 ERD786460:ERO786466 FAZ786460:FBK786466 FKV786460:FLG786466 FUR786460:FVC786466 GEN786460:GEY786466 GOJ786460:GOU786466 GYF786460:GYQ786466 HIB786460:HIM786466 HRX786460:HSI786466 IBT786460:ICE786466 ILP786460:IMA786466 IVL786460:IVW786466 JFH786460:JFS786466 JPD786460:JPO786466 JYZ786460:JZK786466 KIV786460:KJG786466 KSR786460:KTC786466 LCN786460:LCY786466 LMJ786460:LMU786466 LWF786460:LWQ786466 MGB786460:MGM786466 MPX786460:MQI786466 MZT786460:NAE786466 NJP786460:NKA786466 NTL786460:NTW786466 ODH786460:ODS786466 OND786460:ONO786466 OWZ786460:OXK786466 PGV786460:PHG786466 PQR786460:PRC786466 QAN786460:QAY786466 QKJ786460:QKU786466 QUF786460:QUQ786466 REB786460:REM786466 RNX786460:ROI786466 RXT786460:RYE786466 SHP786460:SIA786466 SRL786460:SRW786466 TBH786460:TBS786466 TLD786460:TLO786466 TUZ786460:TVK786466 UEV786460:UFG786466 UOR786460:UPC786466 UYN786460:UYY786466 VIJ786460:VIU786466 VSF786460:VSQ786466 WCB786460:WCM786466 WLX786460:WMI786466 WVT786460:WWE786466 JH851996:JS852002 TD851996:TO852002 ACZ851996:ADK852002 AMV851996:ANG852002 AWR851996:AXC852002 BGN851996:BGY852002 BQJ851996:BQU852002 CAF851996:CAQ852002 CKB851996:CKM852002 CTX851996:CUI852002 DDT851996:DEE852002 DNP851996:DOA852002 DXL851996:DXW852002 EHH851996:EHS852002 ERD851996:ERO852002 FAZ851996:FBK852002 FKV851996:FLG852002 FUR851996:FVC852002 GEN851996:GEY852002 GOJ851996:GOU852002 GYF851996:GYQ852002 HIB851996:HIM852002 HRX851996:HSI852002 IBT851996:ICE852002 ILP851996:IMA852002 IVL851996:IVW852002 JFH851996:JFS852002 JPD851996:JPO852002 JYZ851996:JZK852002 KIV851996:KJG852002 KSR851996:KTC852002 LCN851996:LCY852002 LMJ851996:LMU852002 LWF851996:LWQ852002 MGB851996:MGM852002 MPX851996:MQI852002 MZT851996:NAE852002 NJP851996:NKA852002 NTL851996:NTW852002 ODH851996:ODS852002 OND851996:ONO852002 OWZ851996:OXK852002 PGV851996:PHG852002 PQR851996:PRC852002 QAN851996:QAY852002 QKJ851996:QKU852002 QUF851996:QUQ852002 REB851996:REM852002 RNX851996:ROI852002 RXT851996:RYE852002 SHP851996:SIA852002 SRL851996:SRW852002 TBH851996:TBS852002 TLD851996:TLO852002 TUZ851996:TVK852002 UEV851996:UFG852002 UOR851996:UPC852002 UYN851996:UYY852002 VIJ851996:VIU852002 VSF851996:VSQ852002 WCB851996:WCM852002 WLX851996:WMI852002 WVT851996:WWE852002 JH917532:JS917538 TD917532:TO917538 ACZ917532:ADK917538 AMV917532:ANG917538 AWR917532:AXC917538 BGN917532:BGY917538 BQJ917532:BQU917538 CAF917532:CAQ917538 CKB917532:CKM917538 CTX917532:CUI917538 DDT917532:DEE917538 DNP917532:DOA917538 DXL917532:DXW917538 EHH917532:EHS917538 ERD917532:ERO917538 FAZ917532:FBK917538 FKV917532:FLG917538 FUR917532:FVC917538 GEN917532:GEY917538 GOJ917532:GOU917538 GYF917532:GYQ917538 HIB917532:HIM917538 HRX917532:HSI917538 IBT917532:ICE917538 ILP917532:IMA917538 IVL917532:IVW917538 JFH917532:JFS917538 JPD917532:JPO917538 JYZ917532:JZK917538 KIV917532:KJG917538 KSR917532:KTC917538 LCN917532:LCY917538 LMJ917532:LMU917538 LWF917532:LWQ917538 MGB917532:MGM917538 MPX917532:MQI917538 MZT917532:NAE917538 NJP917532:NKA917538 NTL917532:NTW917538 ODH917532:ODS917538 OND917532:ONO917538 OWZ917532:OXK917538 PGV917532:PHG917538 PQR917532:PRC917538 QAN917532:QAY917538 QKJ917532:QKU917538 QUF917532:QUQ917538 REB917532:REM917538 RNX917532:ROI917538 RXT917532:RYE917538 SHP917532:SIA917538 SRL917532:SRW917538 TBH917532:TBS917538 TLD917532:TLO917538 TUZ917532:TVK917538 UEV917532:UFG917538 UOR917532:UPC917538 UYN917532:UYY917538 VIJ917532:VIU917538 VSF917532:VSQ917538 WCB917532:WCM917538 WLX917532:WMI917538 WVT917532:WWE917538 JH983068:JS983074 TD983068:TO983074 ACZ983068:ADK983074 AMV983068:ANG983074 AWR983068:AXC983074 BGN983068:BGY983074 BQJ983068:BQU983074 CAF983068:CAQ983074 CKB983068:CKM983074 CTX983068:CUI983074 DDT983068:DEE983074 DNP983068:DOA983074 DXL983068:DXW983074 EHH983068:EHS983074 ERD983068:ERO983074 FAZ983068:FBK983074 FKV983068:FLG983074 FUR983068:FVC983074 GEN983068:GEY983074 GOJ983068:GOU983074 GYF983068:GYQ983074 HIB983068:HIM983074 HRX983068:HSI983074 IBT983068:ICE983074 ILP983068:IMA983074 IVL983068:IVW983074 JFH983068:JFS983074 JPD983068:JPO983074 JYZ983068:JZK983074 KIV983068:KJG983074 KSR983068:KTC983074 LCN983068:LCY983074 LMJ983068:LMU983074 LWF983068:LWQ983074 MGB983068:MGM983074 MPX983068:MQI983074 MZT983068:NAE983074 NJP983068:NKA983074 NTL983068:NTW983074 ODH983068:ODS983074 OND983068:ONO983074 OWZ983068:OXK983074 PGV983068:PHG983074 PQR983068:PRC983074 QAN983068:QAY983074 QKJ983068:QKU983074 QUF983068:QUQ983074 REB983068:REM983074 RNX983068:ROI983074 RXT983068:RYE983074 SHP983068:SIA983074 SRL983068:SRW983074 TBH983068:TBS983074 TLD983068:TLO983074 TUZ983068:TVK983074 UEV983068:UFG983074 UOR983068:UPC983074 UYN983068:UYY983074 VIJ983068:VIU983074 VSF983068:VSQ983074 WCB983068:WCM983074 WLX983068:WMI983074 W29:W34 L65564:W65570 L131100:W131106 L196636:W196642 L262172:W262178 L327708:W327714 L393244:W393250 L458780:W458786 L524316:W524322 L589852:W589858 L655388:W655394 L720924:W720930 L786460:W786466 L851996:W852002 L917532:W917538 L983068:W983074 L28:V34"/>
    <dataValidation type="list" allowBlank="1" showInputMessage="1" showErrorMessage="1" errorTitle="Ошибка" error="Выберите значение из списка" prompt="Выберите значение из списка" sqref="O25">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5.xml><?xml version="1.0" encoding="utf-8"?>
<worksheet xmlns="http://schemas.openxmlformats.org/spreadsheetml/2006/main" xmlns:r="http://schemas.openxmlformats.org/officeDocument/2006/relationships">
  <sheetPr codeName="List05_3_i">
    <tabColor indexed="22"/>
  </sheetPr>
  <dimension ref="A1:T19"/>
  <sheetViews>
    <sheetView showGridLines="0" topLeftCell="E1" zoomScaleNormal="100" workbookViewId="0"/>
  </sheetViews>
  <sheetFormatPr defaultColWidth="10.5703125" defaultRowHeight="14.25"/>
  <cols>
    <col min="1" max="1" width="3.7109375" style="756" hidden="1" customWidth="1"/>
    <col min="2" max="4" width="3.7109375" style="757" hidden="1" customWidth="1"/>
    <col min="5" max="5" width="3.7109375" style="758" customWidth="1"/>
    <col min="6" max="6" width="9.7109375" style="749" customWidth="1"/>
    <col min="7" max="7" width="37.7109375" style="749" customWidth="1"/>
    <col min="8" max="8" width="66.85546875" style="749" customWidth="1"/>
    <col min="9" max="9" width="115.7109375" style="749" customWidth="1"/>
    <col min="10" max="11" width="10.5703125" style="757"/>
    <col min="12" max="12" width="11.140625" style="757" customWidth="1"/>
    <col min="13" max="20" width="10.5703125" style="757"/>
    <col min="21" max="16384" width="10.5703125" style="749"/>
  </cols>
  <sheetData>
    <row r="1" spans="1:20" ht="3" customHeight="1">
      <c r="A1" s="756" t="s">
        <v>49</v>
      </c>
    </row>
    <row r="2" spans="1:20" ht="22.5">
      <c r="F2" s="1278" t="s">
        <v>470</v>
      </c>
      <c r="G2" s="1279"/>
      <c r="H2" s="1280"/>
      <c r="I2" s="755"/>
    </row>
    <row r="3" spans="1:20" ht="3" customHeight="1"/>
    <row r="4" spans="1:20" s="537" customFormat="1" ht="11.25">
      <c r="A4" s="732"/>
      <c r="B4" s="732"/>
      <c r="C4" s="732"/>
      <c r="D4" s="732"/>
      <c r="F4" s="1236" t="s">
        <v>445</v>
      </c>
      <c r="G4" s="1236"/>
      <c r="H4" s="1236"/>
      <c r="I4" s="1281" t="s">
        <v>446</v>
      </c>
      <c r="J4" s="732"/>
      <c r="K4" s="732"/>
      <c r="L4" s="732"/>
      <c r="M4" s="732"/>
      <c r="N4" s="732"/>
      <c r="O4" s="732"/>
      <c r="P4" s="732"/>
      <c r="Q4" s="732"/>
      <c r="R4" s="732"/>
      <c r="S4" s="732"/>
      <c r="T4" s="732"/>
    </row>
    <row r="5" spans="1:20" s="537" customFormat="1" ht="11.25" customHeight="1">
      <c r="A5" s="732"/>
      <c r="B5" s="732"/>
      <c r="C5" s="732"/>
      <c r="D5" s="732"/>
      <c r="F5" s="737" t="s">
        <v>91</v>
      </c>
      <c r="G5" s="759" t="s">
        <v>448</v>
      </c>
      <c r="H5" s="751" t="s">
        <v>439</v>
      </c>
      <c r="I5" s="1281"/>
      <c r="J5" s="732"/>
      <c r="K5" s="732"/>
      <c r="L5" s="732"/>
      <c r="M5" s="732"/>
      <c r="N5" s="732"/>
      <c r="O5" s="732"/>
      <c r="P5" s="732"/>
      <c r="Q5" s="732"/>
      <c r="R5" s="732"/>
      <c r="S5" s="732"/>
      <c r="T5" s="732"/>
    </row>
    <row r="6" spans="1:20" s="537" customFormat="1" ht="12" customHeight="1">
      <c r="A6" s="732"/>
      <c r="B6" s="732"/>
      <c r="C6" s="732"/>
      <c r="D6" s="732"/>
      <c r="F6" s="760" t="s">
        <v>92</v>
      </c>
      <c r="G6" s="761">
        <v>2</v>
      </c>
      <c r="H6" s="762">
        <v>3</v>
      </c>
      <c r="I6" s="575">
        <v>4</v>
      </c>
      <c r="J6" s="732">
        <v>4</v>
      </c>
      <c r="K6" s="732"/>
      <c r="L6" s="732"/>
      <c r="M6" s="732"/>
      <c r="N6" s="732"/>
      <c r="O6" s="732"/>
      <c r="P6" s="732"/>
      <c r="Q6" s="732"/>
      <c r="R6" s="732"/>
      <c r="S6" s="732"/>
      <c r="T6" s="732"/>
    </row>
    <row r="7" spans="1:20" s="537" customFormat="1" ht="18.75">
      <c r="A7" s="732"/>
      <c r="B7" s="732"/>
      <c r="C7" s="732"/>
      <c r="D7" s="732"/>
      <c r="F7" s="763">
        <v>1</v>
      </c>
      <c r="G7" s="764" t="s">
        <v>471</v>
      </c>
      <c r="H7" s="754" t="str">
        <f>IF(dateCh="","",dateCh)</f>
        <v>22.04.2021</v>
      </c>
      <c r="I7" s="765" t="s">
        <v>472</v>
      </c>
      <c r="J7" s="582"/>
      <c r="K7" s="732"/>
      <c r="L7" s="732"/>
      <c r="M7" s="732"/>
      <c r="N7" s="732"/>
      <c r="O7" s="732"/>
      <c r="P7" s="732"/>
      <c r="Q7" s="732"/>
      <c r="R7" s="732"/>
      <c r="S7" s="732"/>
      <c r="T7" s="732"/>
    </row>
    <row r="8" spans="1:20" s="537" customFormat="1" ht="45">
      <c r="A8" s="1282">
        <v>1</v>
      </c>
      <c r="B8" s="732"/>
      <c r="C8" s="732"/>
      <c r="D8" s="732"/>
      <c r="F8" s="763" t="str">
        <f>"2." &amp;mergeValue(A8)</f>
        <v>2.1</v>
      </c>
      <c r="G8" s="764" t="s">
        <v>473</v>
      </c>
      <c r="H8" s="754"/>
      <c r="I8" s="765" t="s">
        <v>568</v>
      </c>
      <c r="J8" s="582"/>
      <c r="K8" s="732"/>
      <c r="L8" s="732"/>
      <c r="M8" s="732"/>
      <c r="N8" s="732"/>
      <c r="O8" s="732"/>
      <c r="P8" s="732"/>
      <c r="Q8" s="732"/>
      <c r="R8" s="732"/>
      <c r="S8" s="732"/>
      <c r="T8" s="732"/>
    </row>
    <row r="9" spans="1:20" s="537" customFormat="1" ht="22.5">
      <c r="A9" s="1282"/>
      <c r="B9" s="732"/>
      <c r="C9" s="732"/>
      <c r="D9" s="732"/>
      <c r="F9" s="763" t="str">
        <f>"3." &amp;mergeValue(A9)</f>
        <v>3.1</v>
      </c>
      <c r="G9" s="764" t="s">
        <v>474</v>
      </c>
      <c r="H9" s="754"/>
      <c r="I9" s="765" t="s">
        <v>566</v>
      </c>
      <c r="J9" s="582"/>
      <c r="K9" s="732"/>
      <c r="L9" s="732"/>
      <c r="M9" s="732"/>
      <c r="N9" s="732"/>
      <c r="O9" s="732"/>
      <c r="P9" s="732"/>
      <c r="Q9" s="732"/>
      <c r="R9" s="732"/>
      <c r="S9" s="732"/>
      <c r="T9" s="732"/>
    </row>
    <row r="10" spans="1:20" s="537" customFormat="1" ht="22.5">
      <c r="A10" s="1282"/>
      <c r="B10" s="732"/>
      <c r="C10" s="732"/>
      <c r="D10" s="732"/>
      <c r="F10" s="763" t="str">
        <f>"4."&amp;mergeValue(A10)</f>
        <v>4.1</v>
      </c>
      <c r="G10" s="764" t="s">
        <v>475</v>
      </c>
      <c r="H10" s="751" t="s">
        <v>449</v>
      </c>
      <c r="I10" s="765"/>
      <c r="J10" s="582"/>
      <c r="K10" s="732"/>
      <c r="L10" s="732"/>
      <c r="M10" s="732"/>
      <c r="N10" s="732"/>
      <c r="O10" s="732"/>
      <c r="P10" s="732"/>
      <c r="Q10" s="732"/>
      <c r="R10" s="732"/>
      <c r="S10" s="732"/>
      <c r="T10" s="732"/>
    </row>
    <row r="11" spans="1:20" s="537" customFormat="1" ht="18.75">
      <c r="A11" s="1282"/>
      <c r="B11" s="1282">
        <v>1</v>
      </c>
      <c r="C11" s="738"/>
      <c r="D11" s="738"/>
      <c r="F11" s="763" t="str">
        <f>"4."&amp;mergeValue(A11) &amp;"."&amp;mergeValue(B11)</f>
        <v>4.1.1</v>
      </c>
      <c r="G11" s="776" t="s">
        <v>570</v>
      </c>
      <c r="H11" s="754" t="str">
        <f>IF(region_name="","",region_name)</f>
        <v>Нижегородская область</v>
      </c>
      <c r="I11" s="765" t="s">
        <v>478</v>
      </c>
      <c r="J11" s="582"/>
      <c r="K11" s="732"/>
      <c r="L11" s="732"/>
      <c r="M11" s="732"/>
      <c r="N11" s="732"/>
      <c r="O11" s="732"/>
      <c r="P11" s="732"/>
      <c r="Q11" s="732"/>
      <c r="R11" s="732"/>
      <c r="S11" s="732"/>
      <c r="T11" s="732"/>
    </row>
    <row r="12" spans="1:20" s="537" customFormat="1" ht="22.5">
      <c r="A12" s="1282"/>
      <c r="B12" s="1282"/>
      <c r="C12" s="1282">
        <v>1</v>
      </c>
      <c r="D12" s="738"/>
      <c r="F12" s="763" t="str">
        <f>"4."&amp;mergeValue(A12) &amp;"."&amp;mergeValue(B12)&amp;"."&amp;mergeValue(C12)</f>
        <v>4.1.1.1</v>
      </c>
      <c r="G12" s="766" t="s">
        <v>476</v>
      </c>
      <c r="H12" s="754"/>
      <c r="I12" s="765" t="s">
        <v>479</v>
      </c>
      <c r="J12" s="582"/>
      <c r="K12" s="732"/>
      <c r="L12" s="732"/>
      <c r="M12" s="732"/>
      <c r="N12" s="732"/>
      <c r="O12" s="732"/>
      <c r="P12" s="732"/>
      <c r="Q12" s="732"/>
      <c r="R12" s="732"/>
      <c r="S12" s="732"/>
      <c r="T12" s="732"/>
    </row>
    <row r="13" spans="1:20" s="537" customFormat="1" ht="39" customHeight="1">
      <c r="A13" s="1282"/>
      <c r="B13" s="1282"/>
      <c r="C13" s="1282"/>
      <c r="D13" s="738">
        <v>1</v>
      </c>
      <c r="F13" s="763" t="str">
        <f>"4."&amp;mergeValue(A13) &amp;"."&amp;mergeValue(B13)&amp;"."&amp;mergeValue(C13)&amp;"."&amp;mergeValue(D13)</f>
        <v>4.1.1.1.1</v>
      </c>
      <c r="G13" s="767" t="s">
        <v>477</v>
      </c>
      <c r="H13" s="754"/>
      <c r="I13" s="1283" t="s">
        <v>569</v>
      </c>
      <c r="J13" s="582"/>
      <c r="K13" s="732"/>
      <c r="L13" s="732"/>
      <c r="M13" s="732"/>
      <c r="N13" s="732"/>
      <c r="O13" s="732"/>
      <c r="P13" s="732"/>
      <c r="Q13" s="732"/>
      <c r="R13" s="732"/>
      <c r="S13" s="732"/>
      <c r="T13" s="732"/>
    </row>
    <row r="14" spans="1:20" s="537" customFormat="1" ht="18.75">
      <c r="A14" s="1282"/>
      <c r="B14" s="1282"/>
      <c r="C14" s="1282"/>
      <c r="D14" s="738"/>
      <c r="F14" s="768"/>
      <c r="G14" s="720" t="s">
        <v>4</v>
      </c>
      <c r="H14" s="591"/>
      <c r="I14" s="1283"/>
      <c r="J14" s="582"/>
      <c r="K14" s="732"/>
      <c r="L14" s="732"/>
      <c r="M14" s="732"/>
      <c r="N14" s="732"/>
      <c r="O14" s="732"/>
      <c r="P14" s="732"/>
      <c r="Q14" s="732"/>
      <c r="R14" s="732"/>
      <c r="S14" s="732"/>
      <c r="T14" s="732"/>
    </row>
    <row r="15" spans="1:20" s="537" customFormat="1" ht="18.75">
      <c r="A15" s="1282"/>
      <c r="B15" s="1282"/>
      <c r="C15" s="738"/>
      <c r="D15" s="738"/>
      <c r="F15" s="601"/>
      <c r="G15" s="544" t="s">
        <v>401</v>
      </c>
      <c r="H15" s="602"/>
      <c r="I15" s="603"/>
      <c r="J15" s="582"/>
      <c r="K15" s="732"/>
      <c r="L15" s="732"/>
      <c r="M15" s="732"/>
      <c r="N15" s="732"/>
      <c r="O15" s="732"/>
      <c r="P15" s="732"/>
      <c r="Q15" s="732"/>
      <c r="R15" s="732"/>
      <c r="S15" s="732"/>
      <c r="T15" s="732"/>
    </row>
    <row r="16" spans="1:20" s="537" customFormat="1" ht="18.75">
      <c r="A16" s="1282"/>
      <c r="B16" s="732"/>
      <c r="C16" s="732"/>
      <c r="D16" s="732"/>
      <c r="F16" s="768"/>
      <c r="G16" s="694" t="s">
        <v>483</v>
      </c>
      <c r="H16" s="769"/>
      <c r="I16" s="770"/>
      <c r="J16" s="582"/>
      <c r="K16" s="732"/>
      <c r="L16" s="732"/>
      <c r="M16" s="732"/>
      <c r="N16" s="732"/>
      <c r="O16" s="732"/>
      <c r="P16" s="732"/>
      <c r="Q16" s="732"/>
      <c r="R16" s="732"/>
      <c r="S16" s="732"/>
      <c r="T16" s="732"/>
    </row>
    <row r="17" spans="1:20" s="537" customFormat="1" ht="18.75">
      <c r="A17" s="732"/>
      <c r="B17" s="732"/>
      <c r="C17" s="732"/>
      <c r="D17" s="732"/>
      <c r="F17" s="768"/>
      <c r="G17" s="697" t="s">
        <v>482</v>
      </c>
      <c r="H17" s="769"/>
      <c r="I17" s="770"/>
      <c r="J17" s="582"/>
      <c r="K17" s="732"/>
      <c r="L17" s="732"/>
      <c r="M17" s="732"/>
      <c r="N17" s="732"/>
      <c r="O17" s="732"/>
      <c r="P17" s="732"/>
      <c r="Q17" s="732"/>
      <c r="R17" s="732"/>
      <c r="S17" s="732"/>
      <c r="T17" s="732"/>
    </row>
    <row r="18" spans="1:20" s="733" customFormat="1" ht="3" customHeight="1">
      <c r="A18" s="734"/>
      <c r="B18" s="734"/>
      <c r="C18" s="734"/>
      <c r="D18" s="734"/>
      <c r="F18" s="592"/>
      <c r="G18" s="593"/>
      <c r="H18" s="594"/>
      <c r="I18" s="595"/>
      <c r="J18" s="734"/>
      <c r="K18" s="734"/>
      <c r="L18" s="734"/>
      <c r="M18" s="734"/>
      <c r="N18" s="734"/>
      <c r="O18" s="734"/>
      <c r="P18" s="734"/>
      <c r="Q18" s="734"/>
      <c r="R18" s="734"/>
      <c r="S18" s="734"/>
      <c r="T18" s="734"/>
    </row>
    <row r="19" spans="1:20" s="733" customFormat="1" ht="15" customHeight="1">
      <c r="A19" s="734"/>
      <c r="B19" s="734"/>
      <c r="C19" s="734"/>
      <c r="D19" s="734"/>
      <c r="F19" s="771"/>
      <c r="G19" s="1277" t="s">
        <v>571</v>
      </c>
      <c r="H19" s="1277"/>
      <c r="I19" s="772"/>
      <c r="J19" s="734"/>
      <c r="K19" s="734"/>
      <c r="L19" s="734"/>
      <c r="M19" s="734"/>
      <c r="N19" s="734"/>
      <c r="O19" s="734"/>
      <c r="P19" s="734"/>
      <c r="Q19" s="734"/>
      <c r="R19" s="734"/>
      <c r="S19" s="734"/>
      <c r="T19" s="734"/>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List06_3_i">
    <tabColor rgb="FFEAEBEE"/>
  </sheetPr>
  <dimension ref="A1:AJ36"/>
  <sheetViews>
    <sheetView showGridLines="0" topLeftCell="I4" zoomScaleNormal="100" workbookViewId="0"/>
  </sheetViews>
  <sheetFormatPr defaultColWidth="10.5703125" defaultRowHeight="14.25"/>
  <cols>
    <col min="1" max="6" width="10.5703125" style="757" hidden="1" customWidth="1"/>
    <col min="7" max="8" width="9.140625" style="756" hidden="1" customWidth="1"/>
    <col min="9" max="9" width="3.7109375" style="651" customWidth="1"/>
    <col min="10" max="11" width="3.7109375" style="758" customWidth="1"/>
    <col min="12" max="12" width="12.7109375" style="749" customWidth="1"/>
    <col min="13" max="13" width="44.7109375" style="749" customWidth="1"/>
    <col min="14" max="14" width="1.7109375" style="749" hidden="1" customWidth="1"/>
    <col min="15" max="17" width="23.7109375" style="749" hidden="1" customWidth="1"/>
    <col min="18" max="18" width="11.7109375" style="749" customWidth="1"/>
    <col min="19" max="19" width="3.7109375" style="749" customWidth="1"/>
    <col min="20" max="20" width="11.7109375" style="749" customWidth="1"/>
    <col min="21" max="21" width="8.5703125" style="749" hidden="1" customWidth="1"/>
    <col min="22" max="22" width="4.7109375" style="749" customWidth="1"/>
    <col min="23" max="23" width="115.7109375" style="749" customWidth="1"/>
    <col min="24" max="25" width="10.5703125" style="757"/>
    <col min="26" max="26" width="11.140625" style="757" customWidth="1"/>
    <col min="27" max="34" width="10.5703125" style="757"/>
    <col min="35" max="256" width="10.5703125" style="749"/>
    <col min="257" max="264" width="0" style="749" hidden="1" customWidth="1"/>
    <col min="265" max="265" width="3.7109375" style="749" customWidth="1"/>
    <col min="266" max="266" width="3.85546875" style="749" customWidth="1"/>
    <col min="267" max="267" width="3.7109375" style="749" customWidth="1"/>
    <col min="268" max="268" width="12.7109375" style="749" customWidth="1"/>
    <col min="269" max="269" width="52.7109375" style="749" customWidth="1"/>
    <col min="270" max="273" width="0" style="749" hidden="1" customWidth="1"/>
    <col min="274" max="274" width="12.28515625" style="749" customWidth="1"/>
    <col min="275" max="275" width="6.42578125" style="749" customWidth="1"/>
    <col min="276" max="276" width="12.28515625" style="749" customWidth="1"/>
    <col min="277" max="277" width="0" style="749" hidden="1" customWidth="1"/>
    <col min="278" max="278" width="3.7109375" style="749" customWidth="1"/>
    <col min="279" max="279" width="11.140625" style="749" bestFit="1" customWidth="1"/>
    <col min="280" max="281" width="10.5703125" style="749"/>
    <col min="282" max="282" width="11.140625" style="749" customWidth="1"/>
    <col min="283" max="512" width="10.5703125" style="749"/>
    <col min="513" max="520" width="0" style="749" hidden="1" customWidth="1"/>
    <col min="521" max="521" width="3.7109375" style="749" customWidth="1"/>
    <col min="522" max="522" width="3.85546875" style="749" customWidth="1"/>
    <col min="523" max="523" width="3.7109375" style="749" customWidth="1"/>
    <col min="524" max="524" width="12.7109375" style="749" customWidth="1"/>
    <col min="525" max="525" width="52.7109375" style="749" customWidth="1"/>
    <col min="526" max="529" width="0" style="749" hidden="1" customWidth="1"/>
    <col min="530" max="530" width="12.28515625" style="749" customWidth="1"/>
    <col min="531" max="531" width="6.42578125" style="749" customWidth="1"/>
    <col min="532" max="532" width="12.28515625" style="749" customWidth="1"/>
    <col min="533" max="533" width="0" style="749" hidden="1" customWidth="1"/>
    <col min="534" max="534" width="3.7109375" style="749" customWidth="1"/>
    <col min="535" max="535" width="11.140625" style="749" bestFit="1" customWidth="1"/>
    <col min="536" max="537" width="10.5703125" style="749"/>
    <col min="538" max="538" width="11.140625" style="749" customWidth="1"/>
    <col min="539" max="768" width="10.5703125" style="749"/>
    <col min="769" max="776" width="0" style="749" hidden="1" customWidth="1"/>
    <col min="777" max="777" width="3.7109375" style="749" customWidth="1"/>
    <col min="778" max="778" width="3.85546875" style="749" customWidth="1"/>
    <col min="779" max="779" width="3.7109375" style="749" customWidth="1"/>
    <col min="780" max="780" width="12.7109375" style="749" customWidth="1"/>
    <col min="781" max="781" width="52.7109375" style="749" customWidth="1"/>
    <col min="782" max="785" width="0" style="749" hidden="1" customWidth="1"/>
    <col min="786" max="786" width="12.28515625" style="749" customWidth="1"/>
    <col min="787" max="787" width="6.42578125" style="749" customWidth="1"/>
    <col min="788" max="788" width="12.28515625" style="749" customWidth="1"/>
    <col min="789" max="789" width="0" style="749" hidden="1" customWidth="1"/>
    <col min="790" max="790" width="3.7109375" style="749" customWidth="1"/>
    <col min="791" max="791" width="11.140625" style="749" bestFit="1" customWidth="1"/>
    <col min="792" max="793" width="10.5703125" style="749"/>
    <col min="794" max="794" width="11.140625" style="749" customWidth="1"/>
    <col min="795" max="1024" width="10.5703125" style="749"/>
    <col min="1025" max="1032" width="0" style="749" hidden="1" customWidth="1"/>
    <col min="1033" max="1033" width="3.7109375" style="749" customWidth="1"/>
    <col min="1034" max="1034" width="3.85546875" style="749" customWidth="1"/>
    <col min="1035" max="1035" width="3.7109375" style="749" customWidth="1"/>
    <col min="1036" max="1036" width="12.7109375" style="749" customWidth="1"/>
    <col min="1037" max="1037" width="52.7109375" style="749" customWidth="1"/>
    <col min="1038" max="1041" width="0" style="749" hidden="1" customWidth="1"/>
    <col min="1042" max="1042" width="12.28515625" style="749" customWidth="1"/>
    <col min="1043" max="1043" width="6.42578125" style="749" customWidth="1"/>
    <col min="1044" max="1044" width="12.28515625" style="749" customWidth="1"/>
    <col min="1045" max="1045" width="0" style="749" hidden="1" customWidth="1"/>
    <col min="1046" max="1046" width="3.7109375" style="749" customWidth="1"/>
    <col min="1047" max="1047" width="11.140625" style="749" bestFit="1" customWidth="1"/>
    <col min="1048" max="1049" width="10.5703125" style="749"/>
    <col min="1050" max="1050" width="11.140625" style="749" customWidth="1"/>
    <col min="1051" max="1280" width="10.5703125" style="749"/>
    <col min="1281" max="1288" width="0" style="749" hidden="1" customWidth="1"/>
    <col min="1289" max="1289" width="3.7109375" style="749" customWidth="1"/>
    <col min="1290" max="1290" width="3.85546875" style="749" customWidth="1"/>
    <col min="1291" max="1291" width="3.7109375" style="749" customWidth="1"/>
    <col min="1292" max="1292" width="12.7109375" style="749" customWidth="1"/>
    <col min="1293" max="1293" width="52.7109375" style="749" customWidth="1"/>
    <col min="1294" max="1297" width="0" style="749" hidden="1" customWidth="1"/>
    <col min="1298" max="1298" width="12.28515625" style="749" customWidth="1"/>
    <col min="1299" max="1299" width="6.42578125" style="749" customWidth="1"/>
    <col min="1300" max="1300" width="12.28515625" style="749" customWidth="1"/>
    <col min="1301" max="1301" width="0" style="749" hidden="1" customWidth="1"/>
    <col min="1302" max="1302" width="3.7109375" style="749" customWidth="1"/>
    <col min="1303" max="1303" width="11.140625" style="749" bestFit="1" customWidth="1"/>
    <col min="1304" max="1305" width="10.5703125" style="749"/>
    <col min="1306" max="1306" width="11.140625" style="749" customWidth="1"/>
    <col min="1307" max="1536" width="10.5703125" style="749"/>
    <col min="1537" max="1544" width="0" style="749" hidden="1" customWidth="1"/>
    <col min="1545" max="1545" width="3.7109375" style="749" customWidth="1"/>
    <col min="1546" max="1546" width="3.85546875" style="749" customWidth="1"/>
    <col min="1547" max="1547" width="3.7109375" style="749" customWidth="1"/>
    <col min="1548" max="1548" width="12.7109375" style="749" customWidth="1"/>
    <col min="1549" max="1549" width="52.7109375" style="749" customWidth="1"/>
    <col min="1550" max="1553" width="0" style="749" hidden="1" customWidth="1"/>
    <col min="1554" max="1554" width="12.28515625" style="749" customWidth="1"/>
    <col min="1555" max="1555" width="6.42578125" style="749" customWidth="1"/>
    <col min="1556" max="1556" width="12.28515625" style="749" customWidth="1"/>
    <col min="1557" max="1557" width="0" style="749" hidden="1" customWidth="1"/>
    <col min="1558" max="1558" width="3.7109375" style="749" customWidth="1"/>
    <col min="1559" max="1559" width="11.140625" style="749" bestFit="1" customWidth="1"/>
    <col min="1560" max="1561" width="10.5703125" style="749"/>
    <col min="1562" max="1562" width="11.140625" style="749" customWidth="1"/>
    <col min="1563" max="1792" width="10.5703125" style="749"/>
    <col min="1793" max="1800" width="0" style="749" hidden="1" customWidth="1"/>
    <col min="1801" max="1801" width="3.7109375" style="749" customWidth="1"/>
    <col min="1802" max="1802" width="3.85546875" style="749" customWidth="1"/>
    <col min="1803" max="1803" width="3.7109375" style="749" customWidth="1"/>
    <col min="1804" max="1804" width="12.7109375" style="749" customWidth="1"/>
    <col min="1805" max="1805" width="52.7109375" style="749" customWidth="1"/>
    <col min="1806" max="1809" width="0" style="749" hidden="1" customWidth="1"/>
    <col min="1810" max="1810" width="12.28515625" style="749" customWidth="1"/>
    <col min="1811" max="1811" width="6.42578125" style="749" customWidth="1"/>
    <col min="1812" max="1812" width="12.28515625" style="749" customWidth="1"/>
    <col min="1813" max="1813" width="0" style="749" hidden="1" customWidth="1"/>
    <col min="1814" max="1814" width="3.7109375" style="749" customWidth="1"/>
    <col min="1815" max="1815" width="11.140625" style="749" bestFit="1" customWidth="1"/>
    <col min="1816" max="1817" width="10.5703125" style="749"/>
    <col min="1818" max="1818" width="11.140625" style="749" customWidth="1"/>
    <col min="1819" max="2048" width="10.5703125" style="749"/>
    <col min="2049" max="2056" width="0" style="749" hidden="1" customWidth="1"/>
    <col min="2057" max="2057" width="3.7109375" style="749" customWidth="1"/>
    <col min="2058" max="2058" width="3.85546875" style="749" customWidth="1"/>
    <col min="2059" max="2059" width="3.7109375" style="749" customWidth="1"/>
    <col min="2060" max="2060" width="12.7109375" style="749" customWidth="1"/>
    <col min="2061" max="2061" width="52.7109375" style="749" customWidth="1"/>
    <col min="2062" max="2065" width="0" style="749" hidden="1" customWidth="1"/>
    <col min="2066" max="2066" width="12.28515625" style="749" customWidth="1"/>
    <col min="2067" max="2067" width="6.42578125" style="749" customWidth="1"/>
    <col min="2068" max="2068" width="12.28515625" style="749" customWidth="1"/>
    <col min="2069" max="2069" width="0" style="749" hidden="1" customWidth="1"/>
    <col min="2070" max="2070" width="3.7109375" style="749" customWidth="1"/>
    <col min="2071" max="2071" width="11.140625" style="749" bestFit="1" customWidth="1"/>
    <col min="2072" max="2073" width="10.5703125" style="749"/>
    <col min="2074" max="2074" width="11.140625" style="749" customWidth="1"/>
    <col min="2075" max="2304" width="10.5703125" style="749"/>
    <col min="2305" max="2312" width="0" style="749" hidden="1" customWidth="1"/>
    <col min="2313" max="2313" width="3.7109375" style="749" customWidth="1"/>
    <col min="2314" max="2314" width="3.85546875" style="749" customWidth="1"/>
    <col min="2315" max="2315" width="3.7109375" style="749" customWidth="1"/>
    <col min="2316" max="2316" width="12.7109375" style="749" customWidth="1"/>
    <col min="2317" max="2317" width="52.7109375" style="749" customWidth="1"/>
    <col min="2318" max="2321" width="0" style="749" hidden="1" customWidth="1"/>
    <col min="2322" max="2322" width="12.28515625" style="749" customWidth="1"/>
    <col min="2323" max="2323" width="6.42578125" style="749" customWidth="1"/>
    <col min="2324" max="2324" width="12.28515625" style="749" customWidth="1"/>
    <col min="2325" max="2325" width="0" style="749" hidden="1" customWidth="1"/>
    <col min="2326" max="2326" width="3.7109375" style="749" customWidth="1"/>
    <col min="2327" max="2327" width="11.140625" style="749" bestFit="1" customWidth="1"/>
    <col min="2328" max="2329" width="10.5703125" style="749"/>
    <col min="2330" max="2330" width="11.140625" style="749" customWidth="1"/>
    <col min="2331" max="2560" width="10.5703125" style="749"/>
    <col min="2561" max="2568" width="0" style="749" hidden="1" customWidth="1"/>
    <col min="2569" max="2569" width="3.7109375" style="749" customWidth="1"/>
    <col min="2570" max="2570" width="3.85546875" style="749" customWidth="1"/>
    <col min="2571" max="2571" width="3.7109375" style="749" customWidth="1"/>
    <col min="2572" max="2572" width="12.7109375" style="749" customWidth="1"/>
    <col min="2573" max="2573" width="52.7109375" style="749" customWidth="1"/>
    <col min="2574" max="2577" width="0" style="749" hidden="1" customWidth="1"/>
    <col min="2578" max="2578" width="12.28515625" style="749" customWidth="1"/>
    <col min="2579" max="2579" width="6.42578125" style="749" customWidth="1"/>
    <col min="2580" max="2580" width="12.28515625" style="749" customWidth="1"/>
    <col min="2581" max="2581" width="0" style="749" hidden="1" customWidth="1"/>
    <col min="2582" max="2582" width="3.7109375" style="749" customWidth="1"/>
    <col min="2583" max="2583" width="11.140625" style="749" bestFit="1" customWidth="1"/>
    <col min="2584" max="2585" width="10.5703125" style="749"/>
    <col min="2586" max="2586" width="11.140625" style="749" customWidth="1"/>
    <col min="2587" max="2816" width="10.5703125" style="749"/>
    <col min="2817" max="2824" width="0" style="749" hidden="1" customWidth="1"/>
    <col min="2825" max="2825" width="3.7109375" style="749" customWidth="1"/>
    <col min="2826" max="2826" width="3.85546875" style="749" customWidth="1"/>
    <col min="2827" max="2827" width="3.7109375" style="749" customWidth="1"/>
    <col min="2828" max="2828" width="12.7109375" style="749" customWidth="1"/>
    <col min="2829" max="2829" width="52.7109375" style="749" customWidth="1"/>
    <col min="2830" max="2833" width="0" style="749" hidden="1" customWidth="1"/>
    <col min="2834" max="2834" width="12.28515625" style="749" customWidth="1"/>
    <col min="2835" max="2835" width="6.42578125" style="749" customWidth="1"/>
    <col min="2836" max="2836" width="12.28515625" style="749" customWidth="1"/>
    <col min="2837" max="2837" width="0" style="749" hidden="1" customWidth="1"/>
    <col min="2838" max="2838" width="3.7109375" style="749" customWidth="1"/>
    <col min="2839" max="2839" width="11.140625" style="749" bestFit="1" customWidth="1"/>
    <col min="2840" max="2841" width="10.5703125" style="749"/>
    <col min="2842" max="2842" width="11.140625" style="749" customWidth="1"/>
    <col min="2843" max="3072" width="10.5703125" style="749"/>
    <col min="3073" max="3080" width="0" style="749" hidden="1" customWidth="1"/>
    <col min="3081" max="3081" width="3.7109375" style="749" customWidth="1"/>
    <col min="3082" max="3082" width="3.85546875" style="749" customWidth="1"/>
    <col min="3083" max="3083" width="3.7109375" style="749" customWidth="1"/>
    <col min="3084" max="3084" width="12.7109375" style="749" customWidth="1"/>
    <col min="3085" max="3085" width="52.7109375" style="749" customWidth="1"/>
    <col min="3086" max="3089" width="0" style="749" hidden="1" customWidth="1"/>
    <col min="3090" max="3090" width="12.28515625" style="749" customWidth="1"/>
    <col min="3091" max="3091" width="6.42578125" style="749" customWidth="1"/>
    <col min="3092" max="3092" width="12.28515625" style="749" customWidth="1"/>
    <col min="3093" max="3093" width="0" style="749" hidden="1" customWidth="1"/>
    <col min="3094" max="3094" width="3.7109375" style="749" customWidth="1"/>
    <col min="3095" max="3095" width="11.140625" style="749" bestFit="1" customWidth="1"/>
    <col min="3096" max="3097" width="10.5703125" style="749"/>
    <col min="3098" max="3098" width="11.140625" style="749" customWidth="1"/>
    <col min="3099" max="3328" width="10.5703125" style="749"/>
    <col min="3329" max="3336" width="0" style="749" hidden="1" customWidth="1"/>
    <col min="3337" max="3337" width="3.7109375" style="749" customWidth="1"/>
    <col min="3338" max="3338" width="3.85546875" style="749" customWidth="1"/>
    <col min="3339" max="3339" width="3.7109375" style="749" customWidth="1"/>
    <col min="3340" max="3340" width="12.7109375" style="749" customWidth="1"/>
    <col min="3341" max="3341" width="52.7109375" style="749" customWidth="1"/>
    <col min="3342" max="3345" width="0" style="749" hidden="1" customWidth="1"/>
    <col min="3346" max="3346" width="12.28515625" style="749" customWidth="1"/>
    <col min="3347" max="3347" width="6.42578125" style="749" customWidth="1"/>
    <col min="3348" max="3348" width="12.28515625" style="749" customWidth="1"/>
    <col min="3349" max="3349" width="0" style="749" hidden="1" customWidth="1"/>
    <col min="3350" max="3350" width="3.7109375" style="749" customWidth="1"/>
    <col min="3351" max="3351" width="11.140625" style="749" bestFit="1" customWidth="1"/>
    <col min="3352" max="3353" width="10.5703125" style="749"/>
    <col min="3354" max="3354" width="11.140625" style="749" customWidth="1"/>
    <col min="3355" max="3584" width="10.5703125" style="749"/>
    <col min="3585" max="3592" width="0" style="749" hidden="1" customWidth="1"/>
    <col min="3593" max="3593" width="3.7109375" style="749" customWidth="1"/>
    <col min="3594" max="3594" width="3.85546875" style="749" customWidth="1"/>
    <col min="3595" max="3595" width="3.7109375" style="749" customWidth="1"/>
    <col min="3596" max="3596" width="12.7109375" style="749" customWidth="1"/>
    <col min="3597" max="3597" width="52.7109375" style="749" customWidth="1"/>
    <col min="3598" max="3601" width="0" style="749" hidden="1" customWidth="1"/>
    <col min="3602" max="3602" width="12.28515625" style="749" customWidth="1"/>
    <col min="3603" max="3603" width="6.42578125" style="749" customWidth="1"/>
    <col min="3604" max="3604" width="12.28515625" style="749" customWidth="1"/>
    <col min="3605" max="3605" width="0" style="749" hidden="1" customWidth="1"/>
    <col min="3606" max="3606" width="3.7109375" style="749" customWidth="1"/>
    <col min="3607" max="3607" width="11.140625" style="749" bestFit="1" customWidth="1"/>
    <col min="3608" max="3609" width="10.5703125" style="749"/>
    <col min="3610" max="3610" width="11.140625" style="749" customWidth="1"/>
    <col min="3611" max="3840" width="10.5703125" style="749"/>
    <col min="3841" max="3848" width="0" style="749" hidden="1" customWidth="1"/>
    <col min="3849" max="3849" width="3.7109375" style="749" customWidth="1"/>
    <col min="3850" max="3850" width="3.85546875" style="749" customWidth="1"/>
    <col min="3851" max="3851" width="3.7109375" style="749" customWidth="1"/>
    <col min="3852" max="3852" width="12.7109375" style="749" customWidth="1"/>
    <col min="3853" max="3853" width="52.7109375" style="749" customWidth="1"/>
    <col min="3854" max="3857" width="0" style="749" hidden="1" customWidth="1"/>
    <col min="3858" max="3858" width="12.28515625" style="749" customWidth="1"/>
    <col min="3859" max="3859" width="6.42578125" style="749" customWidth="1"/>
    <col min="3860" max="3860" width="12.28515625" style="749" customWidth="1"/>
    <col min="3861" max="3861" width="0" style="749" hidden="1" customWidth="1"/>
    <col min="3862" max="3862" width="3.7109375" style="749" customWidth="1"/>
    <col min="3863" max="3863" width="11.140625" style="749" bestFit="1" customWidth="1"/>
    <col min="3864" max="3865" width="10.5703125" style="749"/>
    <col min="3866" max="3866" width="11.140625" style="749" customWidth="1"/>
    <col min="3867" max="4096" width="10.5703125" style="749"/>
    <col min="4097" max="4104" width="0" style="749" hidden="1" customWidth="1"/>
    <col min="4105" max="4105" width="3.7109375" style="749" customWidth="1"/>
    <col min="4106" max="4106" width="3.85546875" style="749" customWidth="1"/>
    <col min="4107" max="4107" width="3.7109375" style="749" customWidth="1"/>
    <col min="4108" max="4108" width="12.7109375" style="749" customWidth="1"/>
    <col min="4109" max="4109" width="52.7109375" style="749" customWidth="1"/>
    <col min="4110" max="4113" width="0" style="749" hidden="1" customWidth="1"/>
    <col min="4114" max="4114" width="12.28515625" style="749" customWidth="1"/>
    <col min="4115" max="4115" width="6.42578125" style="749" customWidth="1"/>
    <col min="4116" max="4116" width="12.28515625" style="749" customWidth="1"/>
    <col min="4117" max="4117" width="0" style="749" hidden="1" customWidth="1"/>
    <col min="4118" max="4118" width="3.7109375" style="749" customWidth="1"/>
    <col min="4119" max="4119" width="11.140625" style="749" bestFit="1" customWidth="1"/>
    <col min="4120" max="4121" width="10.5703125" style="749"/>
    <col min="4122" max="4122" width="11.140625" style="749" customWidth="1"/>
    <col min="4123" max="4352" width="10.5703125" style="749"/>
    <col min="4353" max="4360" width="0" style="749" hidden="1" customWidth="1"/>
    <col min="4361" max="4361" width="3.7109375" style="749" customWidth="1"/>
    <col min="4362" max="4362" width="3.85546875" style="749" customWidth="1"/>
    <col min="4363" max="4363" width="3.7109375" style="749" customWidth="1"/>
    <col min="4364" max="4364" width="12.7109375" style="749" customWidth="1"/>
    <col min="4365" max="4365" width="52.7109375" style="749" customWidth="1"/>
    <col min="4366" max="4369" width="0" style="749" hidden="1" customWidth="1"/>
    <col min="4370" max="4370" width="12.28515625" style="749" customWidth="1"/>
    <col min="4371" max="4371" width="6.42578125" style="749" customWidth="1"/>
    <col min="4372" max="4372" width="12.28515625" style="749" customWidth="1"/>
    <col min="4373" max="4373" width="0" style="749" hidden="1" customWidth="1"/>
    <col min="4374" max="4374" width="3.7109375" style="749" customWidth="1"/>
    <col min="4375" max="4375" width="11.140625" style="749" bestFit="1" customWidth="1"/>
    <col min="4376" max="4377" width="10.5703125" style="749"/>
    <col min="4378" max="4378" width="11.140625" style="749" customWidth="1"/>
    <col min="4379" max="4608" width="10.5703125" style="749"/>
    <col min="4609" max="4616" width="0" style="749" hidden="1" customWidth="1"/>
    <col min="4617" max="4617" width="3.7109375" style="749" customWidth="1"/>
    <col min="4618" max="4618" width="3.85546875" style="749" customWidth="1"/>
    <col min="4619" max="4619" width="3.7109375" style="749" customWidth="1"/>
    <col min="4620" max="4620" width="12.7109375" style="749" customWidth="1"/>
    <col min="4621" max="4621" width="52.7109375" style="749" customWidth="1"/>
    <col min="4622" max="4625" width="0" style="749" hidden="1" customWidth="1"/>
    <col min="4626" max="4626" width="12.28515625" style="749" customWidth="1"/>
    <col min="4627" max="4627" width="6.42578125" style="749" customWidth="1"/>
    <col min="4628" max="4628" width="12.28515625" style="749" customWidth="1"/>
    <col min="4629" max="4629" width="0" style="749" hidden="1" customWidth="1"/>
    <col min="4630" max="4630" width="3.7109375" style="749" customWidth="1"/>
    <col min="4631" max="4631" width="11.140625" style="749" bestFit="1" customWidth="1"/>
    <col min="4632" max="4633" width="10.5703125" style="749"/>
    <col min="4634" max="4634" width="11.140625" style="749" customWidth="1"/>
    <col min="4635" max="4864" width="10.5703125" style="749"/>
    <col min="4865" max="4872" width="0" style="749" hidden="1" customWidth="1"/>
    <col min="4873" max="4873" width="3.7109375" style="749" customWidth="1"/>
    <col min="4874" max="4874" width="3.85546875" style="749" customWidth="1"/>
    <col min="4875" max="4875" width="3.7109375" style="749" customWidth="1"/>
    <col min="4876" max="4876" width="12.7109375" style="749" customWidth="1"/>
    <col min="4877" max="4877" width="52.7109375" style="749" customWidth="1"/>
    <col min="4878" max="4881" width="0" style="749" hidden="1" customWidth="1"/>
    <col min="4882" max="4882" width="12.28515625" style="749" customWidth="1"/>
    <col min="4883" max="4883" width="6.42578125" style="749" customWidth="1"/>
    <col min="4884" max="4884" width="12.28515625" style="749" customWidth="1"/>
    <col min="4885" max="4885" width="0" style="749" hidden="1" customWidth="1"/>
    <col min="4886" max="4886" width="3.7109375" style="749" customWidth="1"/>
    <col min="4887" max="4887" width="11.140625" style="749" bestFit="1" customWidth="1"/>
    <col min="4888" max="4889" width="10.5703125" style="749"/>
    <col min="4890" max="4890" width="11.140625" style="749" customWidth="1"/>
    <col min="4891" max="5120" width="10.5703125" style="749"/>
    <col min="5121" max="5128" width="0" style="749" hidden="1" customWidth="1"/>
    <col min="5129" max="5129" width="3.7109375" style="749" customWidth="1"/>
    <col min="5130" max="5130" width="3.85546875" style="749" customWidth="1"/>
    <col min="5131" max="5131" width="3.7109375" style="749" customWidth="1"/>
    <col min="5132" max="5132" width="12.7109375" style="749" customWidth="1"/>
    <col min="5133" max="5133" width="52.7109375" style="749" customWidth="1"/>
    <col min="5134" max="5137" width="0" style="749" hidden="1" customWidth="1"/>
    <col min="5138" max="5138" width="12.28515625" style="749" customWidth="1"/>
    <col min="5139" max="5139" width="6.42578125" style="749" customWidth="1"/>
    <col min="5140" max="5140" width="12.28515625" style="749" customWidth="1"/>
    <col min="5141" max="5141" width="0" style="749" hidden="1" customWidth="1"/>
    <col min="5142" max="5142" width="3.7109375" style="749" customWidth="1"/>
    <col min="5143" max="5143" width="11.140625" style="749" bestFit="1" customWidth="1"/>
    <col min="5144" max="5145" width="10.5703125" style="749"/>
    <col min="5146" max="5146" width="11.140625" style="749" customWidth="1"/>
    <col min="5147" max="5376" width="10.5703125" style="749"/>
    <col min="5377" max="5384" width="0" style="749" hidden="1" customWidth="1"/>
    <col min="5385" max="5385" width="3.7109375" style="749" customWidth="1"/>
    <col min="5386" max="5386" width="3.85546875" style="749" customWidth="1"/>
    <col min="5387" max="5387" width="3.7109375" style="749" customWidth="1"/>
    <col min="5388" max="5388" width="12.7109375" style="749" customWidth="1"/>
    <col min="5389" max="5389" width="52.7109375" style="749" customWidth="1"/>
    <col min="5390" max="5393" width="0" style="749" hidden="1" customWidth="1"/>
    <col min="5394" max="5394" width="12.28515625" style="749" customWidth="1"/>
    <col min="5395" max="5395" width="6.42578125" style="749" customWidth="1"/>
    <col min="5396" max="5396" width="12.28515625" style="749" customWidth="1"/>
    <col min="5397" max="5397" width="0" style="749" hidden="1" customWidth="1"/>
    <col min="5398" max="5398" width="3.7109375" style="749" customWidth="1"/>
    <col min="5399" max="5399" width="11.140625" style="749" bestFit="1" customWidth="1"/>
    <col min="5400" max="5401" width="10.5703125" style="749"/>
    <col min="5402" max="5402" width="11.140625" style="749" customWidth="1"/>
    <col min="5403" max="5632" width="10.5703125" style="749"/>
    <col min="5633" max="5640" width="0" style="749" hidden="1" customWidth="1"/>
    <col min="5641" max="5641" width="3.7109375" style="749" customWidth="1"/>
    <col min="5642" max="5642" width="3.85546875" style="749" customWidth="1"/>
    <col min="5643" max="5643" width="3.7109375" style="749" customWidth="1"/>
    <col min="5644" max="5644" width="12.7109375" style="749" customWidth="1"/>
    <col min="5645" max="5645" width="52.7109375" style="749" customWidth="1"/>
    <col min="5646" max="5649" width="0" style="749" hidden="1" customWidth="1"/>
    <col min="5650" max="5650" width="12.28515625" style="749" customWidth="1"/>
    <col min="5651" max="5651" width="6.42578125" style="749" customWidth="1"/>
    <col min="5652" max="5652" width="12.28515625" style="749" customWidth="1"/>
    <col min="5653" max="5653" width="0" style="749" hidden="1" customWidth="1"/>
    <col min="5654" max="5654" width="3.7109375" style="749" customWidth="1"/>
    <col min="5655" max="5655" width="11.140625" style="749" bestFit="1" customWidth="1"/>
    <col min="5656" max="5657" width="10.5703125" style="749"/>
    <col min="5658" max="5658" width="11.140625" style="749" customWidth="1"/>
    <col min="5659" max="5888" width="10.5703125" style="749"/>
    <col min="5889" max="5896" width="0" style="749" hidden="1" customWidth="1"/>
    <col min="5897" max="5897" width="3.7109375" style="749" customWidth="1"/>
    <col min="5898" max="5898" width="3.85546875" style="749" customWidth="1"/>
    <col min="5899" max="5899" width="3.7109375" style="749" customWidth="1"/>
    <col min="5900" max="5900" width="12.7109375" style="749" customWidth="1"/>
    <col min="5901" max="5901" width="52.7109375" style="749" customWidth="1"/>
    <col min="5902" max="5905" width="0" style="749" hidden="1" customWidth="1"/>
    <col min="5906" max="5906" width="12.28515625" style="749" customWidth="1"/>
    <col min="5907" max="5907" width="6.42578125" style="749" customWidth="1"/>
    <col min="5908" max="5908" width="12.28515625" style="749" customWidth="1"/>
    <col min="5909" max="5909" width="0" style="749" hidden="1" customWidth="1"/>
    <col min="5910" max="5910" width="3.7109375" style="749" customWidth="1"/>
    <col min="5911" max="5911" width="11.140625" style="749" bestFit="1" customWidth="1"/>
    <col min="5912" max="5913" width="10.5703125" style="749"/>
    <col min="5914" max="5914" width="11.140625" style="749" customWidth="1"/>
    <col min="5915" max="6144" width="10.5703125" style="749"/>
    <col min="6145" max="6152" width="0" style="749" hidden="1" customWidth="1"/>
    <col min="6153" max="6153" width="3.7109375" style="749" customWidth="1"/>
    <col min="6154" max="6154" width="3.85546875" style="749" customWidth="1"/>
    <col min="6155" max="6155" width="3.7109375" style="749" customWidth="1"/>
    <col min="6156" max="6156" width="12.7109375" style="749" customWidth="1"/>
    <col min="6157" max="6157" width="52.7109375" style="749" customWidth="1"/>
    <col min="6158" max="6161" width="0" style="749" hidden="1" customWidth="1"/>
    <col min="6162" max="6162" width="12.28515625" style="749" customWidth="1"/>
    <col min="6163" max="6163" width="6.42578125" style="749" customWidth="1"/>
    <col min="6164" max="6164" width="12.28515625" style="749" customWidth="1"/>
    <col min="6165" max="6165" width="0" style="749" hidden="1" customWidth="1"/>
    <col min="6166" max="6166" width="3.7109375" style="749" customWidth="1"/>
    <col min="6167" max="6167" width="11.140625" style="749" bestFit="1" customWidth="1"/>
    <col min="6168" max="6169" width="10.5703125" style="749"/>
    <col min="6170" max="6170" width="11.140625" style="749" customWidth="1"/>
    <col min="6171" max="6400" width="10.5703125" style="749"/>
    <col min="6401" max="6408" width="0" style="749" hidden="1" customWidth="1"/>
    <col min="6409" max="6409" width="3.7109375" style="749" customWidth="1"/>
    <col min="6410" max="6410" width="3.85546875" style="749" customWidth="1"/>
    <col min="6411" max="6411" width="3.7109375" style="749" customWidth="1"/>
    <col min="6412" max="6412" width="12.7109375" style="749" customWidth="1"/>
    <col min="6413" max="6413" width="52.7109375" style="749" customWidth="1"/>
    <col min="6414" max="6417" width="0" style="749" hidden="1" customWidth="1"/>
    <col min="6418" max="6418" width="12.28515625" style="749" customWidth="1"/>
    <col min="6419" max="6419" width="6.42578125" style="749" customWidth="1"/>
    <col min="6420" max="6420" width="12.28515625" style="749" customWidth="1"/>
    <col min="6421" max="6421" width="0" style="749" hidden="1" customWidth="1"/>
    <col min="6422" max="6422" width="3.7109375" style="749" customWidth="1"/>
    <col min="6423" max="6423" width="11.140625" style="749" bestFit="1" customWidth="1"/>
    <col min="6424" max="6425" width="10.5703125" style="749"/>
    <col min="6426" max="6426" width="11.140625" style="749" customWidth="1"/>
    <col min="6427" max="6656" width="10.5703125" style="749"/>
    <col min="6657" max="6664" width="0" style="749" hidden="1" customWidth="1"/>
    <col min="6665" max="6665" width="3.7109375" style="749" customWidth="1"/>
    <col min="6666" max="6666" width="3.85546875" style="749" customWidth="1"/>
    <col min="6667" max="6667" width="3.7109375" style="749" customWidth="1"/>
    <col min="6668" max="6668" width="12.7109375" style="749" customWidth="1"/>
    <col min="6669" max="6669" width="52.7109375" style="749" customWidth="1"/>
    <col min="6670" max="6673" width="0" style="749" hidden="1" customWidth="1"/>
    <col min="6674" max="6674" width="12.28515625" style="749" customWidth="1"/>
    <col min="6675" max="6675" width="6.42578125" style="749" customWidth="1"/>
    <col min="6676" max="6676" width="12.28515625" style="749" customWidth="1"/>
    <col min="6677" max="6677" width="0" style="749" hidden="1" customWidth="1"/>
    <col min="6678" max="6678" width="3.7109375" style="749" customWidth="1"/>
    <col min="6679" max="6679" width="11.140625" style="749" bestFit="1" customWidth="1"/>
    <col min="6680" max="6681" width="10.5703125" style="749"/>
    <col min="6682" max="6682" width="11.140625" style="749" customWidth="1"/>
    <col min="6683" max="6912" width="10.5703125" style="749"/>
    <col min="6913" max="6920" width="0" style="749" hidden="1" customWidth="1"/>
    <col min="6921" max="6921" width="3.7109375" style="749" customWidth="1"/>
    <col min="6922" max="6922" width="3.85546875" style="749" customWidth="1"/>
    <col min="6923" max="6923" width="3.7109375" style="749" customWidth="1"/>
    <col min="6924" max="6924" width="12.7109375" style="749" customWidth="1"/>
    <col min="6925" max="6925" width="52.7109375" style="749" customWidth="1"/>
    <col min="6926" max="6929" width="0" style="749" hidden="1" customWidth="1"/>
    <col min="6930" max="6930" width="12.28515625" style="749" customWidth="1"/>
    <col min="6931" max="6931" width="6.42578125" style="749" customWidth="1"/>
    <col min="6932" max="6932" width="12.28515625" style="749" customWidth="1"/>
    <col min="6933" max="6933" width="0" style="749" hidden="1" customWidth="1"/>
    <col min="6934" max="6934" width="3.7109375" style="749" customWidth="1"/>
    <col min="6935" max="6935" width="11.140625" style="749" bestFit="1" customWidth="1"/>
    <col min="6936" max="6937" width="10.5703125" style="749"/>
    <col min="6938" max="6938" width="11.140625" style="749" customWidth="1"/>
    <col min="6939" max="7168" width="10.5703125" style="749"/>
    <col min="7169" max="7176" width="0" style="749" hidden="1" customWidth="1"/>
    <col min="7177" max="7177" width="3.7109375" style="749" customWidth="1"/>
    <col min="7178" max="7178" width="3.85546875" style="749" customWidth="1"/>
    <col min="7179" max="7179" width="3.7109375" style="749" customWidth="1"/>
    <col min="7180" max="7180" width="12.7109375" style="749" customWidth="1"/>
    <col min="7181" max="7181" width="52.7109375" style="749" customWidth="1"/>
    <col min="7182" max="7185" width="0" style="749" hidden="1" customWidth="1"/>
    <col min="7186" max="7186" width="12.28515625" style="749" customWidth="1"/>
    <col min="7187" max="7187" width="6.42578125" style="749" customWidth="1"/>
    <col min="7188" max="7188" width="12.28515625" style="749" customWidth="1"/>
    <col min="7189" max="7189" width="0" style="749" hidden="1" customWidth="1"/>
    <col min="7190" max="7190" width="3.7109375" style="749" customWidth="1"/>
    <col min="7191" max="7191" width="11.140625" style="749" bestFit="1" customWidth="1"/>
    <col min="7192" max="7193" width="10.5703125" style="749"/>
    <col min="7194" max="7194" width="11.140625" style="749" customWidth="1"/>
    <col min="7195" max="7424" width="10.5703125" style="749"/>
    <col min="7425" max="7432" width="0" style="749" hidden="1" customWidth="1"/>
    <col min="7433" max="7433" width="3.7109375" style="749" customWidth="1"/>
    <col min="7434" max="7434" width="3.85546875" style="749" customWidth="1"/>
    <col min="7435" max="7435" width="3.7109375" style="749" customWidth="1"/>
    <col min="7436" max="7436" width="12.7109375" style="749" customWidth="1"/>
    <col min="7437" max="7437" width="52.7109375" style="749" customWidth="1"/>
    <col min="7438" max="7441" width="0" style="749" hidden="1" customWidth="1"/>
    <col min="7442" max="7442" width="12.28515625" style="749" customWidth="1"/>
    <col min="7443" max="7443" width="6.42578125" style="749" customWidth="1"/>
    <col min="7444" max="7444" width="12.28515625" style="749" customWidth="1"/>
    <col min="7445" max="7445" width="0" style="749" hidden="1" customWidth="1"/>
    <col min="7446" max="7446" width="3.7109375" style="749" customWidth="1"/>
    <col min="7447" max="7447" width="11.140625" style="749" bestFit="1" customWidth="1"/>
    <col min="7448" max="7449" width="10.5703125" style="749"/>
    <col min="7450" max="7450" width="11.140625" style="749" customWidth="1"/>
    <col min="7451" max="7680" width="10.5703125" style="749"/>
    <col min="7681" max="7688" width="0" style="749" hidden="1" customWidth="1"/>
    <col min="7689" max="7689" width="3.7109375" style="749" customWidth="1"/>
    <col min="7690" max="7690" width="3.85546875" style="749" customWidth="1"/>
    <col min="7691" max="7691" width="3.7109375" style="749" customWidth="1"/>
    <col min="7692" max="7692" width="12.7109375" style="749" customWidth="1"/>
    <col min="7693" max="7693" width="52.7109375" style="749" customWidth="1"/>
    <col min="7694" max="7697" width="0" style="749" hidden="1" customWidth="1"/>
    <col min="7698" max="7698" width="12.28515625" style="749" customWidth="1"/>
    <col min="7699" max="7699" width="6.42578125" style="749" customWidth="1"/>
    <col min="7700" max="7700" width="12.28515625" style="749" customWidth="1"/>
    <col min="7701" max="7701" width="0" style="749" hidden="1" customWidth="1"/>
    <col min="7702" max="7702" width="3.7109375" style="749" customWidth="1"/>
    <col min="7703" max="7703" width="11.140625" style="749" bestFit="1" customWidth="1"/>
    <col min="7704" max="7705" width="10.5703125" style="749"/>
    <col min="7706" max="7706" width="11.140625" style="749" customWidth="1"/>
    <col min="7707" max="7936" width="10.5703125" style="749"/>
    <col min="7937" max="7944" width="0" style="749" hidden="1" customWidth="1"/>
    <col min="7945" max="7945" width="3.7109375" style="749" customWidth="1"/>
    <col min="7946" max="7946" width="3.85546875" style="749" customWidth="1"/>
    <col min="7947" max="7947" width="3.7109375" style="749" customWidth="1"/>
    <col min="7948" max="7948" width="12.7109375" style="749" customWidth="1"/>
    <col min="7949" max="7949" width="52.7109375" style="749" customWidth="1"/>
    <col min="7950" max="7953" width="0" style="749" hidden="1" customWidth="1"/>
    <col min="7954" max="7954" width="12.28515625" style="749" customWidth="1"/>
    <col min="7955" max="7955" width="6.42578125" style="749" customWidth="1"/>
    <col min="7956" max="7956" width="12.28515625" style="749" customWidth="1"/>
    <col min="7957" max="7957" width="0" style="749" hidden="1" customWidth="1"/>
    <col min="7958" max="7958" width="3.7109375" style="749" customWidth="1"/>
    <col min="7959" max="7959" width="11.140625" style="749" bestFit="1" customWidth="1"/>
    <col min="7960" max="7961" width="10.5703125" style="749"/>
    <col min="7962" max="7962" width="11.140625" style="749" customWidth="1"/>
    <col min="7963" max="8192" width="10.5703125" style="749"/>
    <col min="8193" max="8200" width="0" style="749" hidden="1" customWidth="1"/>
    <col min="8201" max="8201" width="3.7109375" style="749" customWidth="1"/>
    <col min="8202" max="8202" width="3.85546875" style="749" customWidth="1"/>
    <col min="8203" max="8203" width="3.7109375" style="749" customWidth="1"/>
    <col min="8204" max="8204" width="12.7109375" style="749" customWidth="1"/>
    <col min="8205" max="8205" width="52.7109375" style="749" customWidth="1"/>
    <col min="8206" max="8209" width="0" style="749" hidden="1" customWidth="1"/>
    <col min="8210" max="8210" width="12.28515625" style="749" customWidth="1"/>
    <col min="8211" max="8211" width="6.42578125" style="749" customWidth="1"/>
    <col min="8212" max="8212" width="12.28515625" style="749" customWidth="1"/>
    <col min="8213" max="8213" width="0" style="749" hidden="1" customWidth="1"/>
    <col min="8214" max="8214" width="3.7109375" style="749" customWidth="1"/>
    <col min="8215" max="8215" width="11.140625" style="749" bestFit="1" customWidth="1"/>
    <col min="8216" max="8217" width="10.5703125" style="749"/>
    <col min="8218" max="8218" width="11.140625" style="749" customWidth="1"/>
    <col min="8219" max="8448" width="10.5703125" style="749"/>
    <col min="8449" max="8456" width="0" style="749" hidden="1" customWidth="1"/>
    <col min="8457" max="8457" width="3.7109375" style="749" customWidth="1"/>
    <col min="8458" max="8458" width="3.85546875" style="749" customWidth="1"/>
    <col min="8459" max="8459" width="3.7109375" style="749" customWidth="1"/>
    <col min="8460" max="8460" width="12.7109375" style="749" customWidth="1"/>
    <col min="8461" max="8461" width="52.7109375" style="749" customWidth="1"/>
    <col min="8462" max="8465" width="0" style="749" hidden="1" customWidth="1"/>
    <col min="8466" max="8466" width="12.28515625" style="749" customWidth="1"/>
    <col min="8467" max="8467" width="6.42578125" style="749" customWidth="1"/>
    <col min="8468" max="8468" width="12.28515625" style="749" customWidth="1"/>
    <col min="8469" max="8469" width="0" style="749" hidden="1" customWidth="1"/>
    <col min="8470" max="8470" width="3.7109375" style="749" customWidth="1"/>
    <col min="8471" max="8471" width="11.140625" style="749" bestFit="1" customWidth="1"/>
    <col min="8472" max="8473" width="10.5703125" style="749"/>
    <col min="8474" max="8474" width="11.140625" style="749" customWidth="1"/>
    <col min="8475" max="8704" width="10.5703125" style="749"/>
    <col min="8705" max="8712" width="0" style="749" hidden="1" customWidth="1"/>
    <col min="8713" max="8713" width="3.7109375" style="749" customWidth="1"/>
    <col min="8714" max="8714" width="3.85546875" style="749" customWidth="1"/>
    <col min="8715" max="8715" width="3.7109375" style="749" customWidth="1"/>
    <col min="8716" max="8716" width="12.7109375" style="749" customWidth="1"/>
    <col min="8717" max="8717" width="52.7109375" style="749" customWidth="1"/>
    <col min="8718" max="8721" width="0" style="749" hidden="1" customWidth="1"/>
    <col min="8722" max="8722" width="12.28515625" style="749" customWidth="1"/>
    <col min="8723" max="8723" width="6.42578125" style="749" customWidth="1"/>
    <col min="8724" max="8724" width="12.28515625" style="749" customWidth="1"/>
    <col min="8725" max="8725" width="0" style="749" hidden="1" customWidth="1"/>
    <col min="8726" max="8726" width="3.7109375" style="749" customWidth="1"/>
    <col min="8727" max="8727" width="11.140625" style="749" bestFit="1" customWidth="1"/>
    <col min="8728" max="8729" width="10.5703125" style="749"/>
    <col min="8730" max="8730" width="11.140625" style="749" customWidth="1"/>
    <col min="8731" max="8960" width="10.5703125" style="749"/>
    <col min="8961" max="8968" width="0" style="749" hidden="1" customWidth="1"/>
    <col min="8969" max="8969" width="3.7109375" style="749" customWidth="1"/>
    <col min="8970" max="8970" width="3.85546875" style="749" customWidth="1"/>
    <col min="8971" max="8971" width="3.7109375" style="749" customWidth="1"/>
    <col min="8972" max="8972" width="12.7109375" style="749" customWidth="1"/>
    <col min="8973" max="8973" width="52.7109375" style="749" customWidth="1"/>
    <col min="8974" max="8977" width="0" style="749" hidden="1" customWidth="1"/>
    <col min="8978" max="8978" width="12.28515625" style="749" customWidth="1"/>
    <col min="8979" max="8979" width="6.42578125" style="749" customWidth="1"/>
    <col min="8980" max="8980" width="12.28515625" style="749" customWidth="1"/>
    <col min="8981" max="8981" width="0" style="749" hidden="1" customWidth="1"/>
    <col min="8982" max="8982" width="3.7109375" style="749" customWidth="1"/>
    <col min="8983" max="8983" width="11.140625" style="749" bestFit="1" customWidth="1"/>
    <col min="8984" max="8985" width="10.5703125" style="749"/>
    <col min="8986" max="8986" width="11.140625" style="749" customWidth="1"/>
    <col min="8987" max="9216" width="10.5703125" style="749"/>
    <col min="9217" max="9224" width="0" style="749" hidden="1" customWidth="1"/>
    <col min="9225" max="9225" width="3.7109375" style="749" customWidth="1"/>
    <col min="9226" max="9226" width="3.85546875" style="749" customWidth="1"/>
    <col min="9227" max="9227" width="3.7109375" style="749" customWidth="1"/>
    <col min="9228" max="9228" width="12.7109375" style="749" customWidth="1"/>
    <col min="9229" max="9229" width="52.7109375" style="749" customWidth="1"/>
    <col min="9230" max="9233" width="0" style="749" hidden="1" customWidth="1"/>
    <col min="9234" max="9234" width="12.28515625" style="749" customWidth="1"/>
    <col min="9235" max="9235" width="6.42578125" style="749" customWidth="1"/>
    <col min="9236" max="9236" width="12.28515625" style="749" customWidth="1"/>
    <col min="9237" max="9237" width="0" style="749" hidden="1" customWidth="1"/>
    <col min="9238" max="9238" width="3.7109375" style="749" customWidth="1"/>
    <col min="9239" max="9239" width="11.140625" style="749" bestFit="1" customWidth="1"/>
    <col min="9240" max="9241" width="10.5703125" style="749"/>
    <col min="9242" max="9242" width="11.140625" style="749" customWidth="1"/>
    <col min="9243" max="9472" width="10.5703125" style="749"/>
    <col min="9473" max="9480" width="0" style="749" hidden="1" customWidth="1"/>
    <col min="9481" max="9481" width="3.7109375" style="749" customWidth="1"/>
    <col min="9482" max="9482" width="3.85546875" style="749" customWidth="1"/>
    <col min="9483" max="9483" width="3.7109375" style="749" customWidth="1"/>
    <col min="9484" max="9484" width="12.7109375" style="749" customWidth="1"/>
    <col min="9485" max="9485" width="52.7109375" style="749" customWidth="1"/>
    <col min="9486" max="9489" width="0" style="749" hidden="1" customWidth="1"/>
    <col min="9490" max="9490" width="12.28515625" style="749" customWidth="1"/>
    <col min="9491" max="9491" width="6.42578125" style="749" customWidth="1"/>
    <col min="9492" max="9492" width="12.28515625" style="749" customWidth="1"/>
    <col min="9493" max="9493" width="0" style="749" hidden="1" customWidth="1"/>
    <col min="9494" max="9494" width="3.7109375" style="749" customWidth="1"/>
    <col min="9495" max="9495" width="11.140625" style="749" bestFit="1" customWidth="1"/>
    <col min="9496" max="9497" width="10.5703125" style="749"/>
    <col min="9498" max="9498" width="11.140625" style="749" customWidth="1"/>
    <col min="9499" max="9728" width="10.5703125" style="749"/>
    <col min="9729" max="9736" width="0" style="749" hidden="1" customWidth="1"/>
    <col min="9737" max="9737" width="3.7109375" style="749" customWidth="1"/>
    <col min="9738" max="9738" width="3.85546875" style="749" customWidth="1"/>
    <col min="9739" max="9739" width="3.7109375" style="749" customWidth="1"/>
    <col min="9740" max="9740" width="12.7109375" style="749" customWidth="1"/>
    <col min="9741" max="9741" width="52.7109375" style="749" customWidth="1"/>
    <col min="9742" max="9745" width="0" style="749" hidden="1" customWidth="1"/>
    <col min="9746" max="9746" width="12.28515625" style="749" customWidth="1"/>
    <col min="9747" max="9747" width="6.42578125" style="749" customWidth="1"/>
    <col min="9748" max="9748" width="12.28515625" style="749" customWidth="1"/>
    <col min="9749" max="9749" width="0" style="749" hidden="1" customWidth="1"/>
    <col min="9750" max="9750" width="3.7109375" style="749" customWidth="1"/>
    <col min="9751" max="9751" width="11.140625" style="749" bestFit="1" customWidth="1"/>
    <col min="9752" max="9753" width="10.5703125" style="749"/>
    <col min="9754" max="9754" width="11.140625" style="749" customWidth="1"/>
    <col min="9755" max="9984" width="10.5703125" style="749"/>
    <col min="9985" max="9992" width="0" style="749" hidden="1" customWidth="1"/>
    <col min="9993" max="9993" width="3.7109375" style="749" customWidth="1"/>
    <col min="9994" max="9994" width="3.85546875" style="749" customWidth="1"/>
    <col min="9995" max="9995" width="3.7109375" style="749" customWidth="1"/>
    <col min="9996" max="9996" width="12.7109375" style="749" customWidth="1"/>
    <col min="9997" max="9997" width="52.7109375" style="749" customWidth="1"/>
    <col min="9998" max="10001" width="0" style="749" hidden="1" customWidth="1"/>
    <col min="10002" max="10002" width="12.28515625" style="749" customWidth="1"/>
    <col min="10003" max="10003" width="6.42578125" style="749" customWidth="1"/>
    <col min="10004" max="10004" width="12.28515625" style="749" customWidth="1"/>
    <col min="10005" max="10005" width="0" style="749" hidden="1" customWidth="1"/>
    <col min="10006" max="10006" width="3.7109375" style="749" customWidth="1"/>
    <col min="10007" max="10007" width="11.140625" style="749" bestFit="1" customWidth="1"/>
    <col min="10008" max="10009" width="10.5703125" style="749"/>
    <col min="10010" max="10010" width="11.140625" style="749" customWidth="1"/>
    <col min="10011" max="10240" width="10.5703125" style="749"/>
    <col min="10241" max="10248" width="0" style="749" hidden="1" customWidth="1"/>
    <col min="10249" max="10249" width="3.7109375" style="749" customWidth="1"/>
    <col min="10250" max="10250" width="3.85546875" style="749" customWidth="1"/>
    <col min="10251" max="10251" width="3.7109375" style="749" customWidth="1"/>
    <col min="10252" max="10252" width="12.7109375" style="749" customWidth="1"/>
    <col min="10253" max="10253" width="52.7109375" style="749" customWidth="1"/>
    <col min="10254" max="10257" width="0" style="749" hidden="1" customWidth="1"/>
    <col min="10258" max="10258" width="12.28515625" style="749" customWidth="1"/>
    <col min="10259" max="10259" width="6.42578125" style="749" customWidth="1"/>
    <col min="10260" max="10260" width="12.28515625" style="749" customWidth="1"/>
    <col min="10261" max="10261" width="0" style="749" hidden="1" customWidth="1"/>
    <col min="10262" max="10262" width="3.7109375" style="749" customWidth="1"/>
    <col min="10263" max="10263" width="11.140625" style="749" bestFit="1" customWidth="1"/>
    <col min="10264" max="10265" width="10.5703125" style="749"/>
    <col min="10266" max="10266" width="11.140625" style="749" customWidth="1"/>
    <col min="10267" max="10496" width="10.5703125" style="749"/>
    <col min="10497" max="10504" width="0" style="749" hidden="1" customWidth="1"/>
    <col min="10505" max="10505" width="3.7109375" style="749" customWidth="1"/>
    <col min="10506" max="10506" width="3.85546875" style="749" customWidth="1"/>
    <col min="10507" max="10507" width="3.7109375" style="749" customWidth="1"/>
    <col min="10508" max="10508" width="12.7109375" style="749" customWidth="1"/>
    <col min="10509" max="10509" width="52.7109375" style="749" customWidth="1"/>
    <col min="10510" max="10513" width="0" style="749" hidden="1" customWidth="1"/>
    <col min="10514" max="10514" width="12.28515625" style="749" customWidth="1"/>
    <col min="10515" max="10515" width="6.42578125" style="749" customWidth="1"/>
    <col min="10516" max="10516" width="12.28515625" style="749" customWidth="1"/>
    <col min="10517" max="10517" width="0" style="749" hidden="1" customWidth="1"/>
    <col min="10518" max="10518" width="3.7109375" style="749" customWidth="1"/>
    <col min="10519" max="10519" width="11.140625" style="749" bestFit="1" customWidth="1"/>
    <col min="10520" max="10521" width="10.5703125" style="749"/>
    <col min="10522" max="10522" width="11.140625" style="749" customWidth="1"/>
    <col min="10523" max="10752" width="10.5703125" style="749"/>
    <col min="10753" max="10760" width="0" style="749" hidden="1" customWidth="1"/>
    <col min="10761" max="10761" width="3.7109375" style="749" customWidth="1"/>
    <col min="10762" max="10762" width="3.85546875" style="749" customWidth="1"/>
    <col min="10763" max="10763" width="3.7109375" style="749" customWidth="1"/>
    <col min="10764" max="10764" width="12.7109375" style="749" customWidth="1"/>
    <col min="10765" max="10765" width="52.7109375" style="749" customWidth="1"/>
    <col min="10766" max="10769" width="0" style="749" hidden="1" customWidth="1"/>
    <col min="10770" max="10770" width="12.28515625" style="749" customWidth="1"/>
    <col min="10771" max="10771" width="6.42578125" style="749" customWidth="1"/>
    <col min="10772" max="10772" width="12.28515625" style="749" customWidth="1"/>
    <col min="10773" max="10773" width="0" style="749" hidden="1" customWidth="1"/>
    <col min="10774" max="10774" width="3.7109375" style="749" customWidth="1"/>
    <col min="10775" max="10775" width="11.140625" style="749" bestFit="1" customWidth="1"/>
    <col min="10776" max="10777" width="10.5703125" style="749"/>
    <col min="10778" max="10778" width="11.140625" style="749" customWidth="1"/>
    <col min="10779" max="11008" width="10.5703125" style="749"/>
    <col min="11009" max="11016" width="0" style="749" hidden="1" customWidth="1"/>
    <col min="11017" max="11017" width="3.7109375" style="749" customWidth="1"/>
    <col min="11018" max="11018" width="3.85546875" style="749" customWidth="1"/>
    <col min="11019" max="11019" width="3.7109375" style="749" customWidth="1"/>
    <col min="11020" max="11020" width="12.7109375" style="749" customWidth="1"/>
    <col min="11021" max="11021" width="52.7109375" style="749" customWidth="1"/>
    <col min="11022" max="11025" width="0" style="749" hidden="1" customWidth="1"/>
    <col min="11026" max="11026" width="12.28515625" style="749" customWidth="1"/>
    <col min="11027" max="11027" width="6.42578125" style="749" customWidth="1"/>
    <col min="11028" max="11028" width="12.28515625" style="749" customWidth="1"/>
    <col min="11029" max="11029" width="0" style="749" hidden="1" customWidth="1"/>
    <col min="11030" max="11030" width="3.7109375" style="749" customWidth="1"/>
    <col min="11031" max="11031" width="11.140625" style="749" bestFit="1" customWidth="1"/>
    <col min="11032" max="11033" width="10.5703125" style="749"/>
    <col min="11034" max="11034" width="11.140625" style="749" customWidth="1"/>
    <col min="11035" max="11264" width="10.5703125" style="749"/>
    <col min="11265" max="11272" width="0" style="749" hidden="1" customWidth="1"/>
    <col min="11273" max="11273" width="3.7109375" style="749" customWidth="1"/>
    <col min="11274" max="11274" width="3.85546875" style="749" customWidth="1"/>
    <col min="11275" max="11275" width="3.7109375" style="749" customWidth="1"/>
    <col min="11276" max="11276" width="12.7109375" style="749" customWidth="1"/>
    <col min="11277" max="11277" width="52.7109375" style="749" customWidth="1"/>
    <col min="11278" max="11281" width="0" style="749" hidden="1" customWidth="1"/>
    <col min="11282" max="11282" width="12.28515625" style="749" customWidth="1"/>
    <col min="11283" max="11283" width="6.42578125" style="749" customWidth="1"/>
    <col min="11284" max="11284" width="12.28515625" style="749" customWidth="1"/>
    <col min="11285" max="11285" width="0" style="749" hidden="1" customWidth="1"/>
    <col min="11286" max="11286" width="3.7109375" style="749" customWidth="1"/>
    <col min="11287" max="11287" width="11.140625" style="749" bestFit="1" customWidth="1"/>
    <col min="11288" max="11289" width="10.5703125" style="749"/>
    <col min="11290" max="11290" width="11.140625" style="749" customWidth="1"/>
    <col min="11291" max="11520" width="10.5703125" style="749"/>
    <col min="11521" max="11528" width="0" style="749" hidden="1" customWidth="1"/>
    <col min="11529" max="11529" width="3.7109375" style="749" customWidth="1"/>
    <col min="11530" max="11530" width="3.85546875" style="749" customWidth="1"/>
    <col min="11531" max="11531" width="3.7109375" style="749" customWidth="1"/>
    <col min="11532" max="11532" width="12.7109375" style="749" customWidth="1"/>
    <col min="11533" max="11533" width="52.7109375" style="749" customWidth="1"/>
    <col min="11534" max="11537" width="0" style="749" hidden="1" customWidth="1"/>
    <col min="11538" max="11538" width="12.28515625" style="749" customWidth="1"/>
    <col min="11539" max="11539" width="6.42578125" style="749" customWidth="1"/>
    <col min="11540" max="11540" width="12.28515625" style="749" customWidth="1"/>
    <col min="11541" max="11541" width="0" style="749" hidden="1" customWidth="1"/>
    <col min="11542" max="11542" width="3.7109375" style="749" customWidth="1"/>
    <col min="11543" max="11543" width="11.140625" style="749" bestFit="1" customWidth="1"/>
    <col min="11544" max="11545" width="10.5703125" style="749"/>
    <col min="11546" max="11546" width="11.140625" style="749" customWidth="1"/>
    <col min="11547" max="11776" width="10.5703125" style="749"/>
    <col min="11777" max="11784" width="0" style="749" hidden="1" customWidth="1"/>
    <col min="11785" max="11785" width="3.7109375" style="749" customWidth="1"/>
    <col min="11786" max="11786" width="3.85546875" style="749" customWidth="1"/>
    <col min="11787" max="11787" width="3.7109375" style="749" customWidth="1"/>
    <col min="11788" max="11788" width="12.7109375" style="749" customWidth="1"/>
    <col min="11789" max="11789" width="52.7109375" style="749" customWidth="1"/>
    <col min="11790" max="11793" width="0" style="749" hidden="1" customWidth="1"/>
    <col min="11794" max="11794" width="12.28515625" style="749" customWidth="1"/>
    <col min="11795" max="11795" width="6.42578125" style="749" customWidth="1"/>
    <col min="11796" max="11796" width="12.28515625" style="749" customWidth="1"/>
    <col min="11797" max="11797" width="0" style="749" hidden="1" customWidth="1"/>
    <col min="11798" max="11798" width="3.7109375" style="749" customWidth="1"/>
    <col min="11799" max="11799" width="11.140625" style="749" bestFit="1" customWidth="1"/>
    <col min="11800" max="11801" width="10.5703125" style="749"/>
    <col min="11802" max="11802" width="11.140625" style="749" customWidth="1"/>
    <col min="11803" max="12032" width="10.5703125" style="749"/>
    <col min="12033" max="12040" width="0" style="749" hidden="1" customWidth="1"/>
    <col min="12041" max="12041" width="3.7109375" style="749" customWidth="1"/>
    <col min="12042" max="12042" width="3.85546875" style="749" customWidth="1"/>
    <col min="12043" max="12043" width="3.7109375" style="749" customWidth="1"/>
    <col min="12044" max="12044" width="12.7109375" style="749" customWidth="1"/>
    <col min="12045" max="12045" width="52.7109375" style="749" customWidth="1"/>
    <col min="12046" max="12049" width="0" style="749" hidden="1" customWidth="1"/>
    <col min="12050" max="12050" width="12.28515625" style="749" customWidth="1"/>
    <col min="12051" max="12051" width="6.42578125" style="749" customWidth="1"/>
    <col min="12052" max="12052" width="12.28515625" style="749" customWidth="1"/>
    <col min="12053" max="12053" width="0" style="749" hidden="1" customWidth="1"/>
    <col min="12054" max="12054" width="3.7109375" style="749" customWidth="1"/>
    <col min="12055" max="12055" width="11.140625" style="749" bestFit="1" customWidth="1"/>
    <col min="12056" max="12057" width="10.5703125" style="749"/>
    <col min="12058" max="12058" width="11.140625" style="749" customWidth="1"/>
    <col min="12059" max="12288" width="10.5703125" style="749"/>
    <col min="12289" max="12296" width="0" style="749" hidden="1" customWidth="1"/>
    <col min="12297" max="12297" width="3.7109375" style="749" customWidth="1"/>
    <col min="12298" max="12298" width="3.85546875" style="749" customWidth="1"/>
    <col min="12299" max="12299" width="3.7109375" style="749" customWidth="1"/>
    <col min="12300" max="12300" width="12.7109375" style="749" customWidth="1"/>
    <col min="12301" max="12301" width="52.7109375" style="749" customWidth="1"/>
    <col min="12302" max="12305" width="0" style="749" hidden="1" customWidth="1"/>
    <col min="12306" max="12306" width="12.28515625" style="749" customWidth="1"/>
    <col min="12307" max="12307" width="6.42578125" style="749" customWidth="1"/>
    <col min="12308" max="12308" width="12.28515625" style="749" customWidth="1"/>
    <col min="12309" max="12309" width="0" style="749" hidden="1" customWidth="1"/>
    <col min="12310" max="12310" width="3.7109375" style="749" customWidth="1"/>
    <col min="12311" max="12311" width="11.140625" style="749" bestFit="1" customWidth="1"/>
    <col min="12312" max="12313" width="10.5703125" style="749"/>
    <col min="12314" max="12314" width="11.140625" style="749" customWidth="1"/>
    <col min="12315" max="12544" width="10.5703125" style="749"/>
    <col min="12545" max="12552" width="0" style="749" hidden="1" customWidth="1"/>
    <col min="12553" max="12553" width="3.7109375" style="749" customWidth="1"/>
    <col min="12554" max="12554" width="3.85546875" style="749" customWidth="1"/>
    <col min="12555" max="12555" width="3.7109375" style="749" customWidth="1"/>
    <col min="12556" max="12556" width="12.7109375" style="749" customWidth="1"/>
    <col min="12557" max="12557" width="52.7109375" style="749" customWidth="1"/>
    <col min="12558" max="12561" width="0" style="749" hidden="1" customWidth="1"/>
    <col min="12562" max="12562" width="12.28515625" style="749" customWidth="1"/>
    <col min="12563" max="12563" width="6.42578125" style="749" customWidth="1"/>
    <col min="12564" max="12564" width="12.28515625" style="749" customWidth="1"/>
    <col min="12565" max="12565" width="0" style="749" hidden="1" customWidth="1"/>
    <col min="12566" max="12566" width="3.7109375" style="749" customWidth="1"/>
    <col min="12567" max="12567" width="11.140625" style="749" bestFit="1" customWidth="1"/>
    <col min="12568" max="12569" width="10.5703125" style="749"/>
    <col min="12570" max="12570" width="11.140625" style="749" customWidth="1"/>
    <col min="12571" max="12800" width="10.5703125" style="749"/>
    <col min="12801" max="12808" width="0" style="749" hidden="1" customWidth="1"/>
    <col min="12809" max="12809" width="3.7109375" style="749" customWidth="1"/>
    <col min="12810" max="12810" width="3.85546875" style="749" customWidth="1"/>
    <col min="12811" max="12811" width="3.7109375" style="749" customWidth="1"/>
    <col min="12812" max="12812" width="12.7109375" style="749" customWidth="1"/>
    <col min="12813" max="12813" width="52.7109375" style="749" customWidth="1"/>
    <col min="12814" max="12817" width="0" style="749" hidden="1" customWidth="1"/>
    <col min="12818" max="12818" width="12.28515625" style="749" customWidth="1"/>
    <col min="12819" max="12819" width="6.42578125" style="749" customWidth="1"/>
    <col min="12820" max="12820" width="12.28515625" style="749" customWidth="1"/>
    <col min="12821" max="12821" width="0" style="749" hidden="1" customWidth="1"/>
    <col min="12822" max="12822" width="3.7109375" style="749" customWidth="1"/>
    <col min="12823" max="12823" width="11.140625" style="749" bestFit="1" customWidth="1"/>
    <col min="12824" max="12825" width="10.5703125" style="749"/>
    <col min="12826" max="12826" width="11.140625" style="749" customWidth="1"/>
    <col min="12827" max="13056" width="10.5703125" style="749"/>
    <col min="13057" max="13064" width="0" style="749" hidden="1" customWidth="1"/>
    <col min="13065" max="13065" width="3.7109375" style="749" customWidth="1"/>
    <col min="13066" max="13066" width="3.85546875" style="749" customWidth="1"/>
    <col min="13067" max="13067" width="3.7109375" style="749" customWidth="1"/>
    <col min="13068" max="13068" width="12.7109375" style="749" customWidth="1"/>
    <col min="13069" max="13069" width="52.7109375" style="749" customWidth="1"/>
    <col min="13070" max="13073" width="0" style="749" hidden="1" customWidth="1"/>
    <col min="13074" max="13074" width="12.28515625" style="749" customWidth="1"/>
    <col min="13075" max="13075" width="6.42578125" style="749" customWidth="1"/>
    <col min="13076" max="13076" width="12.28515625" style="749" customWidth="1"/>
    <col min="13077" max="13077" width="0" style="749" hidden="1" customWidth="1"/>
    <col min="13078" max="13078" width="3.7109375" style="749" customWidth="1"/>
    <col min="13079" max="13079" width="11.140625" style="749" bestFit="1" customWidth="1"/>
    <col min="13080" max="13081" width="10.5703125" style="749"/>
    <col min="13082" max="13082" width="11.140625" style="749" customWidth="1"/>
    <col min="13083" max="13312" width="10.5703125" style="749"/>
    <col min="13313" max="13320" width="0" style="749" hidden="1" customWidth="1"/>
    <col min="13321" max="13321" width="3.7109375" style="749" customWidth="1"/>
    <col min="13322" max="13322" width="3.85546875" style="749" customWidth="1"/>
    <col min="13323" max="13323" width="3.7109375" style="749" customWidth="1"/>
    <col min="13324" max="13324" width="12.7109375" style="749" customWidth="1"/>
    <col min="13325" max="13325" width="52.7109375" style="749" customWidth="1"/>
    <col min="13326" max="13329" width="0" style="749" hidden="1" customWidth="1"/>
    <col min="13330" max="13330" width="12.28515625" style="749" customWidth="1"/>
    <col min="13331" max="13331" width="6.42578125" style="749" customWidth="1"/>
    <col min="13332" max="13332" width="12.28515625" style="749" customWidth="1"/>
    <col min="13333" max="13333" width="0" style="749" hidden="1" customWidth="1"/>
    <col min="13334" max="13334" width="3.7109375" style="749" customWidth="1"/>
    <col min="13335" max="13335" width="11.140625" style="749" bestFit="1" customWidth="1"/>
    <col min="13336" max="13337" width="10.5703125" style="749"/>
    <col min="13338" max="13338" width="11.140625" style="749" customWidth="1"/>
    <col min="13339" max="13568" width="10.5703125" style="749"/>
    <col min="13569" max="13576" width="0" style="749" hidden="1" customWidth="1"/>
    <col min="13577" max="13577" width="3.7109375" style="749" customWidth="1"/>
    <col min="13578" max="13578" width="3.85546875" style="749" customWidth="1"/>
    <col min="13579" max="13579" width="3.7109375" style="749" customWidth="1"/>
    <col min="13580" max="13580" width="12.7109375" style="749" customWidth="1"/>
    <col min="13581" max="13581" width="52.7109375" style="749" customWidth="1"/>
    <col min="13582" max="13585" width="0" style="749" hidden="1" customWidth="1"/>
    <col min="13586" max="13586" width="12.28515625" style="749" customWidth="1"/>
    <col min="13587" max="13587" width="6.42578125" style="749" customWidth="1"/>
    <col min="13588" max="13588" width="12.28515625" style="749" customWidth="1"/>
    <col min="13589" max="13589" width="0" style="749" hidden="1" customWidth="1"/>
    <col min="13590" max="13590" width="3.7109375" style="749" customWidth="1"/>
    <col min="13591" max="13591" width="11.140625" style="749" bestFit="1" customWidth="1"/>
    <col min="13592" max="13593" width="10.5703125" style="749"/>
    <col min="13594" max="13594" width="11.140625" style="749" customWidth="1"/>
    <col min="13595" max="13824" width="10.5703125" style="749"/>
    <col min="13825" max="13832" width="0" style="749" hidden="1" customWidth="1"/>
    <col min="13833" max="13833" width="3.7109375" style="749" customWidth="1"/>
    <col min="13834" max="13834" width="3.85546875" style="749" customWidth="1"/>
    <col min="13835" max="13835" width="3.7109375" style="749" customWidth="1"/>
    <col min="13836" max="13836" width="12.7109375" style="749" customWidth="1"/>
    <col min="13837" max="13837" width="52.7109375" style="749" customWidth="1"/>
    <col min="13838" max="13841" width="0" style="749" hidden="1" customWidth="1"/>
    <col min="13842" max="13842" width="12.28515625" style="749" customWidth="1"/>
    <col min="13843" max="13843" width="6.42578125" style="749" customWidth="1"/>
    <col min="13844" max="13844" width="12.28515625" style="749" customWidth="1"/>
    <col min="13845" max="13845" width="0" style="749" hidden="1" customWidth="1"/>
    <col min="13846" max="13846" width="3.7109375" style="749" customWidth="1"/>
    <col min="13847" max="13847" width="11.140625" style="749" bestFit="1" customWidth="1"/>
    <col min="13848" max="13849" width="10.5703125" style="749"/>
    <col min="13850" max="13850" width="11.140625" style="749" customWidth="1"/>
    <col min="13851" max="14080" width="10.5703125" style="749"/>
    <col min="14081" max="14088" width="0" style="749" hidden="1" customWidth="1"/>
    <col min="14089" max="14089" width="3.7109375" style="749" customWidth="1"/>
    <col min="14090" max="14090" width="3.85546875" style="749" customWidth="1"/>
    <col min="14091" max="14091" width="3.7109375" style="749" customWidth="1"/>
    <col min="14092" max="14092" width="12.7109375" style="749" customWidth="1"/>
    <col min="14093" max="14093" width="52.7109375" style="749" customWidth="1"/>
    <col min="14094" max="14097" width="0" style="749" hidden="1" customWidth="1"/>
    <col min="14098" max="14098" width="12.28515625" style="749" customWidth="1"/>
    <col min="14099" max="14099" width="6.42578125" style="749" customWidth="1"/>
    <col min="14100" max="14100" width="12.28515625" style="749" customWidth="1"/>
    <col min="14101" max="14101" width="0" style="749" hidden="1" customWidth="1"/>
    <col min="14102" max="14102" width="3.7109375" style="749" customWidth="1"/>
    <col min="14103" max="14103" width="11.140625" style="749" bestFit="1" customWidth="1"/>
    <col min="14104" max="14105" width="10.5703125" style="749"/>
    <col min="14106" max="14106" width="11.140625" style="749" customWidth="1"/>
    <col min="14107" max="14336" width="10.5703125" style="749"/>
    <col min="14337" max="14344" width="0" style="749" hidden="1" customWidth="1"/>
    <col min="14345" max="14345" width="3.7109375" style="749" customWidth="1"/>
    <col min="14346" max="14346" width="3.85546875" style="749" customWidth="1"/>
    <col min="14347" max="14347" width="3.7109375" style="749" customWidth="1"/>
    <col min="14348" max="14348" width="12.7109375" style="749" customWidth="1"/>
    <col min="14349" max="14349" width="52.7109375" style="749" customWidth="1"/>
    <col min="14350" max="14353" width="0" style="749" hidden="1" customWidth="1"/>
    <col min="14354" max="14354" width="12.28515625" style="749" customWidth="1"/>
    <col min="14355" max="14355" width="6.42578125" style="749" customWidth="1"/>
    <col min="14356" max="14356" width="12.28515625" style="749" customWidth="1"/>
    <col min="14357" max="14357" width="0" style="749" hidden="1" customWidth="1"/>
    <col min="14358" max="14358" width="3.7109375" style="749" customWidth="1"/>
    <col min="14359" max="14359" width="11.140625" style="749" bestFit="1" customWidth="1"/>
    <col min="14360" max="14361" width="10.5703125" style="749"/>
    <col min="14362" max="14362" width="11.140625" style="749" customWidth="1"/>
    <col min="14363" max="14592" width="10.5703125" style="749"/>
    <col min="14593" max="14600" width="0" style="749" hidden="1" customWidth="1"/>
    <col min="14601" max="14601" width="3.7109375" style="749" customWidth="1"/>
    <col min="14602" max="14602" width="3.85546875" style="749" customWidth="1"/>
    <col min="14603" max="14603" width="3.7109375" style="749" customWidth="1"/>
    <col min="14604" max="14604" width="12.7109375" style="749" customWidth="1"/>
    <col min="14605" max="14605" width="52.7109375" style="749" customWidth="1"/>
    <col min="14606" max="14609" width="0" style="749" hidden="1" customWidth="1"/>
    <col min="14610" max="14610" width="12.28515625" style="749" customWidth="1"/>
    <col min="14611" max="14611" width="6.42578125" style="749" customWidth="1"/>
    <col min="14612" max="14612" width="12.28515625" style="749" customWidth="1"/>
    <col min="14613" max="14613" width="0" style="749" hidden="1" customWidth="1"/>
    <col min="14614" max="14614" width="3.7109375" style="749" customWidth="1"/>
    <col min="14615" max="14615" width="11.140625" style="749" bestFit="1" customWidth="1"/>
    <col min="14616" max="14617" width="10.5703125" style="749"/>
    <col min="14618" max="14618" width="11.140625" style="749" customWidth="1"/>
    <col min="14619" max="14848" width="10.5703125" style="749"/>
    <col min="14849" max="14856" width="0" style="749" hidden="1" customWidth="1"/>
    <col min="14857" max="14857" width="3.7109375" style="749" customWidth="1"/>
    <col min="14858" max="14858" width="3.85546875" style="749" customWidth="1"/>
    <col min="14859" max="14859" width="3.7109375" style="749" customWidth="1"/>
    <col min="14860" max="14860" width="12.7109375" style="749" customWidth="1"/>
    <col min="14861" max="14861" width="52.7109375" style="749" customWidth="1"/>
    <col min="14862" max="14865" width="0" style="749" hidden="1" customWidth="1"/>
    <col min="14866" max="14866" width="12.28515625" style="749" customWidth="1"/>
    <col min="14867" max="14867" width="6.42578125" style="749" customWidth="1"/>
    <col min="14868" max="14868" width="12.28515625" style="749" customWidth="1"/>
    <col min="14869" max="14869" width="0" style="749" hidden="1" customWidth="1"/>
    <col min="14870" max="14870" width="3.7109375" style="749" customWidth="1"/>
    <col min="14871" max="14871" width="11.140625" style="749" bestFit="1" customWidth="1"/>
    <col min="14872" max="14873" width="10.5703125" style="749"/>
    <col min="14874" max="14874" width="11.140625" style="749" customWidth="1"/>
    <col min="14875" max="15104" width="10.5703125" style="749"/>
    <col min="15105" max="15112" width="0" style="749" hidden="1" customWidth="1"/>
    <col min="15113" max="15113" width="3.7109375" style="749" customWidth="1"/>
    <col min="15114" max="15114" width="3.85546875" style="749" customWidth="1"/>
    <col min="15115" max="15115" width="3.7109375" style="749" customWidth="1"/>
    <col min="15116" max="15116" width="12.7109375" style="749" customWidth="1"/>
    <col min="15117" max="15117" width="52.7109375" style="749" customWidth="1"/>
    <col min="15118" max="15121" width="0" style="749" hidden="1" customWidth="1"/>
    <col min="15122" max="15122" width="12.28515625" style="749" customWidth="1"/>
    <col min="15123" max="15123" width="6.42578125" style="749" customWidth="1"/>
    <col min="15124" max="15124" width="12.28515625" style="749" customWidth="1"/>
    <col min="15125" max="15125" width="0" style="749" hidden="1" customWidth="1"/>
    <col min="15126" max="15126" width="3.7109375" style="749" customWidth="1"/>
    <col min="15127" max="15127" width="11.140625" style="749" bestFit="1" customWidth="1"/>
    <col min="15128" max="15129" width="10.5703125" style="749"/>
    <col min="15130" max="15130" width="11.140625" style="749" customWidth="1"/>
    <col min="15131" max="15360" width="10.5703125" style="749"/>
    <col min="15361" max="15368" width="0" style="749" hidden="1" customWidth="1"/>
    <col min="15369" max="15369" width="3.7109375" style="749" customWidth="1"/>
    <col min="15370" max="15370" width="3.85546875" style="749" customWidth="1"/>
    <col min="15371" max="15371" width="3.7109375" style="749" customWidth="1"/>
    <col min="15372" max="15372" width="12.7109375" style="749" customWidth="1"/>
    <col min="15373" max="15373" width="52.7109375" style="749" customWidth="1"/>
    <col min="15374" max="15377" width="0" style="749" hidden="1" customWidth="1"/>
    <col min="15378" max="15378" width="12.28515625" style="749" customWidth="1"/>
    <col min="15379" max="15379" width="6.42578125" style="749" customWidth="1"/>
    <col min="15380" max="15380" width="12.28515625" style="749" customWidth="1"/>
    <col min="15381" max="15381" width="0" style="749" hidden="1" customWidth="1"/>
    <col min="15382" max="15382" width="3.7109375" style="749" customWidth="1"/>
    <col min="15383" max="15383" width="11.140625" style="749" bestFit="1" customWidth="1"/>
    <col min="15384" max="15385" width="10.5703125" style="749"/>
    <col min="15386" max="15386" width="11.140625" style="749" customWidth="1"/>
    <col min="15387" max="15616" width="10.5703125" style="749"/>
    <col min="15617" max="15624" width="0" style="749" hidden="1" customWidth="1"/>
    <col min="15625" max="15625" width="3.7109375" style="749" customWidth="1"/>
    <col min="15626" max="15626" width="3.85546875" style="749" customWidth="1"/>
    <col min="15627" max="15627" width="3.7109375" style="749" customWidth="1"/>
    <col min="15628" max="15628" width="12.7109375" style="749" customWidth="1"/>
    <col min="15629" max="15629" width="52.7109375" style="749" customWidth="1"/>
    <col min="15630" max="15633" width="0" style="749" hidden="1" customWidth="1"/>
    <col min="15634" max="15634" width="12.28515625" style="749" customWidth="1"/>
    <col min="15635" max="15635" width="6.42578125" style="749" customWidth="1"/>
    <col min="15636" max="15636" width="12.28515625" style="749" customWidth="1"/>
    <col min="15637" max="15637" width="0" style="749" hidden="1" customWidth="1"/>
    <col min="15638" max="15638" width="3.7109375" style="749" customWidth="1"/>
    <col min="15639" max="15639" width="11.140625" style="749" bestFit="1" customWidth="1"/>
    <col min="15640" max="15641" width="10.5703125" style="749"/>
    <col min="15642" max="15642" width="11.140625" style="749" customWidth="1"/>
    <col min="15643" max="15872" width="10.5703125" style="749"/>
    <col min="15873" max="15880" width="0" style="749" hidden="1" customWidth="1"/>
    <col min="15881" max="15881" width="3.7109375" style="749" customWidth="1"/>
    <col min="15882" max="15882" width="3.85546875" style="749" customWidth="1"/>
    <col min="15883" max="15883" width="3.7109375" style="749" customWidth="1"/>
    <col min="15884" max="15884" width="12.7109375" style="749" customWidth="1"/>
    <col min="15885" max="15885" width="52.7109375" style="749" customWidth="1"/>
    <col min="15886" max="15889" width="0" style="749" hidden="1" customWidth="1"/>
    <col min="15890" max="15890" width="12.28515625" style="749" customWidth="1"/>
    <col min="15891" max="15891" width="6.42578125" style="749" customWidth="1"/>
    <col min="15892" max="15892" width="12.28515625" style="749" customWidth="1"/>
    <col min="15893" max="15893" width="0" style="749" hidden="1" customWidth="1"/>
    <col min="15894" max="15894" width="3.7109375" style="749" customWidth="1"/>
    <col min="15895" max="15895" width="11.140625" style="749" bestFit="1" customWidth="1"/>
    <col min="15896" max="15897" width="10.5703125" style="749"/>
    <col min="15898" max="15898" width="11.140625" style="749" customWidth="1"/>
    <col min="15899" max="16128" width="10.5703125" style="749"/>
    <col min="16129" max="16136" width="0" style="749" hidden="1" customWidth="1"/>
    <col min="16137" max="16137" width="3.7109375" style="749" customWidth="1"/>
    <col min="16138" max="16138" width="3.85546875" style="749" customWidth="1"/>
    <col min="16139" max="16139" width="3.7109375" style="749" customWidth="1"/>
    <col min="16140" max="16140" width="12.7109375" style="749" customWidth="1"/>
    <col min="16141" max="16141" width="52.7109375" style="749" customWidth="1"/>
    <col min="16142" max="16145" width="0" style="749" hidden="1" customWidth="1"/>
    <col min="16146" max="16146" width="12.28515625" style="749" customWidth="1"/>
    <col min="16147" max="16147" width="6.42578125" style="749" customWidth="1"/>
    <col min="16148" max="16148" width="12.28515625" style="749" customWidth="1"/>
    <col min="16149" max="16149" width="0" style="749" hidden="1" customWidth="1"/>
    <col min="16150" max="16150" width="3.7109375" style="749" customWidth="1"/>
    <col min="16151" max="16151" width="11.140625" style="749" bestFit="1" customWidth="1"/>
    <col min="16152" max="16153" width="10.5703125" style="749"/>
    <col min="16154" max="16154" width="11.140625" style="749" customWidth="1"/>
    <col min="16155" max="16384" width="10.5703125" style="749"/>
  </cols>
  <sheetData>
    <row r="1" spans="1:34" hidden="1">
      <c r="Q1" s="729"/>
      <c r="R1" s="729"/>
    </row>
    <row r="2" spans="1:34" hidden="1">
      <c r="U2" s="729"/>
    </row>
    <row r="3" spans="1:34" hidden="1"/>
    <row r="4" spans="1:34" ht="3" customHeight="1">
      <c r="J4" s="650"/>
      <c r="K4" s="650"/>
      <c r="L4" s="715"/>
      <c r="M4" s="715"/>
      <c r="N4" s="715"/>
      <c r="O4" s="753"/>
      <c r="P4" s="753"/>
      <c r="Q4" s="753"/>
      <c r="R4" s="753"/>
      <c r="S4" s="753"/>
      <c r="T4" s="753"/>
      <c r="U4" s="753"/>
    </row>
    <row r="5" spans="1:34" ht="26.1" customHeight="1">
      <c r="J5" s="650"/>
      <c r="K5" s="650"/>
      <c r="L5" s="1311" t="s">
        <v>717</v>
      </c>
      <c r="M5" s="1311"/>
      <c r="N5" s="1311"/>
      <c r="O5" s="1311"/>
      <c r="P5" s="1311"/>
      <c r="Q5" s="1311"/>
      <c r="R5" s="1311"/>
      <c r="S5" s="1311"/>
      <c r="T5" s="1311"/>
      <c r="U5" s="631"/>
    </row>
    <row r="6" spans="1:34" ht="3" customHeight="1">
      <c r="J6" s="650"/>
      <c r="K6" s="650"/>
      <c r="L6" s="715"/>
      <c r="M6" s="715"/>
      <c r="N6" s="715"/>
      <c r="O6" s="716"/>
      <c r="P6" s="716"/>
      <c r="Q6" s="716"/>
      <c r="R6" s="716"/>
      <c r="S6" s="716"/>
      <c r="T6" s="716"/>
      <c r="U6" s="716"/>
      <c r="V6" s="753"/>
    </row>
    <row r="7" spans="1:34" ht="33.75">
      <c r="J7" s="650"/>
      <c r="K7" s="650"/>
      <c r="L7" s="715"/>
      <c r="M7" s="584" t="s">
        <v>651</v>
      </c>
      <c r="N7" s="715"/>
      <c r="O7" s="1322"/>
      <c r="P7" s="1323"/>
      <c r="Q7" s="1323"/>
      <c r="R7" s="1323"/>
      <c r="S7" s="1323"/>
      <c r="T7" s="1324"/>
      <c r="U7" s="728"/>
      <c r="V7" s="753"/>
    </row>
    <row r="8" spans="1:34" s="774" customFormat="1" ht="5.25">
      <c r="A8" s="757"/>
      <c r="B8" s="757"/>
      <c r="C8" s="757"/>
      <c r="D8" s="757"/>
      <c r="E8" s="757"/>
      <c r="F8" s="757"/>
      <c r="G8" s="756"/>
      <c r="H8" s="756"/>
      <c r="I8" s="745"/>
      <c r="J8" s="746"/>
      <c r="K8" s="746"/>
      <c r="L8" s="747"/>
      <c r="M8" s="747"/>
      <c r="N8" s="747"/>
      <c r="O8" s="777"/>
      <c r="P8" s="777"/>
      <c r="Q8" s="777"/>
      <c r="R8" s="777"/>
      <c r="S8" s="777"/>
      <c r="T8" s="777"/>
      <c r="U8" s="778"/>
      <c r="V8" s="779"/>
      <c r="X8" s="757"/>
      <c r="Y8" s="757"/>
      <c r="Z8" s="757"/>
      <c r="AA8" s="757"/>
      <c r="AB8" s="757"/>
      <c r="AC8" s="757"/>
      <c r="AD8" s="757"/>
      <c r="AE8" s="757"/>
      <c r="AF8" s="757"/>
      <c r="AG8" s="757"/>
      <c r="AH8" s="757"/>
    </row>
    <row r="9" spans="1:34" s="744" customFormat="1" ht="5.25" hidden="1">
      <c r="A9" s="1120"/>
      <c r="B9" s="1120"/>
      <c r="C9" s="1120"/>
      <c r="D9" s="1120"/>
      <c r="E9" s="1120"/>
      <c r="F9" s="1120"/>
      <c r="G9" s="1120"/>
      <c r="H9" s="1120"/>
      <c r="L9" s="1171"/>
      <c r="M9" s="1044"/>
      <c r="O9" s="1287"/>
      <c r="P9" s="1287"/>
      <c r="Q9" s="1287"/>
      <c r="R9" s="1287"/>
      <c r="S9" s="1287"/>
      <c r="T9" s="1287"/>
      <c r="U9" s="778"/>
      <c r="V9" s="778"/>
      <c r="X9" s="1120"/>
      <c r="Y9" s="1120"/>
      <c r="Z9" s="1120"/>
      <c r="AA9" s="1120"/>
      <c r="AB9" s="1120"/>
    </row>
    <row r="10" spans="1:34" s="537" customFormat="1" ht="18.75">
      <c r="A10" s="732"/>
      <c r="B10" s="732"/>
      <c r="C10" s="732"/>
      <c r="D10" s="732"/>
      <c r="E10" s="732"/>
      <c r="F10" s="732"/>
      <c r="G10" s="732"/>
      <c r="H10" s="732"/>
      <c r="L10" s="467"/>
      <c r="M10" s="584" t="str">
        <f>"Дата подачи заявления об "&amp;IF(datePr_ch="","утверждении","изменении") &amp; " тарифов"</f>
        <v>Дата подачи заявления об изменении тарифов</v>
      </c>
      <c r="N10" s="1124"/>
      <c r="O10" s="1288" t="str">
        <f>IF(datePr_ch="",IF(datePr="","",datePr),datePr_ch)</f>
        <v>22.04.2021</v>
      </c>
      <c r="P10" s="1288"/>
      <c r="Q10" s="1288"/>
      <c r="R10" s="1288"/>
      <c r="S10" s="1288"/>
      <c r="T10" s="1288"/>
      <c r="U10" s="728"/>
      <c r="V10" s="728"/>
      <c r="W10" s="487"/>
      <c r="X10" s="732"/>
      <c r="Y10" s="732"/>
      <c r="Z10" s="732"/>
      <c r="AA10" s="732"/>
      <c r="AB10" s="732"/>
      <c r="AC10" s="732"/>
      <c r="AD10" s="732"/>
      <c r="AE10" s="732"/>
      <c r="AF10" s="732"/>
      <c r="AG10" s="732"/>
      <c r="AH10" s="732"/>
    </row>
    <row r="11" spans="1:34" s="537" customFormat="1" ht="18.75">
      <c r="A11" s="732"/>
      <c r="B11" s="732"/>
      <c r="C11" s="732"/>
      <c r="D11" s="732"/>
      <c r="E11" s="732"/>
      <c r="F11" s="732"/>
      <c r="G11" s="732"/>
      <c r="H11" s="732"/>
      <c r="L11" s="722"/>
      <c r="M11" s="584" t="str">
        <f>"Номер подачи заявления об "&amp;IF(numberPr_ch="","утверждении","изменении") &amp; " тарифов"</f>
        <v>Номер подачи заявления об изменении тарифов</v>
      </c>
      <c r="N11" s="1124"/>
      <c r="O11" s="1288" t="str">
        <f>IF(numberPr_ch="",IF(numberPr="","",numberPr),numberPr_ch)</f>
        <v>178</v>
      </c>
      <c r="P11" s="1288"/>
      <c r="Q11" s="1288"/>
      <c r="R11" s="1288"/>
      <c r="S11" s="1288"/>
      <c r="T11" s="1288"/>
      <c r="U11" s="728"/>
      <c r="V11" s="728"/>
      <c r="W11" s="487"/>
      <c r="X11" s="732"/>
      <c r="Y11" s="732"/>
      <c r="Z11" s="732"/>
      <c r="AA11" s="732"/>
      <c r="AB11" s="732"/>
      <c r="AC11" s="732"/>
      <c r="AD11" s="732"/>
      <c r="AE11" s="732"/>
      <c r="AF11" s="732"/>
      <c r="AG11" s="732"/>
      <c r="AH11" s="732"/>
    </row>
    <row r="12" spans="1:34" s="744" customFormat="1" ht="5.25" hidden="1">
      <c r="A12" s="1120"/>
      <c r="B12" s="1120"/>
      <c r="C12" s="1120"/>
      <c r="D12" s="1120"/>
      <c r="E12" s="1120"/>
      <c r="F12" s="1120"/>
      <c r="G12" s="1120"/>
      <c r="H12" s="1120"/>
      <c r="L12" s="1171"/>
      <c r="M12" s="1044"/>
      <c r="O12" s="1287"/>
      <c r="P12" s="1287"/>
      <c r="Q12" s="1287"/>
      <c r="R12" s="1287"/>
      <c r="S12" s="1287"/>
      <c r="T12" s="1287"/>
      <c r="U12" s="778"/>
      <c r="V12" s="778"/>
      <c r="X12" s="1120"/>
      <c r="Y12" s="1120"/>
      <c r="Z12" s="1120"/>
      <c r="AA12" s="1120"/>
      <c r="AB12" s="1120"/>
    </row>
    <row r="13" spans="1:34" s="537" customFormat="1" ht="11.25">
      <c r="A13" s="732"/>
      <c r="B13" s="732"/>
      <c r="C13" s="732"/>
      <c r="D13" s="732"/>
      <c r="E13" s="732"/>
      <c r="F13" s="732"/>
      <c r="G13" s="732"/>
      <c r="H13" s="732"/>
      <c r="L13" s="1312"/>
      <c r="M13" s="1312"/>
      <c r="N13" s="740"/>
      <c r="O13" s="728"/>
      <c r="P13" s="728"/>
      <c r="Q13" s="728"/>
      <c r="R13" s="728"/>
      <c r="S13" s="728"/>
      <c r="T13" s="728"/>
      <c r="U13" s="731" t="s">
        <v>371</v>
      </c>
      <c r="X13" s="732"/>
      <c r="Y13" s="732"/>
      <c r="Z13" s="732"/>
      <c r="AA13" s="732"/>
      <c r="AB13" s="732"/>
      <c r="AC13" s="732"/>
      <c r="AD13" s="732"/>
      <c r="AE13" s="732"/>
      <c r="AF13" s="732"/>
      <c r="AG13" s="732"/>
      <c r="AH13" s="732"/>
    </row>
    <row r="14" spans="1:34">
      <c r="J14" s="650"/>
      <c r="K14" s="650"/>
      <c r="L14" s="715"/>
      <c r="M14" s="715"/>
      <c r="N14" s="470"/>
      <c r="O14" s="1289"/>
      <c r="P14" s="1289"/>
      <c r="Q14" s="1289"/>
      <c r="R14" s="1289"/>
      <c r="S14" s="1289"/>
      <c r="T14" s="1289"/>
      <c r="U14" s="1289"/>
    </row>
    <row r="15" spans="1:34">
      <c r="J15" s="650"/>
      <c r="K15" s="650"/>
      <c r="L15" s="1236" t="s">
        <v>445</v>
      </c>
      <c r="M15" s="1236"/>
      <c r="N15" s="1236"/>
      <c r="O15" s="1236"/>
      <c r="P15" s="1236"/>
      <c r="Q15" s="1236"/>
      <c r="R15" s="1236"/>
      <c r="S15" s="1236"/>
      <c r="T15" s="1236"/>
      <c r="U15" s="1236"/>
      <c r="V15" s="1236"/>
      <c r="W15" s="1236" t="s">
        <v>446</v>
      </c>
    </row>
    <row r="16" spans="1:34" ht="14.25" customHeight="1">
      <c r="J16" s="650"/>
      <c r="K16" s="650"/>
      <c r="L16" s="1295" t="s">
        <v>91</v>
      </c>
      <c r="M16" s="1295" t="s">
        <v>602</v>
      </c>
      <c r="N16" s="628"/>
      <c r="O16" s="1296" t="s">
        <v>604</v>
      </c>
      <c r="P16" s="1297"/>
      <c r="Q16" s="1297"/>
      <c r="R16" s="1297"/>
      <c r="S16" s="1297"/>
      <c r="T16" s="1298"/>
      <c r="U16" s="1306" t="s">
        <v>339</v>
      </c>
      <c r="V16" s="1292" t="s">
        <v>274</v>
      </c>
      <c r="W16" s="1236"/>
    </row>
    <row r="17" spans="1:36" ht="14.25" customHeight="1">
      <c r="J17" s="650"/>
      <c r="K17" s="650"/>
      <c r="L17" s="1295"/>
      <c r="M17" s="1295"/>
      <c r="N17" s="629"/>
      <c r="O17" s="1301" t="s">
        <v>578</v>
      </c>
      <c r="P17" s="1299" t="s">
        <v>270</v>
      </c>
      <c r="Q17" s="1300"/>
      <c r="R17" s="1303" t="s">
        <v>615</v>
      </c>
      <c r="S17" s="1304"/>
      <c r="T17" s="1305"/>
      <c r="U17" s="1307"/>
      <c r="V17" s="1293"/>
      <c r="W17" s="1236"/>
    </row>
    <row r="18" spans="1:36" ht="33.75" customHeight="1">
      <c r="J18" s="650"/>
      <c r="K18" s="650"/>
      <c r="L18" s="1295"/>
      <c r="M18" s="1295"/>
      <c r="N18" s="630"/>
      <c r="O18" s="1302"/>
      <c r="P18" s="717" t="s">
        <v>579</v>
      </c>
      <c r="Q18" s="717" t="s">
        <v>6</v>
      </c>
      <c r="R18" s="741" t="s">
        <v>273</v>
      </c>
      <c r="S18" s="1290" t="s">
        <v>272</v>
      </c>
      <c r="T18" s="1291"/>
      <c r="U18" s="1308"/>
      <c r="V18" s="1294"/>
      <c r="W18" s="1236"/>
    </row>
    <row r="19" spans="1:36">
      <c r="J19" s="650"/>
      <c r="K19" s="536">
        <v>1</v>
      </c>
      <c r="L19" s="614" t="s">
        <v>92</v>
      </c>
      <c r="M19" s="614" t="s">
        <v>48</v>
      </c>
      <c r="N19" s="616" t="str">
        <f ca="1">OFFSET(N19,0,-1)</f>
        <v>2</v>
      </c>
      <c r="O19" s="739">
        <f ca="1">OFFSET(O19,0,-1)+1</f>
        <v>3</v>
      </c>
      <c r="P19" s="739">
        <f ca="1">OFFSET(P19,0,-1)+1</f>
        <v>4</v>
      </c>
      <c r="Q19" s="739">
        <f ca="1">OFFSET(Q19,0,-1)+1</f>
        <v>5</v>
      </c>
      <c r="R19" s="739">
        <f ca="1">OFFSET(R19,0,-1)+1</f>
        <v>6</v>
      </c>
      <c r="S19" s="1313">
        <f ca="1">OFFSET(S19,0,-1)+1</f>
        <v>7</v>
      </c>
      <c r="T19" s="1313"/>
      <c r="U19" s="739">
        <f ca="1">OFFSET(U19,0,-2)+1</f>
        <v>8</v>
      </c>
      <c r="V19" s="616">
        <f ca="1">OFFSET(V19,0,-1)</f>
        <v>8</v>
      </c>
      <c r="W19" s="739">
        <f ca="1">OFFSET(W19,0,-1)+1</f>
        <v>9</v>
      </c>
    </row>
    <row r="20" spans="1:36" ht="22.5">
      <c r="A20" s="1314">
        <v>1</v>
      </c>
      <c r="B20" s="829"/>
      <c r="C20" s="829"/>
      <c r="D20" s="829"/>
      <c r="E20" s="830"/>
      <c r="F20" s="831"/>
      <c r="G20" s="831"/>
      <c r="H20" s="831"/>
      <c r="I20" s="832"/>
      <c r="J20" s="827"/>
      <c r="K20" s="834"/>
      <c r="L20" s="742">
        <f>mergeValue(A20)</f>
        <v>1</v>
      </c>
      <c r="M20" s="608" t="s">
        <v>19</v>
      </c>
      <c r="N20" s="613"/>
      <c r="O20" s="1315"/>
      <c r="P20" s="1315"/>
      <c r="Q20" s="1315"/>
      <c r="R20" s="1315"/>
      <c r="S20" s="1315"/>
      <c r="T20" s="1315"/>
      <c r="U20" s="1315"/>
      <c r="V20" s="1315"/>
      <c r="W20" s="1128" t="s">
        <v>718</v>
      </c>
      <c r="Y20" s="775"/>
      <c r="Z20" s="775" t="str">
        <f t="shared" ref="Z20:Z33" si="0">IF(M20="","",M20 )</f>
        <v>Наименование тарифа</v>
      </c>
      <c r="AA20" s="775"/>
      <c r="AB20" s="775"/>
      <c r="AC20" s="775"/>
      <c r="AI20" s="757"/>
      <c r="AJ20" s="757"/>
    </row>
    <row r="21" spans="1:36" ht="22.5">
      <c r="A21" s="1314"/>
      <c r="B21" s="1314">
        <v>1</v>
      </c>
      <c r="C21" s="829"/>
      <c r="D21" s="829"/>
      <c r="E21" s="831"/>
      <c r="F21" s="831"/>
      <c r="G21" s="831"/>
      <c r="H21" s="831"/>
      <c r="I21" s="826"/>
      <c r="J21" s="825"/>
      <c r="K21" s="828"/>
      <c r="L21" s="742" t="str">
        <f>mergeValue(A21) &amp;"."&amp; mergeValue(B21)</f>
        <v>1.1</v>
      </c>
      <c r="M21" s="656" t="s">
        <v>15</v>
      </c>
      <c r="N21" s="613"/>
      <c r="O21" s="1315"/>
      <c r="P21" s="1315"/>
      <c r="Q21" s="1315"/>
      <c r="R21" s="1315"/>
      <c r="S21" s="1315"/>
      <c r="T21" s="1315"/>
      <c r="U21" s="1315"/>
      <c r="V21" s="1315"/>
      <c r="W21" s="1128" t="s">
        <v>459</v>
      </c>
      <c r="Y21" s="775"/>
      <c r="Z21" s="775" t="str">
        <f t="shared" si="0"/>
        <v>Территория действия тарифа</v>
      </c>
      <c r="AA21" s="775"/>
      <c r="AB21" s="775"/>
      <c r="AC21" s="775"/>
      <c r="AI21" s="757"/>
      <c r="AJ21" s="757"/>
    </row>
    <row r="22" spans="1:36" ht="22.5">
      <c r="A22" s="1314"/>
      <c r="B22" s="1314"/>
      <c r="C22" s="1314">
        <v>1</v>
      </c>
      <c r="D22" s="829"/>
      <c r="E22" s="831"/>
      <c r="F22" s="831"/>
      <c r="G22" s="831"/>
      <c r="H22" s="831"/>
      <c r="I22" s="833"/>
      <c r="J22" s="825"/>
      <c r="K22" s="828"/>
      <c r="L22" s="742" t="str">
        <f>mergeValue(A22) &amp;"."&amp; mergeValue(B22)&amp;"."&amp; mergeValue(C22)</f>
        <v>1.1.1</v>
      </c>
      <c r="M22" s="657" t="s">
        <v>7</v>
      </c>
      <c r="N22" s="613"/>
      <c r="O22" s="1315"/>
      <c r="P22" s="1315"/>
      <c r="Q22" s="1315"/>
      <c r="R22" s="1315"/>
      <c r="S22" s="1315"/>
      <c r="T22" s="1315"/>
      <c r="U22" s="1315"/>
      <c r="V22" s="1315"/>
      <c r="W22" s="1128" t="s">
        <v>600</v>
      </c>
      <c r="Y22" s="775"/>
      <c r="Z22" s="775" t="str">
        <f t="shared" si="0"/>
        <v xml:space="preserve">Наименование системы теплоснабжения </v>
      </c>
      <c r="AA22" s="775"/>
      <c r="AB22" s="775"/>
      <c r="AC22" s="775"/>
      <c r="AI22" s="757"/>
      <c r="AJ22" s="757"/>
    </row>
    <row r="23" spans="1:36" ht="22.5">
      <c r="A23" s="1314"/>
      <c r="B23" s="1314"/>
      <c r="C23" s="1314"/>
      <c r="D23" s="1314">
        <v>1</v>
      </c>
      <c r="E23" s="831"/>
      <c r="F23" s="831"/>
      <c r="G23" s="831"/>
      <c r="H23" s="831"/>
      <c r="I23" s="833"/>
      <c r="J23" s="825"/>
      <c r="K23" s="828"/>
      <c r="L23" s="742" t="str">
        <f>mergeValue(A23) &amp;"."&amp; mergeValue(B23)&amp;"."&amp; mergeValue(C23)&amp;"."&amp; mergeValue(D23)</f>
        <v>1.1.1.1</v>
      </c>
      <c r="M23" s="658" t="s">
        <v>21</v>
      </c>
      <c r="N23" s="613"/>
      <c r="O23" s="1315"/>
      <c r="P23" s="1315"/>
      <c r="Q23" s="1315"/>
      <c r="R23" s="1315"/>
      <c r="S23" s="1315"/>
      <c r="T23" s="1315"/>
      <c r="U23" s="1315"/>
      <c r="V23" s="1315"/>
      <c r="W23" s="1128" t="s">
        <v>601</v>
      </c>
      <c r="Y23" s="775"/>
      <c r="Z23" s="775" t="str">
        <f t="shared" si="0"/>
        <v xml:space="preserve">Источник тепловой энергии  </v>
      </c>
      <c r="AA23" s="775"/>
      <c r="AB23" s="775"/>
      <c r="AC23" s="775"/>
      <c r="AI23" s="757"/>
      <c r="AJ23" s="757"/>
    </row>
    <row r="24" spans="1:36" ht="78.75">
      <c r="A24" s="1314"/>
      <c r="B24" s="1314"/>
      <c r="C24" s="1314"/>
      <c r="D24" s="1314"/>
      <c r="E24" s="1314">
        <v>1</v>
      </c>
      <c r="F24" s="831"/>
      <c r="G24" s="831"/>
      <c r="H24" s="829">
        <v>1</v>
      </c>
      <c r="I24" s="1314">
        <v>1</v>
      </c>
      <c r="J24" s="831"/>
      <c r="K24" s="836"/>
      <c r="L24" s="742" t="str">
        <f>mergeValue(A24) &amp;"."&amp; mergeValue(B24)&amp;"."&amp; mergeValue(C24)&amp;"."&amp; mergeValue(D24)&amp;"."&amp; mergeValue(E24)</f>
        <v>1.1.1.1.1</v>
      </c>
      <c r="M24" s="522" t="s">
        <v>8</v>
      </c>
      <c r="N24" s="613"/>
      <c r="O24" s="1316"/>
      <c r="P24" s="1316"/>
      <c r="Q24" s="1316"/>
      <c r="R24" s="1316"/>
      <c r="S24" s="1316"/>
      <c r="T24" s="1316"/>
      <c r="U24" s="1316"/>
      <c r="V24" s="1316"/>
      <c r="W24" s="1128" t="s">
        <v>719</v>
      </c>
      <c r="Y24" s="775"/>
      <c r="Z24" s="775" t="str">
        <f t="shared" si="0"/>
        <v>Схема подключения теплопотребляющей установки к коллектору источника тепловой энергии</v>
      </c>
      <c r="AA24" s="775"/>
      <c r="AB24" s="775"/>
      <c r="AC24" s="775"/>
      <c r="AI24" s="757"/>
      <c r="AJ24" s="757"/>
    </row>
    <row r="25" spans="1:36" ht="33.75">
      <c r="A25" s="1314"/>
      <c r="B25" s="1314"/>
      <c r="C25" s="1314"/>
      <c r="D25" s="1314"/>
      <c r="E25" s="1314"/>
      <c r="F25" s="1314">
        <v>1</v>
      </c>
      <c r="G25" s="829"/>
      <c r="H25" s="829"/>
      <c r="I25" s="1314"/>
      <c r="J25" s="1314">
        <v>1</v>
      </c>
      <c r="K25" s="837"/>
      <c r="L25" s="742" t="str">
        <f>mergeValue(A25) &amp;"."&amp; mergeValue(B25)&amp;"."&amp; mergeValue(C25)&amp;"."&amp; mergeValue(D25)&amp;"."&amp; mergeValue(E25)&amp;"."&amp; mergeValue(F25)</f>
        <v>1.1.1.1.1.1</v>
      </c>
      <c r="M25" s="523" t="s">
        <v>9</v>
      </c>
      <c r="N25" s="613"/>
      <c r="O25" s="1316"/>
      <c r="P25" s="1316"/>
      <c r="Q25" s="1316"/>
      <c r="R25" s="1316"/>
      <c r="S25" s="1316"/>
      <c r="T25" s="1316"/>
      <c r="U25" s="1316"/>
      <c r="V25" s="1316"/>
      <c r="W25" s="1128" t="s">
        <v>720</v>
      </c>
      <c r="Y25" s="775"/>
      <c r="Z25" s="775" t="str">
        <f t="shared" si="0"/>
        <v>Группа потребителей</v>
      </c>
      <c r="AA25" s="775"/>
      <c r="AB25" s="775"/>
      <c r="AC25" s="775"/>
      <c r="AI25" s="757"/>
      <c r="AJ25" s="757"/>
    </row>
    <row r="26" spans="1:36" ht="122.1" customHeight="1">
      <c r="A26" s="1314"/>
      <c r="B26" s="1314"/>
      <c r="C26" s="1314"/>
      <c r="D26" s="1314"/>
      <c r="E26" s="1314"/>
      <c r="F26" s="1314"/>
      <c r="G26" s="829">
        <v>1</v>
      </c>
      <c r="H26" s="829"/>
      <c r="I26" s="1314"/>
      <c r="J26" s="1314"/>
      <c r="K26" s="837">
        <v>1</v>
      </c>
      <c r="L26" s="742" t="str">
        <f>mergeValue(A26) &amp;"."&amp; mergeValue(B26)&amp;"."&amp; mergeValue(C26)&amp;"."&amp; mergeValue(D26)&amp;"."&amp; mergeValue(E26)&amp;"."&amp; mergeValue(F26)&amp;"."&amp; mergeValue(G26)</f>
        <v>1.1.1.1.1.1.1</v>
      </c>
      <c r="M26" s="1087"/>
      <c r="N26" s="613"/>
      <c r="O26" s="724"/>
      <c r="P26" s="724"/>
      <c r="Q26" s="1038"/>
      <c r="R26" s="1309"/>
      <c r="S26" s="1310" t="s">
        <v>83</v>
      </c>
      <c r="T26" s="1309"/>
      <c r="U26" s="1310" t="s">
        <v>84</v>
      </c>
      <c r="V26" s="724"/>
      <c r="W26" s="1284" t="s">
        <v>721</v>
      </c>
      <c r="X26" s="757" t="str">
        <f>strCheckDate(O27:V27)</f>
        <v/>
      </c>
      <c r="Y26" s="775"/>
      <c r="Z26" s="775" t="str">
        <f t="shared" si="0"/>
        <v/>
      </c>
      <c r="AA26" s="775"/>
      <c r="AB26" s="775"/>
      <c r="AC26" s="775"/>
      <c r="AI26" s="757"/>
      <c r="AJ26" s="757"/>
    </row>
    <row r="27" spans="1:36" ht="11.25" hidden="1">
      <c r="A27" s="1314"/>
      <c r="B27" s="1314"/>
      <c r="C27" s="1314"/>
      <c r="D27" s="1314"/>
      <c r="E27" s="1314"/>
      <c r="F27" s="1314"/>
      <c r="G27" s="829"/>
      <c r="H27" s="829"/>
      <c r="I27" s="1314"/>
      <c r="J27" s="1314"/>
      <c r="K27" s="837"/>
      <c r="L27" s="750"/>
      <c r="M27" s="613"/>
      <c r="N27" s="613"/>
      <c r="O27" s="724"/>
      <c r="P27" s="724"/>
      <c r="Q27" s="730" t="str">
        <f>R26 &amp; "-" &amp; T26</f>
        <v>-</v>
      </c>
      <c r="R27" s="1309"/>
      <c r="S27" s="1310"/>
      <c r="T27" s="1309"/>
      <c r="U27" s="1310"/>
      <c r="V27" s="724"/>
      <c r="W27" s="1285"/>
      <c r="Y27" s="775"/>
      <c r="Z27" s="775" t="str">
        <f t="shared" si="0"/>
        <v/>
      </c>
      <c r="AA27" s="775"/>
      <c r="AB27" s="775"/>
      <c r="AC27" s="775"/>
      <c r="AI27" s="757"/>
      <c r="AJ27" s="757"/>
    </row>
    <row r="28" spans="1:36" ht="15" customHeight="1">
      <c r="A28" s="1314"/>
      <c r="B28" s="1314"/>
      <c r="C28" s="1314"/>
      <c r="D28" s="1314"/>
      <c r="E28" s="1314"/>
      <c r="F28" s="1314"/>
      <c r="G28" s="831"/>
      <c r="H28" s="829"/>
      <c r="I28" s="1314"/>
      <c r="J28" s="1314"/>
      <c r="K28" s="836"/>
      <c r="L28" s="652"/>
      <c r="M28" s="525" t="s">
        <v>24</v>
      </c>
      <c r="N28" s="726"/>
      <c r="O28" s="726"/>
      <c r="P28" s="726"/>
      <c r="Q28" s="726"/>
      <c r="R28" s="726"/>
      <c r="S28" s="726"/>
      <c r="T28" s="726"/>
      <c r="U28" s="726"/>
      <c r="V28" s="723"/>
      <c r="W28" s="1286"/>
      <c r="Y28" s="775"/>
      <c r="Z28" s="775" t="str">
        <f t="shared" si="0"/>
        <v>Добавить вид теплоносителя (параметры теплоносителя)</v>
      </c>
      <c r="AA28" s="775"/>
      <c r="AB28" s="775"/>
      <c r="AC28" s="775"/>
      <c r="AI28" s="757"/>
      <c r="AJ28" s="757"/>
    </row>
    <row r="29" spans="1:36" ht="15" customHeight="1">
      <c r="A29" s="1314"/>
      <c r="B29" s="1314"/>
      <c r="C29" s="1314"/>
      <c r="D29" s="1314"/>
      <c r="E29" s="1314"/>
      <c r="F29" s="831"/>
      <c r="G29" s="831"/>
      <c r="H29" s="829"/>
      <c r="I29" s="1314"/>
      <c r="J29" s="831"/>
      <c r="K29" s="836"/>
      <c r="L29" s="652"/>
      <c r="M29" s="524" t="s">
        <v>10</v>
      </c>
      <c r="N29" s="726"/>
      <c r="O29" s="726"/>
      <c r="P29" s="726"/>
      <c r="Q29" s="726"/>
      <c r="R29" s="726"/>
      <c r="S29" s="726"/>
      <c r="T29" s="726"/>
      <c r="U29" s="725"/>
      <c r="V29" s="726"/>
      <c r="W29" s="632"/>
      <c r="Y29" s="775"/>
      <c r="Z29" s="775" t="str">
        <f t="shared" si="0"/>
        <v>Добавить группу потребителей</v>
      </c>
      <c r="AA29" s="775"/>
      <c r="AB29" s="775"/>
      <c r="AC29" s="775"/>
      <c r="AI29" s="757"/>
      <c r="AJ29" s="757"/>
    </row>
    <row r="30" spans="1:36" ht="15" customHeight="1">
      <c r="A30" s="1314"/>
      <c r="B30" s="1314"/>
      <c r="C30" s="1314"/>
      <c r="D30" s="1314"/>
      <c r="E30" s="835"/>
      <c r="F30" s="831"/>
      <c r="G30" s="831"/>
      <c r="H30" s="831"/>
      <c r="I30" s="827"/>
      <c r="J30" s="824"/>
      <c r="K30" s="834"/>
      <c r="L30" s="652"/>
      <c r="M30" s="721" t="s">
        <v>11</v>
      </c>
      <c r="N30" s="726"/>
      <c r="O30" s="726"/>
      <c r="P30" s="726"/>
      <c r="Q30" s="726"/>
      <c r="R30" s="726"/>
      <c r="S30" s="726"/>
      <c r="T30" s="726"/>
      <c r="U30" s="725"/>
      <c r="V30" s="726"/>
      <c r="W30" s="632"/>
      <c r="Y30" s="775"/>
      <c r="Z30" s="775" t="str">
        <f t="shared" si="0"/>
        <v>Добавить схему подключения</v>
      </c>
      <c r="AA30" s="775"/>
      <c r="AB30" s="775"/>
      <c r="AC30" s="775"/>
      <c r="AI30" s="757"/>
      <c r="AJ30" s="757"/>
    </row>
    <row r="31" spans="1:36" ht="15" customHeight="1">
      <c r="A31" s="1314"/>
      <c r="B31" s="1314"/>
      <c r="C31" s="1314"/>
      <c r="D31" s="835"/>
      <c r="E31" s="835"/>
      <c r="F31" s="831"/>
      <c r="G31" s="831"/>
      <c r="H31" s="831"/>
      <c r="I31" s="827"/>
      <c r="J31" s="824"/>
      <c r="K31" s="834"/>
      <c r="L31" s="652"/>
      <c r="M31" s="720" t="s">
        <v>16</v>
      </c>
      <c r="N31" s="726"/>
      <c r="O31" s="726"/>
      <c r="P31" s="726"/>
      <c r="Q31" s="726"/>
      <c r="R31" s="726"/>
      <c r="S31" s="726"/>
      <c r="T31" s="726"/>
      <c r="U31" s="725"/>
      <c r="V31" s="726"/>
      <c r="W31" s="632"/>
      <c r="Y31" s="775"/>
      <c r="Z31" s="775" t="str">
        <f t="shared" si="0"/>
        <v>Добавить источник тепловой энергии</v>
      </c>
      <c r="AA31" s="775"/>
      <c r="AB31" s="775"/>
      <c r="AC31" s="775"/>
      <c r="AI31" s="757"/>
      <c r="AJ31" s="757"/>
    </row>
    <row r="32" spans="1:36" ht="15" customHeight="1">
      <c r="A32" s="1314"/>
      <c r="B32" s="1314"/>
      <c r="C32" s="835"/>
      <c r="D32" s="835"/>
      <c r="E32" s="835"/>
      <c r="F32" s="835"/>
      <c r="G32" s="840"/>
      <c r="H32" s="827"/>
      <c r="I32" s="838"/>
      <c r="J32" s="824"/>
      <c r="K32" s="839"/>
      <c r="L32" s="652"/>
      <c r="M32" s="719" t="s">
        <v>17</v>
      </c>
      <c r="N32" s="726"/>
      <c r="O32" s="726"/>
      <c r="P32" s="726"/>
      <c r="Q32" s="726"/>
      <c r="R32" s="726"/>
      <c r="S32" s="726"/>
      <c r="T32" s="726"/>
      <c r="U32" s="725"/>
      <c r="V32" s="726"/>
      <c r="W32" s="632"/>
      <c r="Y32" s="775"/>
      <c r="Z32" s="775" t="str">
        <f t="shared" si="0"/>
        <v>Добавить наименование системы теплоснабжения</v>
      </c>
      <c r="AA32" s="775"/>
      <c r="AB32" s="775"/>
      <c r="AC32" s="775"/>
      <c r="AI32" s="757"/>
      <c r="AJ32" s="757"/>
    </row>
    <row r="33" spans="1:36" ht="15" customHeight="1">
      <c r="A33" s="1314"/>
      <c r="B33" s="835"/>
      <c r="C33" s="835"/>
      <c r="D33" s="835"/>
      <c r="E33" s="835"/>
      <c r="F33" s="835"/>
      <c r="G33" s="840"/>
      <c r="H33" s="827"/>
      <c r="I33" s="827"/>
      <c r="J33" s="824"/>
      <c r="K33" s="834"/>
      <c r="L33" s="652"/>
      <c r="M33" s="694" t="s">
        <v>18</v>
      </c>
      <c r="N33" s="726"/>
      <c r="O33" s="726"/>
      <c r="P33" s="726"/>
      <c r="Q33" s="726"/>
      <c r="R33" s="726"/>
      <c r="S33" s="726"/>
      <c r="T33" s="726"/>
      <c r="U33" s="725"/>
      <c r="V33" s="726"/>
      <c r="W33" s="632"/>
      <c r="Y33" s="775"/>
      <c r="Z33" s="775" t="str">
        <f t="shared" si="0"/>
        <v>Добавить территорию действия тарифа</v>
      </c>
      <c r="AA33" s="775"/>
      <c r="AB33" s="775"/>
      <c r="AC33" s="775"/>
      <c r="AI33" s="757"/>
      <c r="AJ33" s="757"/>
    </row>
    <row r="34" spans="1:36" s="703" customFormat="1" ht="15" customHeight="1">
      <c r="A34" s="823"/>
      <c r="B34" s="823"/>
      <c r="C34" s="823"/>
      <c r="D34" s="823"/>
      <c r="E34" s="823"/>
      <c r="F34" s="823"/>
      <c r="G34" s="823"/>
      <c r="H34" s="823"/>
      <c r="I34" s="823"/>
      <c r="J34" s="823"/>
      <c r="K34" s="823"/>
      <c r="L34" s="460"/>
      <c r="M34" s="697" t="s">
        <v>308</v>
      </c>
      <c r="N34" s="726"/>
      <c r="O34" s="726"/>
      <c r="P34" s="726"/>
      <c r="Q34" s="726"/>
      <c r="R34" s="726"/>
      <c r="S34" s="726"/>
      <c r="T34" s="726"/>
      <c r="U34" s="725"/>
      <c r="V34" s="726"/>
      <c r="W34" s="632"/>
      <c r="X34" s="683"/>
      <c r="Y34" s="683"/>
      <c r="Z34" s="683"/>
      <c r="AA34" s="683"/>
      <c r="AB34" s="683"/>
      <c r="AC34" s="683"/>
      <c r="AD34" s="683"/>
      <c r="AE34" s="683"/>
      <c r="AF34" s="683"/>
      <c r="AG34" s="683"/>
      <c r="AH34" s="683"/>
    </row>
    <row r="35" spans="1:36" ht="11.25">
      <c r="A35" s="749"/>
      <c r="B35" s="749"/>
      <c r="C35" s="749"/>
      <c r="D35" s="749"/>
      <c r="E35" s="749"/>
      <c r="F35" s="749"/>
      <c r="G35" s="749"/>
      <c r="H35" s="749"/>
      <c r="I35" s="749"/>
      <c r="J35" s="749"/>
      <c r="K35" s="749"/>
      <c r="X35" s="749"/>
      <c r="Y35" s="749"/>
      <c r="Z35" s="749"/>
      <c r="AA35" s="749"/>
      <c r="AB35" s="749"/>
      <c r="AC35" s="749"/>
      <c r="AD35" s="749"/>
      <c r="AE35" s="749"/>
      <c r="AF35" s="749"/>
      <c r="AG35" s="749"/>
      <c r="AH35" s="749"/>
    </row>
    <row r="36" spans="1:36" ht="105.75" customHeight="1">
      <c r="L36" s="1">
        <v>1</v>
      </c>
      <c r="M36" s="1277" t="s">
        <v>722</v>
      </c>
      <c r="N36" s="1277"/>
      <c r="O36" s="1277"/>
      <c r="P36" s="1277"/>
      <c r="Q36" s="1277"/>
      <c r="R36" s="1277"/>
      <c r="S36" s="1277"/>
      <c r="T36" s="1277"/>
      <c r="U36" s="1277"/>
      <c r="V36" s="1277"/>
      <c r="W36" s="1277"/>
    </row>
  </sheetData>
  <sheetProtection password="FA9C" sheet="1" objects="1" scenarios="1" formatColumns="0" formatRows="0"/>
  <mergeCells count="40">
    <mergeCell ref="L13:M13"/>
    <mergeCell ref="L5:T5"/>
    <mergeCell ref="O9:T9"/>
    <mergeCell ref="O10:T10"/>
    <mergeCell ref="O11:T11"/>
    <mergeCell ref="O12:T12"/>
    <mergeCell ref="S18:T18"/>
    <mergeCell ref="O14:U14"/>
    <mergeCell ref="L15:V15"/>
    <mergeCell ref="W15:W18"/>
    <mergeCell ref="L16:L18"/>
    <mergeCell ref="M16:M18"/>
    <mergeCell ref="O16:T16"/>
    <mergeCell ref="U16:U18"/>
    <mergeCell ref="A20:A33"/>
    <mergeCell ref="O20:V20"/>
    <mergeCell ref="B21:B32"/>
    <mergeCell ref="O21:V21"/>
    <mergeCell ref="C22:C31"/>
    <mergeCell ref="O22:V22"/>
    <mergeCell ref="D23:D30"/>
    <mergeCell ref="O23:V23"/>
    <mergeCell ref="I24:I29"/>
    <mergeCell ref="J25:J28"/>
    <mergeCell ref="W26:W28"/>
    <mergeCell ref="M36:W36"/>
    <mergeCell ref="O7:T7"/>
    <mergeCell ref="E24:E29"/>
    <mergeCell ref="O24:V24"/>
    <mergeCell ref="F25:F28"/>
    <mergeCell ref="O25:V25"/>
    <mergeCell ref="R26:R27"/>
    <mergeCell ref="S26:S27"/>
    <mergeCell ref="T26:T27"/>
    <mergeCell ref="U26:U27"/>
    <mergeCell ref="S19:T19"/>
    <mergeCell ref="V16:V18"/>
    <mergeCell ref="O17:O18"/>
    <mergeCell ref="P17:Q17"/>
    <mergeCell ref="R17:T17"/>
  </mergeCells>
  <dataValidations count="10">
    <dataValidation allowBlank="1" sqref="WVT983068:WWE983074 JH28:JS34 TD28:TO34 ACZ28:ADK34 AMV28:ANG34 AWR28:AXC34 BGN28:BGY34 BQJ28:BQU34 CAF28:CAQ34 CKB28:CKM34 CTX28:CUI34 DDT28:DEE34 DNP28:DOA34 DXL28:DXW34 EHH28:EHS34 ERD28:ERO34 FAZ28:FBK34 FKV28:FLG34 FUR28:FVC34 GEN28:GEY34 GOJ28:GOU34 GYF28:GYQ34 HIB28:HIM34 HRX28:HSI34 IBT28:ICE34 ILP28:IMA34 IVL28:IVW34 JFH28:JFS34 JPD28:JPO34 JYZ28:JZK34 KIV28:KJG34 KSR28:KTC34 LCN28:LCY34 LMJ28:LMU34 LWF28:LWQ34 MGB28:MGM34 MPX28:MQI34 MZT28:NAE34 NJP28:NKA34 NTL28:NTW34 ODH28:ODS34 OND28:ONO34 OWZ28:OXK34 PGV28:PHG34 PQR28:PRC34 QAN28:QAY34 QKJ28:QKU34 QUF28:QUQ34 REB28:REM34 RNX28:ROI34 RXT28:RYE34 SHP28:SIA34 SRL28:SRW34 TBH28:TBS34 TLD28:TLO34 TUZ28:TVK34 UEV28:UFG34 UOR28:UPC34 UYN28:UYY34 VIJ28:VIU34 VSF28:VSQ34 WCB28:WCM34 WLX28:WMI34 WVT28:WWE34 JH65564:JS65570 TD65564:TO65570 ACZ65564:ADK65570 AMV65564:ANG65570 AWR65564:AXC65570 BGN65564:BGY65570 BQJ65564:BQU65570 CAF65564:CAQ65570 CKB65564:CKM65570 CTX65564:CUI65570 DDT65564:DEE65570 DNP65564:DOA65570 DXL65564:DXW65570 EHH65564:EHS65570 ERD65564:ERO65570 FAZ65564:FBK65570 FKV65564:FLG65570 FUR65564:FVC65570 GEN65564:GEY65570 GOJ65564:GOU65570 GYF65564:GYQ65570 HIB65564:HIM65570 HRX65564:HSI65570 IBT65564:ICE65570 ILP65564:IMA65570 IVL65564:IVW65570 JFH65564:JFS65570 JPD65564:JPO65570 JYZ65564:JZK65570 KIV65564:KJG65570 KSR65564:KTC65570 LCN65564:LCY65570 LMJ65564:LMU65570 LWF65564:LWQ65570 MGB65564:MGM65570 MPX65564:MQI65570 MZT65564:NAE65570 NJP65564:NKA65570 NTL65564:NTW65570 ODH65564:ODS65570 OND65564:ONO65570 OWZ65564:OXK65570 PGV65564:PHG65570 PQR65564:PRC65570 QAN65564:QAY65570 QKJ65564:QKU65570 QUF65564:QUQ65570 REB65564:REM65570 RNX65564:ROI65570 RXT65564:RYE65570 SHP65564:SIA65570 SRL65564:SRW65570 TBH65564:TBS65570 TLD65564:TLO65570 TUZ65564:TVK65570 UEV65564:UFG65570 UOR65564:UPC65570 UYN65564:UYY65570 VIJ65564:VIU65570 VSF65564:VSQ65570 WCB65564:WCM65570 WLX65564:WMI65570 WVT65564:WWE65570 JH131100:JS131106 TD131100:TO131106 ACZ131100:ADK131106 AMV131100:ANG131106 AWR131100:AXC131106 BGN131100:BGY131106 BQJ131100:BQU131106 CAF131100:CAQ131106 CKB131100:CKM131106 CTX131100:CUI131106 DDT131100:DEE131106 DNP131100:DOA131106 DXL131100:DXW131106 EHH131100:EHS131106 ERD131100:ERO131106 FAZ131100:FBK131106 FKV131100:FLG131106 FUR131100:FVC131106 GEN131100:GEY131106 GOJ131100:GOU131106 GYF131100:GYQ131106 HIB131100:HIM131106 HRX131100:HSI131106 IBT131100:ICE131106 ILP131100:IMA131106 IVL131100:IVW131106 JFH131100:JFS131106 JPD131100:JPO131106 JYZ131100:JZK131106 KIV131100:KJG131106 KSR131100:KTC131106 LCN131100:LCY131106 LMJ131100:LMU131106 LWF131100:LWQ131106 MGB131100:MGM131106 MPX131100:MQI131106 MZT131100:NAE131106 NJP131100:NKA131106 NTL131100:NTW131106 ODH131100:ODS131106 OND131100:ONO131106 OWZ131100:OXK131106 PGV131100:PHG131106 PQR131100:PRC131106 QAN131100:QAY131106 QKJ131100:QKU131106 QUF131100:QUQ131106 REB131100:REM131106 RNX131100:ROI131106 RXT131100:RYE131106 SHP131100:SIA131106 SRL131100:SRW131106 TBH131100:TBS131106 TLD131100:TLO131106 TUZ131100:TVK131106 UEV131100:UFG131106 UOR131100:UPC131106 UYN131100:UYY131106 VIJ131100:VIU131106 VSF131100:VSQ131106 WCB131100:WCM131106 WLX131100:WMI131106 WVT131100:WWE131106 JH196636:JS196642 TD196636:TO196642 ACZ196636:ADK196642 AMV196636:ANG196642 AWR196636:AXC196642 BGN196636:BGY196642 BQJ196636:BQU196642 CAF196636:CAQ196642 CKB196636:CKM196642 CTX196636:CUI196642 DDT196636:DEE196642 DNP196636:DOA196642 DXL196636:DXW196642 EHH196636:EHS196642 ERD196636:ERO196642 FAZ196636:FBK196642 FKV196636:FLG196642 FUR196636:FVC196642 GEN196636:GEY196642 GOJ196636:GOU196642 GYF196636:GYQ196642 HIB196636:HIM196642 HRX196636:HSI196642 IBT196636:ICE196642 ILP196636:IMA196642 IVL196636:IVW196642 JFH196636:JFS196642 JPD196636:JPO196642 JYZ196636:JZK196642 KIV196636:KJG196642 KSR196636:KTC196642 LCN196636:LCY196642 LMJ196636:LMU196642 LWF196636:LWQ196642 MGB196636:MGM196642 MPX196636:MQI196642 MZT196636:NAE196642 NJP196636:NKA196642 NTL196636:NTW196642 ODH196636:ODS196642 OND196636:ONO196642 OWZ196636:OXK196642 PGV196636:PHG196642 PQR196636:PRC196642 QAN196636:QAY196642 QKJ196636:QKU196642 QUF196636:QUQ196642 REB196636:REM196642 RNX196636:ROI196642 RXT196636:RYE196642 SHP196636:SIA196642 SRL196636:SRW196642 TBH196636:TBS196642 TLD196636:TLO196642 TUZ196636:TVK196642 UEV196636:UFG196642 UOR196636:UPC196642 UYN196636:UYY196642 VIJ196636:VIU196642 VSF196636:VSQ196642 WCB196636:WCM196642 WLX196636:WMI196642 WVT196636:WWE196642 JH262172:JS262178 TD262172:TO262178 ACZ262172:ADK262178 AMV262172:ANG262178 AWR262172:AXC262178 BGN262172:BGY262178 BQJ262172:BQU262178 CAF262172:CAQ262178 CKB262172:CKM262178 CTX262172:CUI262178 DDT262172:DEE262178 DNP262172:DOA262178 DXL262172:DXW262178 EHH262172:EHS262178 ERD262172:ERO262178 FAZ262172:FBK262178 FKV262172:FLG262178 FUR262172:FVC262178 GEN262172:GEY262178 GOJ262172:GOU262178 GYF262172:GYQ262178 HIB262172:HIM262178 HRX262172:HSI262178 IBT262172:ICE262178 ILP262172:IMA262178 IVL262172:IVW262178 JFH262172:JFS262178 JPD262172:JPO262178 JYZ262172:JZK262178 KIV262172:KJG262178 KSR262172:KTC262178 LCN262172:LCY262178 LMJ262172:LMU262178 LWF262172:LWQ262178 MGB262172:MGM262178 MPX262172:MQI262178 MZT262172:NAE262178 NJP262172:NKA262178 NTL262172:NTW262178 ODH262172:ODS262178 OND262172:ONO262178 OWZ262172:OXK262178 PGV262172:PHG262178 PQR262172:PRC262178 QAN262172:QAY262178 QKJ262172:QKU262178 QUF262172:QUQ262178 REB262172:REM262178 RNX262172:ROI262178 RXT262172:RYE262178 SHP262172:SIA262178 SRL262172:SRW262178 TBH262172:TBS262178 TLD262172:TLO262178 TUZ262172:TVK262178 UEV262172:UFG262178 UOR262172:UPC262178 UYN262172:UYY262178 VIJ262172:VIU262178 VSF262172:VSQ262178 WCB262172:WCM262178 WLX262172:WMI262178 WVT262172:WWE262178 JH327708:JS327714 TD327708:TO327714 ACZ327708:ADK327714 AMV327708:ANG327714 AWR327708:AXC327714 BGN327708:BGY327714 BQJ327708:BQU327714 CAF327708:CAQ327714 CKB327708:CKM327714 CTX327708:CUI327714 DDT327708:DEE327714 DNP327708:DOA327714 DXL327708:DXW327714 EHH327708:EHS327714 ERD327708:ERO327714 FAZ327708:FBK327714 FKV327708:FLG327714 FUR327708:FVC327714 GEN327708:GEY327714 GOJ327708:GOU327714 GYF327708:GYQ327714 HIB327708:HIM327714 HRX327708:HSI327714 IBT327708:ICE327714 ILP327708:IMA327714 IVL327708:IVW327714 JFH327708:JFS327714 JPD327708:JPO327714 JYZ327708:JZK327714 KIV327708:KJG327714 KSR327708:KTC327714 LCN327708:LCY327714 LMJ327708:LMU327714 LWF327708:LWQ327714 MGB327708:MGM327714 MPX327708:MQI327714 MZT327708:NAE327714 NJP327708:NKA327714 NTL327708:NTW327714 ODH327708:ODS327714 OND327708:ONO327714 OWZ327708:OXK327714 PGV327708:PHG327714 PQR327708:PRC327714 QAN327708:QAY327714 QKJ327708:QKU327714 QUF327708:QUQ327714 REB327708:REM327714 RNX327708:ROI327714 RXT327708:RYE327714 SHP327708:SIA327714 SRL327708:SRW327714 TBH327708:TBS327714 TLD327708:TLO327714 TUZ327708:TVK327714 UEV327708:UFG327714 UOR327708:UPC327714 UYN327708:UYY327714 VIJ327708:VIU327714 VSF327708:VSQ327714 WCB327708:WCM327714 WLX327708:WMI327714 WVT327708:WWE327714 JH393244:JS393250 TD393244:TO393250 ACZ393244:ADK393250 AMV393244:ANG393250 AWR393244:AXC393250 BGN393244:BGY393250 BQJ393244:BQU393250 CAF393244:CAQ393250 CKB393244:CKM393250 CTX393244:CUI393250 DDT393244:DEE393250 DNP393244:DOA393250 DXL393244:DXW393250 EHH393244:EHS393250 ERD393244:ERO393250 FAZ393244:FBK393250 FKV393244:FLG393250 FUR393244:FVC393250 GEN393244:GEY393250 GOJ393244:GOU393250 GYF393244:GYQ393250 HIB393244:HIM393250 HRX393244:HSI393250 IBT393244:ICE393250 ILP393244:IMA393250 IVL393244:IVW393250 JFH393244:JFS393250 JPD393244:JPO393250 JYZ393244:JZK393250 KIV393244:KJG393250 KSR393244:KTC393250 LCN393244:LCY393250 LMJ393244:LMU393250 LWF393244:LWQ393250 MGB393244:MGM393250 MPX393244:MQI393250 MZT393244:NAE393250 NJP393244:NKA393250 NTL393244:NTW393250 ODH393244:ODS393250 OND393244:ONO393250 OWZ393244:OXK393250 PGV393244:PHG393250 PQR393244:PRC393250 QAN393244:QAY393250 QKJ393244:QKU393250 QUF393244:QUQ393250 REB393244:REM393250 RNX393244:ROI393250 RXT393244:RYE393250 SHP393244:SIA393250 SRL393244:SRW393250 TBH393244:TBS393250 TLD393244:TLO393250 TUZ393244:TVK393250 UEV393244:UFG393250 UOR393244:UPC393250 UYN393244:UYY393250 VIJ393244:VIU393250 VSF393244:VSQ393250 WCB393244:WCM393250 WLX393244:WMI393250 WVT393244:WWE393250 JH458780:JS458786 TD458780:TO458786 ACZ458780:ADK458786 AMV458780:ANG458786 AWR458780:AXC458786 BGN458780:BGY458786 BQJ458780:BQU458786 CAF458780:CAQ458786 CKB458780:CKM458786 CTX458780:CUI458786 DDT458780:DEE458786 DNP458780:DOA458786 DXL458780:DXW458786 EHH458780:EHS458786 ERD458780:ERO458786 FAZ458780:FBK458786 FKV458780:FLG458786 FUR458780:FVC458786 GEN458780:GEY458786 GOJ458780:GOU458786 GYF458780:GYQ458786 HIB458780:HIM458786 HRX458780:HSI458786 IBT458780:ICE458786 ILP458780:IMA458786 IVL458780:IVW458786 JFH458780:JFS458786 JPD458780:JPO458786 JYZ458780:JZK458786 KIV458780:KJG458786 KSR458780:KTC458786 LCN458780:LCY458786 LMJ458780:LMU458786 LWF458780:LWQ458786 MGB458780:MGM458786 MPX458780:MQI458786 MZT458780:NAE458786 NJP458780:NKA458786 NTL458780:NTW458786 ODH458780:ODS458786 OND458780:ONO458786 OWZ458780:OXK458786 PGV458780:PHG458786 PQR458780:PRC458786 QAN458780:QAY458786 QKJ458780:QKU458786 QUF458780:QUQ458786 REB458780:REM458786 RNX458780:ROI458786 RXT458780:RYE458786 SHP458780:SIA458786 SRL458780:SRW458786 TBH458780:TBS458786 TLD458780:TLO458786 TUZ458780:TVK458786 UEV458780:UFG458786 UOR458780:UPC458786 UYN458780:UYY458786 VIJ458780:VIU458786 VSF458780:VSQ458786 WCB458780:WCM458786 WLX458780:WMI458786 WVT458780:WWE458786 JH524316:JS524322 TD524316:TO524322 ACZ524316:ADK524322 AMV524316:ANG524322 AWR524316:AXC524322 BGN524316:BGY524322 BQJ524316:BQU524322 CAF524316:CAQ524322 CKB524316:CKM524322 CTX524316:CUI524322 DDT524316:DEE524322 DNP524316:DOA524322 DXL524316:DXW524322 EHH524316:EHS524322 ERD524316:ERO524322 FAZ524316:FBK524322 FKV524316:FLG524322 FUR524316:FVC524322 GEN524316:GEY524322 GOJ524316:GOU524322 GYF524316:GYQ524322 HIB524316:HIM524322 HRX524316:HSI524322 IBT524316:ICE524322 ILP524316:IMA524322 IVL524316:IVW524322 JFH524316:JFS524322 JPD524316:JPO524322 JYZ524316:JZK524322 KIV524316:KJG524322 KSR524316:KTC524322 LCN524316:LCY524322 LMJ524316:LMU524322 LWF524316:LWQ524322 MGB524316:MGM524322 MPX524316:MQI524322 MZT524316:NAE524322 NJP524316:NKA524322 NTL524316:NTW524322 ODH524316:ODS524322 OND524316:ONO524322 OWZ524316:OXK524322 PGV524316:PHG524322 PQR524316:PRC524322 QAN524316:QAY524322 QKJ524316:QKU524322 QUF524316:QUQ524322 REB524316:REM524322 RNX524316:ROI524322 RXT524316:RYE524322 SHP524316:SIA524322 SRL524316:SRW524322 TBH524316:TBS524322 TLD524316:TLO524322 TUZ524316:TVK524322 UEV524316:UFG524322 UOR524316:UPC524322 UYN524316:UYY524322 VIJ524316:VIU524322 VSF524316:VSQ524322 WCB524316:WCM524322 WLX524316:WMI524322 WVT524316:WWE524322 JH589852:JS589858 TD589852:TO589858 ACZ589852:ADK589858 AMV589852:ANG589858 AWR589852:AXC589858 BGN589852:BGY589858 BQJ589852:BQU589858 CAF589852:CAQ589858 CKB589852:CKM589858 CTX589852:CUI589858 DDT589852:DEE589858 DNP589852:DOA589858 DXL589852:DXW589858 EHH589852:EHS589858 ERD589852:ERO589858 FAZ589852:FBK589858 FKV589852:FLG589858 FUR589852:FVC589858 GEN589852:GEY589858 GOJ589852:GOU589858 GYF589852:GYQ589858 HIB589852:HIM589858 HRX589852:HSI589858 IBT589852:ICE589858 ILP589852:IMA589858 IVL589852:IVW589858 JFH589852:JFS589858 JPD589852:JPO589858 JYZ589852:JZK589858 KIV589852:KJG589858 KSR589852:KTC589858 LCN589852:LCY589858 LMJ589852:LMU589858 LWF589852:LWQ589858 MGB589852:MGM589858 MPX589852:MQI589858 MZT589852:NAE589858 NJP589852:NKA589858 NTL589852:NTW589858 ODH589852:ODS589858 OND589852:ONO589858 OWZ589852:OXK589858 PGV589852:PHG589858 PQR589852:PRC589858 QAN589852:QAY589858 QKJ589852:QKU589858 QUF589852:QUQ589858 REB589852:REM589858 RNX589852:ROI589858 RXT589852:RYE589858 SHP589852:SIA589858 SRL589852:SRW589858 TBH589852:TBS589858 TLD589852:TLO589858 TUZ589852:TVK589858 UEV589852:UFG589858 UOR589852:UPC589858 UYN589852:UYY589858 VIJ589852:VIU589858 VSF589852:VSQ589858 WCB589852:WCM589858 WLX589852:WMI589858 WVT589852:WWE589858 JH655388:JS655394 TD655388:TO655394 ACZ655388:ADK655394 AMV655388:ANG655394 AWR655388:AXC655394 BGN655388:BGY655394 BQJ655388:BQU655394 CAF655388:CAQ655394 CKB655388:CKM655394 CTX655388:CUI655394 DDT655388:DEE655394 DNP655388:DOA655394 DXL655388:DXW655394 EHH655388:EHS655394 ERD655388:ERO655394 FAZ655388:FBK655394 FKV655388:FLG655394 FUR655388:FVC655394 GEN655388:GEY655394 GOJ655388:GOU655394 GYF655388:GYQ655394 HIB655388:HIM655394 HRX655388:HSI655394 IBT655388:ICE655394 ILP655388:IMA655394 IVL655388:IVW655394 JFH655388:JFS655394 JPD655388:JPO655394 JYZ655388:JZK655394 KIV655388:KJG655394 KSR655388:KTC655394 LCN655388:LCY655394 LMJ655388:LMU655394 LWF655388:LWQ655394 MGB655388:MGM655394 MPX655388:MQI655394 MZT655388:NAE655394 NJP655388:NKA655394 NTL655388:NTW655394 ODH655388:ODS655394 OND655388:ONO655394 OWZ655388:OXK655394 PGV655388:PHG655394 PQR655388:PRC655394 QAN655388:QAY655394 QKJ655388:QKU655394 QUF655388:QUQ655394 REB655388:REM655394 RNX655388:ROI655394 RXT655388:RYE655394 SHP655388:SIA655394 SRL655388:SRW655394 TBH655388:TBS655394 TLD655388:TLO655394 TUZ655388:TVK655394 UEV655388:UFG655394 UOR655388:UPC655394 UYN655388:UYY655394 VIJ655388:VIU655394 VSF655388:VSQ655394 WCB655388:WCM655394 WLX655388:WMI655394 WVT655388:WWE655394 JH720924:JS720930 TD720924:TO720930 ACZ720924:ADK720930 AMV720924:ANG720930 AWR720924:AXC720930 BGN720924:BGY720930 BQJ720924:BQU720930 CAF720924:CAQ720930 CKB720924:CKM720930 CTX720924:CUI720930 DDT720924:DEE720930 DNP720924:DOA720930 DXL720924:DXW720930 EHH720924:EHS720930 ERD720924:ERO720930 FAZ720924:FBK720930 FKV720924:FLG720930 FUR720924:FVC720930 GEN720924:GEY720930 GOJ720924:GOU720930 GYF720924:GYQ720930 HIB720924:HIM720930 HRX720924:HSI720930 IBT720924:ICE720930 ILP720924:IMA720930 IVL720924:IVW720930 JFH720924:JFS720930 JPD720924:JPO720930 JYZ720924:JZK720930 KIV720924:KJG720930 KSR720924:KTC720930 LCN720924:LCY720930 LMJ720924:LMU720930 LWF720924:LWQ720930 MGB720924:MGM720930 MPX720924:MQI720930 MZT720924:NAE720930 NJP720924:NKA720930 NTL720924:NTW720930 ODH720924:ODS720930 OND720924:ONO720930 OWZ720924:OXK720930 PGV720924:PHG720930 PQR720924:PRC720930 QAN720924:QAY720930 QKJ720924:QKU720930 QUF720924:QUQ720930 REB720924:REM720930 RNX720924:ROI720930 RXT720924:RYE720930 SHP720924:SIA720930 SRL720924:SRW720930 TBH720924:TBS720930 TLD720924:TLO720930 TUZ720924:TVK720930 UEV720924:UFG720930 UOR720924:UPC720930 UYN720924:UYY720930 VIJ720924:VIU720930 VSF720924:VSQ720930 WCB720924:WCM720930 WLX720924:WMI720930 WVT720924:WWE720930 JH786460:JS786466 TD786460:TO786466 ACZ786460:ADK786466 AMV786460:ANG786466 AWR786460:AXC786466 BGN786460:BGY786466 BQJ786460:BQU786466 CAF786460:CAQ786466 CKB786460:CKM786466 CTX786460:CUI786466 DDT786460:DEE786466 DNP786460:DOA786466 DXL786460:DXW786466 EHH786460:EHS786466 ERD786460:ERO786466 FAZ786460:FBK786466 FKV786460:FLG786466 FUR786460:FVC786466 GEN786460:GEY786466 GOJ786460:GOU786466 GYF786460:GYQ786466 HIB786460:HIM786466 HRX786460:HSI786466 IBT786460:ICE786466 ILP786460:IMA786466 IVL786460:IVW786466 JFH786460:JFS786466 JPD786460:JPO786466 JYZ786460:JZK786466 KIV786460:KJG786466 KSR786460:KTC786466 LCN786460:LCY786466 LMJ786460:LMU786466 LWF786460:LWQ786466 MGB786460:MGM786466 MPX786460:MQI786466 MZT786460:NAE786466 NJP786460:NKA786466 NTL786460:NTW786466 ODH786460:ODS786466 OND786460:ONO786466 OWZ786460:OXK786466 PGV786460:PHG786466 PQR786460:PRC786466 QAN786460:QAY786466 QKJ786460:QKU786466 QUF786460:QUQ786466 REB786460:REM786466 RNX786460:ROI786466 RXT786460:RYE786466 SHP786460:SIA786466 SRL786460:SRW786466 TBH786460:TBS786466 TLD786460:TLO786466 TUZ786460:TVK786466 UEV786460:UFG786466 UOR786460:UPC786466 UYN786460:UYY786466 VIJ786460:VIU786466 VSF786460:VSQ786466 WCB786460:WCM786466 WLX786460:WMI786466 WVT786460:WWE786466 JH851996:JS852002 TD851996:TO852002 ACZ851996:ADK852002 AMV851996:ANG852002 AWR851996:AXC852002 BGN851996:BGY852002 BQJ851996:BQU852002 CAF851996:CAQ852002 CKB851996:CKM852002 CTX851996:CUI852002 DDT851996:DEE852002 DNP851996:DOA852002 DXL851996:DXW852002 EHH851996:EHS852002 ERD851996:ERO852002 FAZ851996:FBK852002 FKV851996:FLG852002 FUR851996:FVC852002 GEN851996:GEY852002 GOJ851996:GOU852002 GYF851996:GYQ852002 HIB851996:HIM852002 HRX851996:HSI852002 IBT851996:ICE852002 ILP851996:IMA852002 IVL851996:IVW852002 JFH851996:JFS852002 JPD851996:JPO852002 JYZ851996:JZK852002 KIV851996:KJG852002 KSR851996:KTC852002 LCN851996:LCY852002 LMJ851996:LMU852002 LWF851996:LWQ852002 MGB851996:MGM852002 MPX851996:MQI852002 MZT851996:NAE852002 NJP851996:NKA852002 NTL851996:NTW852002 ODH851996:ODS852002 OND851996:ONO852002 OWZ851996:OXK852002 PGV851996:PHG852002 PQR851996:PRC852002 QAN851996:QAY852002 QKJ851996:QKU852002 QUF851996:QUQ852002 REB851996:REM852002 RNX851996:ROI852002 RXT851996:RYE852002 SHP851996:SIA852002 SRL851996:SRW852002 TBH851996:TBS852002 TLD851996:TLO852002 TUZ851996:TVK852002 UEV851996:UFG852002 UOR851996:UPC852002 UYN851996:UYY852002 VIJ851996:VIU852002 VSF851996:VSQ852002 WCB851996:WCM852002 WLX851996:WMI852002 WVT851996:WWE852002 JH917532:JS917538 TD917532:TO917538 ACZ917532:ADK917538 AMV917532:ANG917538 AWR917532:AXC917538 BGN917532:BGY917538 BQJ917532:BQU917538 CAF917532:CAQ917538 CKB917532:CKM917538 CTX917532:CUI917538 DDT917532:DEE917538 DNP917532:DOA917538 DXL917532:DXW917538 EHH917532:EHS917538 ERD917532:ERO917538 FAZ917532:FBK917538 FKV917532:FLG917538 FUR917532:FVC917538 GEN917532:GEY917538 GOJ917532:GOU917538 GYF917532:GYQ917538 HIB917532:HIM917538 HRX917532:HSI917538 IBT917532:ICE917538 ILP917532:IMA917538 IVL917532:IVW917538 JFH917532:JFS917538 JPD917532:JPO917538 JYZ917532:JZK917538 KIV917532:KJG917538 KSR917532:KTC917538 LCN917532:LCY917538 LMJ917532:LMU917538 LWF917532:LWQ917538 MGB917532:MGM917538 MPX917532:MQI917538 MZT917532:NAE917538 NJP917532:NKA917538 NTL917532:NTW917538 ODH917532:ODS917538 OND917532:ONO917538 OWZ917532:OXK917538 PGV917532:PHG917538 PQR917532:PRC917538 QAN917532:QAY917538 QKJ917532:QKU917538 QUF917532:QUQ917538 REB917532:REM917538 RNX917532:ROI917538 RXT917532:RYE917538 SHP917532:SIA917538 SRL917532:SRW917538 TBH917532:TBS917538 TLD917532:TLO917538 TUZ917532:TVK917538 UEV917532:UFG917538 UOR917532:UPC917538 UYN917532:UYY917538 VIJ917532:VIU917538 VSF917532:VSQ917538 WCB917532:WCM917538 WLX917532:WMI917538 WVT917532:WWE917538 JH983068:JS983074 TD983068:TO983074 ACZ983068:ADK983074 AMV983068:ANG983074 AWR983068:AXC983074 BGN983068:BGY983074 BQJ983068:BQU983074 CAF983068:CAQ983074 CKB983068:CKM983074 CTX983068:CUI983074 DDT983068:DEE983074 DNP983068:DOA983074 DXL983068:DXW983074 EHH983068:EHS983074 ERD983068:ERO983074 FAZ983068:FBK983074 FKV983068:FLG983074 FUR983068:FVC983074 GEN983068:GEY983074 GOJ983068:GOU983074 GYF983068:GYQ983074 HIB983068:HIM983074 HRX983068:HSI983074 IBT983068:ICE983074 ILP983068:IMA983074 IVL983068:IVW983074 JFH983068:JFS983074 JPD983068:JPO983074 JYZ983068:JZK983074 KIV983068:KJG983074 KSR983068:KTC983074 LCN983068:LCY983074 LMJ983068:LMU983074 LWF983068:LWQ983074 MGB983068:MGM983074 MPX983068:MQI983074 MZT983068:NAE983074 NJP983068:NKA983074 NTL983068:NTW983074 ODH983068:ODS983074 OND983068:ONO983074 OWZ983068:OXK983074 PGV983068:PHG983074 PQR983068:PRC983074 QAN983068:QAY983074 QKJ983068:QKU983074 QUF983068:QUQ983074 REB983068:REM983074 RNX983068:ROI983074 RXT983068:RYE983074 SHP983068:SIA983074 SRL983068:SRW983074 TBH983068:TBS983074 TLD983068:TLO983074 TUZ983068:TVK983074 UEV983068:UFG983074 UOR983068:UPC983074 UYN983068:UYY983074 VIJ983068:VIU983074 VSF983068:VSQ983074 WCB983068:WCM983074 WLX983068:WMI983074 W29:W34 L65564:W65570 L131100:W131106 L196636:W196642 L262172:W262178 L327708:W327714 L393244:W393250 L458780:W458786 L524316:W524322 L589852:W589858 L655388:W655394 L720924:W720930 L786460:W786466 L851996:W852002 L917532:W917538 L983068:W983074 L28:V34"/>
    <dataValidation allowBlank="1" promptTitle="checkPeriodRange" sqref="Q27 JM27 TI27 ADE27 ANA27 AWW27 BGS27 BQO27 CAK27 CKG27 CUC27 DDY27 DNU27 DXQ27 EHM27 ERI27 FBE27 FLA27 FUW27 GES27 GOO27 GYK27 HIG27 HSC27 IBY27 ILU27 IVQ27 JFM27 JPI27 JZE27 KJA27 KSW27 LCS27 LMO27 LWK27 MGG27 MQC27 MZY27 NJU27 NTQ27 ODM27 ONI27 OXE27 PHA27 PQW27 QAS27 QKO27 QUK27 REG27 ROC27 RXY27 SHU27 SRQ27 TBM27 TLI27 TVE27 UFA27 UOW27 UYS27 VIO27 VSK27 WCG27 WMC27 WVY27 Q65563 JM65563 TI65563 ADE65563 ANA65563 AWW65563 BGS65563 BQO65563 CAK65563 CKG65563 CUC65563 DDY65563 DNU65563 DXQ65563 EHM65563 ERI65563 FBE65563 FLA65563 FUW65563 GES65563 GOO65563 GYK65563 HIG65563 HSC65563 IBY65563 ILU65563 IVQ65563 JFM65563 JPI65563 JZE65563 KJA65563 KSW65563 LCS65563 LMO65563 LWK65563 MGG65563 MQC65563 MZY65563 NJU65563 NTQ65563 ODM65563 ONI65563 OXE65563 PHA65563 PQW65563 QAS65563 QKO65563 QUK65563 REG65563 ROC65563 RXY65563 SHU65563 SRQ65563 TBM65563 TLI65563 TVE65563 UFA65563 UOW65563 UYS65563 VIO65563 VSK65563 WCG65563 WMC65563 WVY65563 Q131099 JM131099 TI131099 ADE131099 ANA131099 AWW131099 BGS131099 BQO131099 CAK131099 CKG131099 CUC131099 DDY131099 DNU131099 DXQ131099 EHM131099 ERI131099 FBE131099 FLA131099 FUW131099 GES131099 GOO131099 GYK131099 HIG131099 HSC131099 IBY131099 ILU131099 IVQ131099 JFM131099 JPI131099 JZE131099 KJA131099 KSW131099 LCS131099 LMO131099 LWK131099 MGG131099 MQC131099 MZY131099 NJU131099 NTQ131099 ODM131099 ONI131099 OXE131099 PHA131099 PQW131099 QAS131099 QKO131099 QUK131099 REG131099 ROC131099 RXY131099 SHU131099 SRQ131099 TBM131099 TLI131099 TVE131099 UFA131099 UOW131099 UYS131099 VIO131099 VSK131099 WCG131099 WMC131099 WVY131099 Q196635 JM196635 TI196635 ADE196635 ANA196635 AWW196635 BGS196635 BQO196635 CAK196635 CKG196635 CUC196635 DDY196635 DNU196635 DXQ196635 EHM196635 ERI196635 FBE196635 FLA196635 FUW196635 GES196635 GOO196635 GYK196635 HIG196635 HSC196635 IBY196635 ILU196635 IVQ196635 JFM196635 JPI196635 JZE196635 KJA196635 KSW196635 LCS196635 LMO196635 LWK196635 MGG196635 MQC196635 MZY196635 NJU196635 NTQ196635 ODM196635 ONI196635 OXE196635 PHA196635 PQW196635 QAS196635 QKO196635 QUK196635 REG196635 ROC196635 RXY196635 SHU196635 SRQ196635 TBM196635 TLI196635 TVE196635 UFA196635 UOW196635 UYS196635 VIO196635 VSK196635 WCG196635 WMC196635 WVY196635 Q262171 JM262171 TI262171 ADE262171 ANA262171 AWW262171 BGS262171 BQO262171 CAK262171 CKG262171 CUC262171 DDY262171 DNU262171 DXQ262171 EHM262171 ERI262171 FBE262171 FLA262171 FUW262171 GES262171 GOO262171 GYK262171 HIG262171 HSC262171 IBY262171 ILU262171 IVQ262171 JFM262171 JPI262171 JZE262171 KJA262171 KSW262171 LCS262171 LMO262171 LWK262171 MGG262171 MQC262171 MZY262171 NJU262171 NTQ262171 ODM262171 ONI262171 OXE262171 PHA262171 PQW262171 QAS262171 QKO262171 QUK262171 REG262171 ROC262171 RXY262171 SHU262171 SRQ262171 TBM262171 TLI262171 TVE262171 UFA262171 UOW262171 UYS262171 VIO262171 VSK262171 WCG262171 WMC262171 WVY262171 Q327707 JM327707 TI327707 ADE327707 ANA327707 AWW327707 BGS327707 BQO327707 CAK327707 CKG327707 CUC327707 DDY327707 DNU327707 DXQ327707 EHM327707 ERI327707 FBE327707 FLA327707 FUW327707 GES327707 GOO327707 GYK327707 HIG327707 HSC327707 IBY327707 ILU327707 IVQ327707 JFM327707 JPI327707 JZE327707 KJA327707 KSW327707 LCS327707 LMO327707 LWK327707 MGG327707 MQC327707 MZY327707 NJU327707 NTQ327707 ODM327707 ONI327707 OXE327707 PHA327707 PQW327707 QAS327707 QKO327707 QUK327707 REG327707 ROC327707 RXY327707 SHU327707 SRQ327707 TBM327707 TLI327707 TVE327707 UFA327707 UOW327707 UYS327707 VIO327707 VSK327707 WCG327707 WMC327707 WVY327707 Q393243 JM393243 TI393243 ADE393243 ANA393243 AWW393243 BGS393243 BQO393243 CAK393243 CKG393243 CUC393243 DDY393243 DNU393243 DXQ393243 EHM393243 ERI393243 FBE393243 FLA393243 FUW393243 GES393243 GOO393243 GYK393243 HIG393243 HSC393243 IBY393243 ILU393243 IVQ393243 JFM393243 JPI393243 JZE393243 KJA393243 KSW393243 LCS393243 LMO393243 LWK393243 MGG393243 MQC393243 MZY393243 NJU393243 NTQ393243 ODM393243 ONI393243 OXE393243 PHA393243 PQW393243 QAS393243 QKO393243 QUK393243 REG393243 ROC393243 RXY393243 SHU393243 SRQ393243 TBM393243 TLI393243 TVE393243 UFA393243 UOW393243 UYS393243 VIO393243 VSK393243 WCG393243 WMC393243 WVY393243 Q458779 JM458779 TI458779 ADE458779 ANA458779 AWW458779 BGS458779 BQO458779 CAK458779 CKG458779 CUC458779 DDY458779 DNU458779 DXQ458779 EHM458779 ERI458779 FBE458779 FLA458779 FUW458779 GES458779 GOO458779 GYK458779 HIG458779 HSC458779 IBY458779 ILU458779 IVQ458779 JFM458779 JPI458779 JZE458779 KJA458779 KSW458779 LCS458779 LMO458779 LWK458779 MGG458779 MQC458779 MZY458779 NJU458779 NTQ458779 ODM458779 ONI458779 OXE458779 PHA458779 PQW458779 QAS458779 QKO458779 QUK458779 REG458779 ROC458779 RXY458779 SHU458779 SRQ458779 TBM458779 TLI458779 TVE458779 UFA458779 UOW458779 UYS458779 VIO458779 VSK458779 WCG458779 WMC458779 WVY458779 Q524315 JM524315 TI524315 ADE524315 ANA524315 AWW524315 BGS524315 BQO524315 CAK524315 CKG524315 CUC524315 DDY524315 DNU524315 DXQ524315 EHM524315 ERI524315 FBE524315 FLA524315 FUW524315 GES524315 GOO524315 GYK524315 HIG524315 HSC524315 IBY524315 ILU524315 IVQ524315 JFM524315 JPI524315 JZE524315 KJA524315 KSW524315 LCS524315 LMO524315 LWK524315 MGG524315 MQC524315 MZY524315 NJU524315 NTQ524315 ODM524315 ONI524315 OXE524315 PHA524315 PQW524315 QAS524315 QKO524315 QUK524315 REG524315 ROC524315 RXY524315 SHU524315 SRQ524315 TBM524315 TLI524315 TVE524315 UFA524315 UOW524315 UYS524315 VIO524315 VSK524315 WCG524315 WMC524315 WVY524315 Q589851 JM589851 TI589851 ADE589851 ANA589851 AWW589851 BGS589851 BQO589851 CAK589851 CKG589851 CUC589851 DDY589851 DNU589851 DXQ589851 EHM589851 ERI589851 FBE589851 FLA589851 FUW589851 GES589851 GOO589851 GYK589851 HIG589851 HSC589851 IBY589851 ILU589851 IVQ589851 JFM589851 JPI589851 JZE589851 KJA589851 KSW589851 LCS589851 LMO589851 LWK589851 MGG589851 MQC589851 MZY589851 NJU589851 NTQ589851 ODM589851 ONI589851 OXE589851 PHA589851 PQW589851 QAS589851 QKO589851 QUK589851 REG589851 ROC589851 RXY589851 SHU589851 SRQ589851 TBM589851 TLI589851 TVE589851 UFA589851 UOW589851 UYS589851 VIO589851 VSK589851 WCG589851 WMC589851 WVY589851 Q655387 JM655387 TI655387 ADE655387 ANA655387 AWW655387 BGS655387 BQO655387 CAK655387 CKG655387 CUC655387 DDY655387 DNU655387 DXQ655387 EHM655387 ERI655387 FBE655387 FLA655387 FUW655387 GES655387 GOO655387 GYK655387 HIG655387 HSC655387 IBY655387 ILU655387 IVQ655387 JFM655387 JPI655387 JZE655387 KJA655387 KSW655387 LCS655387 LMO655387 LWK655387 MGG655387 MQC655387 MZY655387 NJU655387 NTQ655387 ODM655387 ONI655387 OXE655387 PHA655387 PQW655387 QAS655387 QKO655387 QUK655387 REG655387 ROC655387 RXY655387 SHU655387 SRQ655387 TBM655387 TLI655387 TVE655387 UFA655387 UOW655387 UYS655387 VIO655387 VSK655387 WCG655387 WMC655387 WVY655387 Q720923 JM720923 TI720923 ADE720923 ANA720923 AWW720923 BGS720923 BQO720923 CAK720923 CKG720923 CUC720923 DDY720923 DNU720923 DXQ720923 EHM720923 ERI720923 FBE720923 FLA720923 FUW720923 GES720923 GOO720923 GYK720923 HIG720923 HSC720923 IBY720923 ILU720923 IVQ720923 JFM720923 JPI720923 JZE720923 KJA720923 KSW720923 LCS720923 LMO720923 LWK720923 MGG720923 MQC720923 MZY720923 NJU720923 NTQ720923 ODM720923 ONI720923 OXE720923 PHA720923 PQW720923 QAS720923 QKO720923 QUK720923 REG720923 ROC720923 RXY720923 SHU720923 SRQ720923 TBM720923 TLI720923 TVE720923 UFA720923 UOW720923 UYS720923 VIO720923 VSK720923 WCG720923 WMC720923 WVY720923 Q786459 JM786459 TI786459 ADE786459 ANA786459 AWW786459 BGS786459 BQO786459 CAK786459 CKG786459 CUC786459 DDY786459 DNU786459 DXQ786459 EHM786459 ERI786459 FBE786459 FLA786459 FUW786459 GES786459 GOO786459 GYK786459 HIG786459 HSC786459 IBY786459 ILU786459 IVQ786459 JFM786459 JPI786459 JZE786459 KJA786459 KSW786459 LCS786459 LMO786459 LWK786459 MGG786459 MQC786459 MZY786459 NJU786459 NTQ786459 ODM786459 ONI786459 OXE786459 PHA786459 PQW786459 QAS786459 QKO786459 QUK786459 REG786459 ROC786459 RXY786459 SHU786459 SRQ786459 TBM786459 TLI786459 TVE786459 UFA786459 UOW786459 UYS786459 VIO786459 VSK786459 WCG786459 WMC786459 WVY786459 Q851995 JM851995 TI851995 ADE851995 ANA851995 AWW851995 BGS851995 BQO851995 CAK851995 CKG851995 CUC851995 DDY851995 DNU851995 DXQ851995 EHM851995 ERI851995 FBE851995 FLA851995 FUW851995 GES851995 GOO851995 GYK851995 HIG851995 HSC851995 IBY851995 ILU851995 IVQ851995 JFM851995 JPI851995 JZE851995 KJA851995 KSW851995 LCS851995 LMO851995 LWK851995 MGG851995 MQC851995 MZY851995 NJU851995 NTQ851995 ODM851995 ONI851995 OXE851995 PHA851995 PQW851995 QAS851995 QKO851995 QUK851995 REG851995 ROC851995 RXY851995 SHU851995 SRQ851995 TBM851995 TLI851995 TVE851995 UFA851995 UOW851995 UYS851995 VIO851995 VSK851995 WCG851995 WMC851995 WVY851995 Q917531 JM917531 TI917531 ADE917531 ANA917531 AWW917531 BGS917531 BQO917531 CAK917531 CKG917531 CUC917531 DDY917531 DNU917531 DXQ917531 EHM917531 ERI917531 FBE917531 FLA917531 FUW917531 GES917531 GOO917531 GYK917531 HIG917531 HSC917531 IBY917531 ILU917531 IVQ917531 JFM917531 JPI917531 JZE917531 KJA917531 KSW917531 LCS917531 LMO917531 LWK917531 MGG917531 MQC917531 MZY917531 NJU917531 NTQ917531 ODM917531 ONI917531 OXE917531 PHA917531 PQW917531 QAS917531 QKO917531 QUK917531 REG917531 ROC917531 RXY917531 SHU917531 SRQ917531 TBM917531 TLI917531 TVE917531 UFA917531 UOW917531 UYS917531 VIO917531 VSK917531 WCG917531 WMC917531 WVY917531 Q983067 JM983067 TI983067 ADE983067 ANA983067 AWW983067 BGS983067 BQO983067 CAK983067 CKG983067 CUC983067 DDY983067 DNU983067 DXQ983067 EHM983067 ERI983067 FBE983067 FLA983067 FUW983067 GES983067 GOO983067 GYK983067 HIG983067 HSC983067 IBY983067 ILU983067 IVQ983067 JFM983067 JPI983067 JZE983067 KJA983067 KSW983067 LCS983067 LMO983067 LWK983067 MGG983067 MQC983067 MZY983067 NJU983067 NTQ983067 ODM983067 ONI983067 OXE983067 PHA983067 PQW983067 QAS983067 QKO983067 QUK983067 REG983067 ROC983067 RXY983067 SHU983067 SRQ983067 TBM983067 TLI983067 TVE983067 UFA983067 UOW983067 UYS983067 VIO983067 VSK983067 WCG983067 WMC983067 WVY983067"/>
    <dataValidation allowBlank="1" showInputMessage="1" showErrorMessage="1" prompt="Для выбора выполните двойной щелчок левой клавиши мыши по соответствующей ячейке." sqref="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JQ26 TM26 S65562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8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34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70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6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42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8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14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50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6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22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8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94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30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6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U262170 ADI26 ANE26 AXA26 BGW26 BQS26 CAO26 CKK26 CUG26 DEC26 DNY26 DXU26 EHQ26 ERM26 FBI26 FLE26 FVA26 GEW26 GOS26 GYO26 HIK26 HSG26 ICC26 ILY26 IVU26 JFQ26 JPM26 JZI26 KJE26 KTA26 LCW26 LMS26 LWO26 MGK26 MQG26 NAC26 NJY26 NTU26 ODQ26 ONM26 OXI26 PHE26 PRA26 QAW26 QKS26 QUO26 REK26 ROG26 RYC26 SHY26 SRU26 TBQ26 TLM26 TVI26 UFE26 UPA26 UYW26 VIS26 VSO26 WCK26 WMG26 WWC26 U26 S26 U327706 JQ65562 TM65562 ADI65562 ANE65562 AXA65562 BGW65562 BQS65562 CAO65562 CKK65562 CUG65562 DEC65562 DNY65562 DXU65562 EHQ65562 ERM65562 FBI65562 FLE65562 FVA65562 GEW65562 GOS65562 GYO65562 HIK65562 HSG65562 ICC65562 ILY65562 IVU65562 JFQ65562 JPM65562 JZI65562 KJE65562 KTA65562 LCW65562 LMS65562 LWO65562 MGK65562 MQG65562 NAC65562 NJY65562 NTU65562 ODQ65562 ONM65562 OXI65562 PHE65562 PRA65562 QAW65562 QKS65562 QUO65562 REK65562 ROG65562 RYC65562 SHY65562 SRU65562 TBQ65562 TLM65562 TVI65562 UFE65562 UPA65562 UYW65562 VIS65562 VSO65562 WCK65562 WMG65562 WWC65562 U393242 JQ131098 TM131098 ADI131098 ANE131098 AXA131098 BGW131098 BQS131098 CAO131098 CKK131098 CUG131098 DEC131098 DNY131098 DXU131098 EHQ131098 ERM131098 FBI131098 FLE131098 FVA131098 GEW131098 GOS131098 GYO131098 HIK131098 HSG131098 ICC131098 ILY131098 IVU131098 JFQ131098 JPM131098 JZI131098 KJE131098 KTA131098 LCW131098 LMS131098 LWO131098 MGK131098 MQG131098 NAC131098 NJY131098 NTU131098 ODQ131098 ONM131098 OXI131098 PHE131098 PRA131098 QAW131098 QKS131098 QUO131098 REK131098 ROG131098 RYC131098 SHY131098 SRU131098 TBQ131098 TLM131098 TVI131098 UFE131098 UPA131098 UYW131098 VIS131098 VSO131098 WCK131098 WMG131098 WWC131098 U458778 JQ196634 TM196634 ADI196634 ANE196634 AXA196634 BGW196634 BQS196634 CAO196634 CKK196634 CUG196634 DEC196634 DNY196634 DXU196634 EHQ196634 ERM196634 FBI196634 FLE196634 FVA196634 GEW196634 GOS196634 GYO196634 HIK196634 HSG196634 ICC196634 ILY196634 IVU196634 JFQ196634 JPM196634 JZI196634 KJE196634 KTA196634 LCW196634 LMS196634 LWO196634 MGK196634 MQG196634 NAC196634 NJY196634 NTU196634 ODQ196634 ONM196634 OXI196634 PHE196634 PRA196634 QAW196634 QKS196634 QUO196634 REK196634 ROG196634 RYC196634 SHY196634 SRU196634 TBQ196634 TLM196634 TVI196634 UFE196634 UPA196634 UYW196634 VIS196634 VSO196634 WCK196634 WMG196634 WWC196634 U524314 JQ262170 TM262170 ADI262170 ANE262170 AXA262170 BGW262170 BQS262170 CAO262170 CKK262170 CUG262170 DEC262170 DNY262170 DXU262170 EHQ262170 ERM262170 FBI262170 FLE262170 FVA262170 GEW262170 GOS262170 GYO262170 HIK262170 HSG262170 ICC262170 ILY262170 IVU262170 JFQ262170 JPM262170 JZI262170 KJE262170 KTA262170 LCW262170 LMS262170 LWO262170 MGK262170 MQG262170 NAC262170 NJY262170 NTU262170 ODQ262170 ONM262170 OXI262170 PHE262170 PRA262170 QAW262170 QKS262170 QUO262170 REK262170 ROG262170 RYC262170 SHY262170 SRU262170 TBQ262170 TLM262170 TVI262170 UFE262170 UPA262170 UYW262170 VIS262170 VSO262170 WCK262170 WMG262170 WWC262170 U589850 JQ327706 TM327706 ADI327706 ANE327706 AXA327706 BGW327706 BQS327706 CAO327706 CKK327706 CUG327706 DEC327706 DNY327706 DXU327706 EHQ327706 ERM327706 FBI327706 FLE327706 FVA327706 GEW327706 GOS327706 GYO327706 HIK327706 HSG327706 ICC327706 ILY327706 IVU327706 JFQ327706 JPM327706 JZI327706 KJE327706 KTA327706 LCW327706 LMS327706 LWO327706 MGK327706 MQG327706 NAC327706 NJY327706 NTU327706 ODQ327706 ONM327706 OXI327706 PHE327706 PRA327706 QAW327706 QKS327706 QUO327706 REK327706 ROG327706 RYC327706 SHY327706 SRU327706 TBQ327706 TLM327706 TVI327706 UFE327706 UPA327706 UYW327706 VIS327706 VSO327706 WCK327706 WMG327706 WWC327706 U655386 JQ393242 TM393242 ADI393242 ANE393242 AXA393242 BGW393242 BQS393242 CAO393242 CKK393242 CUG393242 DEC393242 DNY393242 DXU393242 EHQ393242 ERM393242 FBI393242 FLE393242 FVA393242 GEW393242 GOS393242 GYO393242 HIK393242 HSG393242 ICC393242 ILY393242 IVU393242 JFQ393242 JPM393242 JZI393242 KJE393242 KTA393242 LCW393242 LMS393242 LWO393242 MGK393242 MQG393242 NAC393242 NJY393242 NTU393242 ODQ393242 ONM393242 OXI393242 PHE393242 PRA393242 QAW393242 QKS393242 QUO393242 REK393242 ROG393242 RYC393242 SHY393242 SRU393242 TBQ393242 TLM393242 TVI393242 UFE393242 UPA393242 UYW393242 VIS393242 VSO393242 WCK393242 WMG393242 WWC393242 U720922 JQ458778 TM458778 ADI458778 ANE458778 AXA458778 BGW458778 BQS458778 CAO458778 CKK458778 CUG458778 DEC458778 DNY458778 DXU458778 EHQ458778 ERM458778 FBI458778 FLE458778 FVA458778 GEW458778 GOS458778 GYO458778 HIK458778 HSG458778 ICC458778 ILY458778 IVU458778 JFQ458778 JPM458778 JZI458778 KJE458778 KTA458778 LCW458778 LMS458778 LWO458778 MGK458778 MQG458778 NAC458778 NJY458778 NTU458778 ODQ458778 ONM458778 OXI458778 PHE458778 PRA458778 QAW458778 QKS458778 QUO458778 REK458778 ROG458778 RYC458778 SHY458778 SRU458778 TBQ458778 TLM458778 TVI458778 UFE458778 UPA458778 UYW458778 VIS458778 VSO458778 WCK458778 WMG458778 WWC458778 U786458 JQ524314 TM524314 ADI524314 ANE524314 AXA524314 BGW524314 BQS524314 CAO524314 CKK524314 CUG524314 DEC524314 DNY524314 DXU524314 EHQ524314 ERM524314 FBI524314 FLE524314 FVA524314 GEW524314 GOS524314 GYO524314 HIK524314 HSG524314 ICC524314 ILY524314 IVU524314 JFQ524314 JPM524314 JZI524314 KJE524314 KTA524314 LCW524314 LMS524314 LWO524314 MGK524314 MQG524314 NAC524314 NJY524314 NTU524314 ODQ524314 ONM524314 OXI524314 PHE524314 PRA524314 QAW524314 QKS524314 QUO524314 REK524314 ROG524314 RYC524314 SHY524314 SRU524314 TBQ524314 TLM524314 TVI524314 UFE524314 UPA524314 UYW524314 VIS524314 VSO524314 WCK524314 WMG524314 WWC524314 U851994 JQ589850 TM589850 ADI589850 ANE589850 AXA589850 BGW589850 BQS589850 CAO589850 CKK589850 CUG589850 DEC589850 DNY589850 DXU589850 EHQ589850 ERM589850 FBI589850 FLE589850 FVA589850 GEW589850 GOS589850 GYO589850 HIK589850 HSG589850 ICC589850 ILY589850 IVU589850 JFQ589850 JPM589850 JZI589850 KJE589850 KTA589850 LCW589850 LMS589850 LWO589850 MGK589850 MQG589850 NAC589850 NJY589850 NTU589850 ODQ589850 ONM589850 OXI589850 PHE589850 PRA589850 QAW589850 QKS589850 QUO589850 REK589850 ROG589850 RYC589850 SHY589850 SRU589850 TBQ589850 TLM589850 TVI589850 UFE589850 UPA589850 UYW589850 VIS589850 VSO589850 WCK589850 WMG589850 WWC589850 U917530 JQ655386 TM655386 ADI655386 ANE655386 AXA655386 BGW655386 BQS655386 CAO655386 CKK655386 CUG655386 DEC655386 DNY655386 DXU655386 EHQ655386 ERM655386 FBI655386 FLE655386 FVA655386 GEW655386 GOS655386 GYO655386 HIK655386 HSG655386 ICC655386 ILY655386 IVU655386 JFQ655386 JPM655386 JZI655386 KJE655386 KTA655386 LCW655386 LMS655386 LWO655386 MGK655386 MQG655386 NAC655386 NJY655386 NTU655386 ODQ655386 ONM655386 OXI655386 PHE655386 PRA655386 QAW655386 QKS655386 QUO655386 REK655386 ROG655386 RYC655386 SHY655386 SRU655386 TBQ655386 TLM655386 TVI655386 UFE655386 UPA655386 UYW655386 VIS655386 VSO655386 WCK655386 WMG655386 WWC655386 U983066 JQ720922 TM720922 ADI720922 ANE720922 AXA720922 BGW720922 BQS720922 CAO720922 CKK720922 CUG720922 DEC720922 DNY720922 DXU720922 EHQ720922 ERM720922 FBI720922 FLE720922 FVA720922 GEW720922 GOS720922 GYO720922 HIK720922 HSG720922 ICC720922 ILY720922 IVU720922 JFQ720922 JPM720922 JZI720922 KJE720922 KTA720922 LCW720922 LMS720922 LWO720922 MGK720922 MQG720922 NAC720922 NJY720922 NTU720922 ODQ720922 ONM720922 OXI720922 PHE720922 PRA720922 QAW720922 QKS720922 QUO720922 REK720922 ROG720922 RYC720922 SHY720922 SRU720922 TBQ720922 TLM720922 TVI720922 UFE720922 UPA720922 UYW720922 VIS720922 VSO720922 WCK720922 WMG720922 WWC720922 U196634 JQ786458 TM786458 ADI786458 ANE786458 AXA786458 BGW786458 BQS786458 CAO786458 CKK786458 CUG786458 DEC786458 DNY786458 DXU786458 EHQ786458 ERM786458 FBI786458 FLE786458 FVA786458 GEW786458 GOS786458 GYO786458 HIK786458 HSG786458 ICC786458 ILY786458 IVU786458 JFQ786458 JPM786458 JZI786458 KJE786458 KTA786458 LCW786458 LMS786458 LWO786458 MGK786458 MQG786458 NAC786458 NJY786458 NTU786458 ODQ786458 ONM786458 OXI786458 PHE786458 PRA786458 QAW786458 QKS786458 QUO786458 REK786458 ROG786458 RYC786458 SHY786458 SRU786458 TBQ786458 TLM786458 TVI786458 UFE786458 UPA786458 UYW786458 VIS786458 VSO786458 WCK786458 WMG786458 WWC786458 U65562 JQ851994 TM851994 ADI851994 ANE851994 AXA851994 BGW851994 BQS851994 CAO851994 CKK851994 CUG851994 DEC851994 DNY851994 DXU851994 EHQ851994 ERM851994 FBI851994 FLE851994 FVA851994 GEW851994 GOS851994 GYO851994 HIK851994 HSG851994 ICC851994 ILY851994 IVU851994 JFQ851994 JPM851994 JZI851994 KJE851994 KTA851994 LCW851994 LMS851994 LWO851994 MGK851994 MQG851994 NAC851994 NJY851994 NTU851994 ODQ851994 ONM851994 OXI851994 PHE851994 PRA851994 QAW851994 QKS851994 QUO851994 REK851994 ROG851994 RYC851994 SHY851994 SRU851994 TBQ851994 TLM851994 TVI851994 UFE851994 UPA851994 UYW851994 VIS851994 VSO851994 WCK851994 WMG851994 WWC851994 U131098 JQ917530 TM917530 ADI917530 ANE917530 AXA917530 BGW917530 BQS917530 CAO917530 CKK917530 CUG917530 DEC917530 DNY917530 DXU917530 EHQ917530 ERM917530 FBI917530 FLE917530 FVA917530 GEW917530 GOS917530 GYO917530 HIK917530 HSG917530 ICC917530 ILY917530 IVU917530 JFQ917530 JPM917530 JZI917530 KJE917530 KTA917530 LCW917530 LMS917530 LWO917530 MGK917530 MQG917530 NAC917530 NJY917530 NTU917530 ODQ917530 ONM917530 OXI917530 PHE917530 PRA917530 QAW917530 QKS917530 QUO917530 REK917530 ROG917530 RYC917530 SHY917530 SRU917530 TBQ917530 TLM917530 TVI917530 UFE917530 UPA917530 UYW917530 VIS917530 VSO917530 WCK917530 WMG917530 WWC917530 WWC983066 JQ983066 TM983066 ADI983066 ANE983066 AXA983066 BGW983066 BQS983066 CAO983066 CKK983066 CUG983066 DEC983066 DNY983066 DXU983066 EHQ983066 ERM983066 FBI983066 FLE983066 FVA983066 GEW983066 GOS983066 GYO983066 HIK983066 HSG983066 ICC983066 ILY983066 IVU983066 JFQ983066 JPM983066 JZI983066 KJE983066 KTA983066 LCW983066 LMS983066 LWO983066 MGK983066 MQG983066 NAC983066 NJY983066 NTU983066 ODQ983066 ONM983066 OXI983066 PHE983066 PRA983066 QAW983066 QKS983066 QUO983066 REK983066 ROG983066 RYC983066 SHY983066 SRU983066 TBQ983066 TLM983066 TVI983066 UFE983066 UPA983066 UYW983066 VIS983066 VSO983066 WCK983066 WMG983066 JO2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J26 ADF26 ANB26 AWX26 BGT26 BQP26 CAL26 CKH26 CUD26 DDZ26 DNV26 DXR26 EHN26 ERJ26 FBF26 FLB26 FUX26 GET26 GOP26 GYL26 HIH26 HSD26 IBZ26 ILV26 IVR26 JFN26 JPJ26 JZF26 KJB26 KSX26 LCT26 LMP26 LWL26 MGH26 MQD26 MZZ26 NJV26 NTR26 ODN26 ONJ26 OXF26 PHB26 PQX26 QAT26 QKP26 QUL26 REH26 ROD26 RXZ26 SHV26 SRR26 TBN26 TLJ26 TVF26 UFB26 UOX26 UYT26 VIP26 VSL26 WCH26 WMD26 WVZ26 T26 JP26 R65562 JN65562 TJ65562 ADF65562 ANB65562 AWX65562 BGT65562 BQP65562 CAL65562 CKH65562 CUD65562 DDZ65562 DNV65562 DXR65562 EHN65562 ERJ65562 FBF65562 FLB65562 FUX65562 GET65562 GOP65562 GYL65562 HIH65562 HSD65562 IBZ65562 ILV65562 IVR65562 JFN65562 JPJ65562 JZF65562 KJB65562 KSX65562 LCT65562 LMP65562 LWL65562 MGH65562 MQD65562 MZZ65562 NJV65562 NTR65562 ODN65562 ONJ65562 OXF65562 PHB65562 PQX65562 QAT65562 QKP65562 QUL65562 REH65562 ROD65562 RXZ65562 SHV65562 SRR65562 TBN65562 TLJ65562 TVF65562 UFB65562 UOX65562 UYT65562 VIP65562 VSL65562 WCH65562 WMD65562 WVZ65562 R131098 JN131098 TJ131098 ADF131098 ANB131098 AWX131098 BGT131098 BQP131098 CAL131098 CKH131098 CUD131098 DDZ131098 DNV131098 DXR131098 EHN131098 ERJ131098 FBF131098 FLB131098 FUX131098 GET131098 GOP131098 GYL131098 HIH131098 HSD131098 IBZ131098 ILV131098 IVR131098 JFN131098 JPJ131098 JZF131098 KJB131098 KSX131098 LCT131098 LMP131098 LWL131098 MGH131098 MQD131098 MZZ131098 NJV131098 NTR131098 ODN131098 ONJ131098 OXF131098 PHB131098 PQX131098 QAT131098 QKP131098 QUL131098 REH131098 ROD131098 RXZ131098 SHV131098 SRR131098 TBN131098 TLJ131098 TVF131098 UFB131098 UOX131098 UYT131098 VIP131098 VSL131098 WCH131098 WMD131098 WVZ131098 R196634 JN196634 TJ196634 ADF196634 ANB196634 AWX196634 BGT196634 BQP196634 CAL196634 CKH196634 CUD196634 DDZ196634 DNV196634 DXR196634 EHN196634 ERJ196634 FBF196634 FLB196634 FUX196634 GET196634 GOP196634 GYL196634 HIH196634 HSD196634 IBZ196634 ILV196634 IVR196634 JFN196634 JPJ196634 JZF196634 KJB196634 KSX196634 LCT196634 LMP196634 LWL196634 MGH196634 MQD196634 MZZ196634 NJV196634 NTR196634 ODN196634 ONJ196634 OXF196634 PHB196634 PQX196634 QAT196634 QKP196634 QUL196634 REH196634 ROD196634 RXZ196634 SHV196634 SRR196634 TBN196634 TLJ196634 TVF196634 UFB196634 UOX196634 UYT196634 VIP196634 VSL196634 WCH196634 WMD196634 WVZ196634 R262170 JN262170 TJ262170 ADF262170 ANB262170 AWX262170 BGT262170 BQP262170 CAL262170 CKH262170 CUD262170 DDZ262170 DNV262170 DXR262170 EHN262170 ERJ262170 FBF262170 FLB262170 FUX262170 GET262170 GOP262170 GYL262170 HIH262170 HSD262170 IBZ262170 ILV262170 IVR262170 JFN262170 JPJ262170 JZF262170 KJB262170 KSX262170 LCT262170 LMP262170 LWL262170 MGH262170 MQD262170 MZZ262170 NJV262170 NTR262170 ODN262170 ONJ262170 OXF262170 PHB262170 PQX262170 QAT262170 QKP262170 QUL262170 REH262170 ROD262170 RXZ262170 SHV262170 SRR262170 TBN262170 TLJ262170 TVF262170 UFB262170 UOX262170 UYT262170 VIP262170 VSL262170 WCH262170 WMD262170 WVZ262170 R327706 JN327706 TJ327706 ADF327706 ANB327706 AWX327706 BGT327706 BQP327706 CAL327706 CKH327706 CUD327706 DDZ327706 DNV327706 DXR327706 EHN327706 ERJ327706 FBF327706 FLB327706 FUX327706 GET327706 GOP327706 GYL327706 HIH327706 HSD327706 IBZ327706 ILV327706 IVR327706 JFN327706 JPJ327706 JZF327706 KJB327706 KSX327706 LCT327706 LMP327706 LWL327706 MGH327706 MQD327706 MZZ327706 NJV327706 NTR327706 ODN327706 ONJ327706 OXF327706 PHB327706 PQX327706 QAT327706 QKP327706 QUL327706 REH327706 ROD327706 RXZ327706 SHV327706 SRR327706 TBN327706 TLJ327706 TVF327706 UFB327706 UOX327706 UYT327706 VIP327706 VSL327706 WCH327706 WMD327706 WVZ327706 R393242 JN393242 TJ393242 ADF393242 ANB393242 AWX393242 BGT393242 BQP393242 CAL393242 CKH393242 CUD393242 DDZ393242 DNV393242 DXR393242 EHN393242 ERJ393242 FBF393242 FLB393242 FUX393242 GET393242 GOP393242 GYL393242 HIH393242 HSD393242 IBZ393242 ILV393242 IVR393242 JFN393242 JPJ393242 JZF393242 KJB393242 KSX393242 LCT393242 LMP393242 LWL393242 MGH393242 MQD393242 MZZ393242 NJV393242 NTR393242 ODN393242 ONJ393242 OXF393242 PHB393242 PQX393242 QAT393242 QKP393242 QUL393242 REH393242 ROD393242 RXZ393242 SHV393242 SRR393242 TBN393242 TLJ393242 TVF393242 UFB393242 UOX393242 UYT393242 VIP393242 VSL393242 WCH393242 WMD393242 WVZ393242 R458778 JN458778 TJ458778 ADF458778 ANB458778 AWX458778 BGT458778 BQP458778 CAL458778 CKH458778 CUD458778 DDZ458778 DNV458778 DXR458778 EHN458778 ERJ458778 FBF458778 FLB458778 FUX458778 GET458778 GOP458778 GYL458778 HIH458778 HSD458778 IBZ458778 ILV458778 IVR458778 JFN458778 JPJ458778 JZF458778 KJB458778 KSX458778 LCT458778 LMP458778 LWL458778 MGH458778 MQD458778 MZZ458778 NJV458778 NTR458778 ODN458778 ONJ458778 OXF458778 PHB458778 PQX458778 QAT458778 QKP458778 QUL458778 REH458778 ROD458778 RXZ458778 SHV458778 SRR458778 TBN458778 TLJ458778 TVF458778 UFB458778 UOX458778 UYT458778 VIP458778 VSL458778 WCH458778 WMD458778 WVZ458778 R524314 JN524314 TJ524314 ADF524314 ANB524314 AWX524314 BGT524314 BQP524314 CAL524314 CKH524314 CUD524314 DDZ524314 DNV524314 DXR524314 EHN524314 ERJ524314 FBF524314 FLB524314 FUX524314 GET524314 GOP524314 GYL524314 HIH524314 HSD524314 IBZ524314 ILV524314 IVR524314 JFN524314 JPJ524314 JZF524314 KJB524314 KSX524314 LCT524314 LMP524314 LWL524314 MGH524314 MQD524314 MZZ524314 NJV524314 NTR524314 ODN524314 ONJ524314 OXF524314 PHB524314 PQX524314 QAT524314 QKP524314 QUL524314 REH524314 ROD524314 RXZ524314 SHV524314 SRR524314 TBN524314 TLJ524314 TVF524314 UFB524314 UOX524314 UYT524314 VIP524314 VSL524314 WCH524314 WMD524314 WVZ524314 R589850 JN589850 TJ589850 ADF589850 ANB589850 AWX589850 BGT589850 BQP589850 CAL589850 CKH589850 CUD589850 DDZ589850 DNV589850 DXR589850 EHN589850 ERJ589850 FBF589850 FLB589850 FUX589850 GET589850 GOP589850 GYL589850 HIH589850 HSD589850 IBZ589850 ILV589850 IVR589850 JFN589850 JPJ589850 JZF589850 KJB589850 KSX589850 LCT589850 LMP589850 LWL589850 MGH589850 MQD589850 MZZ589850 NJV589850 NTR589850 ODN589850 ONJ589850 OXF589850 PHB589850 PQX589850 QAT589850 QKP589850 QUL589850 REH589850 ROD589850 RXZ589850 SHV589850 SRR589850 TBN589850 TLJ589850 TVF589850 UFB589850 UOX589850 UYT589850 VIP589850 VSL589850 WCH589850 WMD589850 WVZ589850 R655386 JN655386 TJ655386 ADF655386 ANB655386 AWX655386 BGT655386 BQP655386 CAL655386 CKH655386 CUD655386 DDZ655386 DNV655386 DXR655386 EHN655386 ERJ655386 FBF655386 FLB655386 FUX655386 GET655386 GOP655386 GYL655386 HIH655386 HSD655386 IBZ655386 ILV655386 IVR655386 JFN655386 JPJ655386 JZF655386 KJB655386 KSX655386 LCT655386 LMP655386 LWL655386 MGH655386 MQD655386 MZZ655386 NJV655386 NTR655386 ODN655386 ONJ655386 OXF655386 PHB655386 PQX655386 QAT655386 QKP655386 QUL655386 REH655386 ROD655386 RXZ655386 SHV655386 SRR655386 TBN655386 TLJ655386 TVF655386 UFB655386 UOX655386 UYT655386 VIP655386 VSL655386 WCH655386 WMD655386 WVZ655386 R720922 JN720922 TJ720922 ADF720922 ANB720922 AWX720922 BGT720922 BQP720922 CAL720922 CKH720922 CUD720922 DDZ720922 DNV720922 DXR720922 EHN720922 ERJ720922 FBF720922 FLB720922 FUX720922 GET720922 GOP720922 GYL720922 HIH720922 HSD720922 IBZ720922 ILV720922 IVR720922 JFN720922 JPJ720922 JZF720922 KJB720922 KSX720922 LCT720922 LMP720922 LWL720922 MGH720922 MQD720922 MZZ720922 NJV720922 NTR720922 ODN720922 ONJ720922 OXF720922 PHB720922 PQX720922 QAT720922 QKP720922 QUL720922 REH720922 ROD720922 RXZ720922 SHV720922 SRR720922 TBN720922 TLJ720922 TVF720922 UFB720922 UOX720922 UYT720922 VIP720922 VSL720922 WCH720922 WMD720922 WVZ720922 R786458 JN786458 TJ786458 ADF786458 ANB786458 AWX786458 BGT786458 BQP786458 CAL786458 CKH786458 CUD786458 DDZ786458 DNV786458 DXR786458 EHN786458 ERJ786458 FBF786458 FLB786458 FUX786458 GET786458 GOP786458 GYL786458 HIH786458 HSD786458 IBZ786458 ILV786458 IVR786458 JFN786458 JPJ786458 JZF786458 KJB786458 KSX786458 LCT786458 LMP786458 LWL786458 MGH786458 MQD786458 MZZ786458 NJV786458 NTR786458 ODN786458 ONJ786458 OXF786458 PHB786458 PQX786458 QAT786458 QKP786458 QUL786458 REH786458 ROD786458 RXZ786458 SHV786458 SRR786458 TBN786458 TLJ786458 TVF786458 UFB786458 UOX786458 UYT786458 VIP786458 VSL786458 WCH786458 WMD786458 WVZ786458 R851994 JN851994 TJ851994 ADF851994 ANB851994 AWX851994 BGT851994 BQP851994 CAL851994 CKH851994 CUD851994 DDZ851994 DNV851994 DXR851994 EHN851994 ERJ851994 FBF851994 FLB851994 FUX851994 GET851994 GOP851994 GYL851994 HIH851994 HSD851994 IBZ851994 ILV851994 IVR851994 JFN851994 JPJ851994 JZF851994 KJB851994 KSX851994 LCT851994 LMP851994 LWL851994 MGH851994 MQD851994 MZZ851994 NJV851994 NTR851994 ODN851994 ONJ851994 OXF851994 PHB851994 PQX851994 QAT851994 QKP851994 QUL851994 REH851994 ROD851994 RXZ851994 SHV851994 SRR851994 TBN851994 TLJ851994 TVF851994 UFB851994 UOX851994 UYT851994 VIP851994 VSL851994 WCH851994 WMD851994 WVZ851994 R917530 JN917530 TJ917530 ADF917530 ANB917530 AWX917530 BGT917530 BQP917530 CAL917530 CKH917530 CUD917530 DDZ917530 DNV917530 DXR917530 EHN917530 ERJ917530 FBF917530 FLB917530 FUX917530 GET917530 GOP917530 GYL917530 HIH917530 HSD917530 IBZ917530 ILV917530 IVR917530 JFN917530 JPJ917530 JZF917530 KJB917530 KSX917530 LCT917530 LMP917530 LWL917530 MGH917530 MQD917530 MZZ917530 NJV917530 NTR917530 ODN917530 ONJ917530 OXF917530 PHB917530 PQX917530 QAT917530 QKP917530 QUL917530 REH917530 ROD917530 RXZ917530 SHV917530 SRR917530 TBN917530 TLJ917530 TVF917530 UFB917530 UOX917530 UYT917530 VIP917530 VSL917530 WCH917530 WMD917530 WVZ917530 R983066 JN983066 TJ983066 ADF983066 ANB983066 AWX983066 BGT983066 BQP983066 CAL983066 CKH983066 CUD983066 DDZ983066 DNV983066 DXR983066 EHN983066 ERJ983066 FBF983066 FLB983066 FUX983066 GET983066 GOP983066 GYL983066 HIH983066 HSD983066 IBZ983066 ILV983066 IVR983066 JFN983066 JPJ983066 JZF983066 KJB983066 KSX983066 LCT983066 LMP983066 LWL983066 MGH983066 MQD983066 MZZ983066 NJV983066 NTR983066 ODN983066 ONJ983066 OXF983066 PHB983066 PQX983066 QAT983066 QKP983066 QUL983066 REH983066 ROD983066 RXZ983066 SHV983066 SRR983066 TBN983066 TLJ983066 TVF983066 UFB983066 UOX983066 UYT983066 VIP983066 VSL983066 WCH983066 WMD983066 WVZ983066 TL26 ADH26 AND26 AWZ26 BGV26 BQR26 CAN26 CKJ26 CUF26 DEB26 DNX26 DXT26 EHP26 ERL26 FBH26 FLD26 FUZ26 GEV26 GOR26 GYN26 HIJ26 HSF26 ICB26 ILX26 IVT26 JFP26 JPL26 JZH26 KJD26 KSZ26 LCV26 LMR26 LWN26 MGJ26 MQF26 NAB26 NJX26 NTT26 ODP26 ONL26 OXH26 PHD26 PQZ26 QAV26 QKR26 QUN26 REJ26 ROF26 RYB26 SHX26 SRT26 TBP26 TLL26 TVH26 UFD26 UOZ26 UYV26 VIR26 VSN26 WCJ26 WMF26 WWB26 R26 WWB983066 T65562 JP65562 TL65562 ADH65562 AND65562 AWZ65562 BGV65562 BQR65562 CAN65562 CKJ65562 CUF65562 DEB65562 DNX65562 DXT65562 EHP65562 ERL65562 FBH65562 FLD65562 FUZ65562 GEV65562 GOR65562 GYN65562 HIJ65562 HSF65562 ICB65562 ILX65562 IVT65562 JFP65562 JPL65562 JZH65562 KJD65562 KSZ65562 LCV65562 LMR65562 LWN65562 MGJ65562 MQF65562 NAB65562 NJX65562 NTT65562 ODP65562 ONL65562 OXH65562 PHD65562 PQZ65562 QAV65562 QKR65562 QUN65562 REJ65562 ROF65562 RYB65562 SHX65562 SRT65562 TBP65562 TLL65562 TVH65562 UFD65562 UOZ65562 UYV65562 VIR65562 VSN65562 WCJ65562 WMF65562 WWB65562 T131098 JP131098 TL131098 ADH131098 AND131098 AWZ131098 BGV131098 BQR131098 CAN131098 CKJ131098 CUF131098 DEB131098 DNX131098 DXT131098 EHP131098 ERL131098 FBH131098 FLD131098 FUZ131098 GEV131098 GOR131098 GYN131098 HIJ131098 HSF131098 ICB131098 ILX131098 IVT131098 JFP131098 JPL131098 JZH131098 KJD131098 KSZ131098 LCV131098 LMR131098 LWN131098 MGJ131098 MQF131098 NAB131098 NJX131098 NTT131098 ODP131098 ONL131098 OXH131098 PHD131098 PQZ131098 QAV131098 QKR131098 QUN131098 REJ131098 ROF131098 RYB131098 SHX131098 SRT131098 TBP131098 TLL131098 TVH131098 UFD131098 UOZ131098 UYV131098 VIR131098 VSN131098 WCJ131098 WMF131098 WWB131098 T196634 JP196634 TL196634 ADH196634 AND196634 AWZ196634 BGV196634 BQR196634 CAN196634 CKJ196634 CUF196634 DEB196634 DNX196634 DXT196634 EHP196634 ERL196634 FBH196634 FLD196634 FUZ196634 GEV196634 GOR196634 GYN196634 HIJ196634 HSF196634 ICB196634 ILX196634 IVT196634 JFP196634 JPL196634 JZH196634 KJD196634 KSZ196634 LCV196634 LMR196634 LWN196634 MGJ196634 MQF196634 NAB196634 NJX196634 NTT196634 ODP196634 ONL196634 OXH196634 PHD196634 PQZ196634 QAV196634 QKR196634 QUN196634 REJ196634 ROF196634 RYB196634 SHX196634 SRT196634 TBP196634 TLL196634 TVH196634 UFD196634 UOZ196634 UYV196634 VIR196634 VSN196634 WCJ196634 WMF196634 WWB196634 T262170 JP262170 TL262170 ADH262170 AND262170 AWZ262170 BGV262170 BQR262170 CAN262170 CKJ262170 CUF262170 DEB262170 DNX262170 DXT262170 EHP262170 ERL262170 FBH262170 FLD262170 FUZ262170 GEV262170 GOR262170 GYN262170 HIJ262170 HSF262170 ICB262170 ILX262170 IVT262170 JFP262170 JPL262170 JZH262170 KJD262170 KSZ262170 LCV262170 LMR262170 LWN262170 MGJ262170 MQF262170 NAB262170 NJX262170 NTT262170 ODP262170 ONL262170 OXH262170 PHD262170 PQZ262170 QAV262170 QKR262170 QUN262170 REJ262170 ROF262170 RYB262170 SHX262170 SRT262170 TBP262170 TLL262170 TVH262170 UFD262170 UOZ262170 UYV262170 VIR262170 VSN262170 WCJ262170 WMF262170 WWB262170 T327706 JP327706 TL327706 ADH327706 AND327706 AWZ327706 BGV327706 BQR327706 CAN327706 CKJ327706 CUF327706 DEB327706 DNX327706 DXT327706 EHP327706 ERL327706 FBH327706 FLD327706 FUZ327706 GEV327706 GOR327706 GYN327706 HIJ327706 HSF327706 ICB327706 ILX327706 IVT327706 JFP327706 JPL327706 JZH327706 KJD327706 KSZ327706 LCV327706 LMR327706 LWN327706 MGJ327706 MQF327706 NAB327706 NJX327706 NTT327706 ODP327706 ONL327706 OXH327706 PHD327706 PQZ327706 QAV327706 QKR327706 QUN327706 REJ327706 ROF327706 RYB327706 SHX327706 SRT327706 TBP327706 TLL327706 TVH327706 UFD327706 UOZ327706 UYV327706 VIR327706 VSN327706 WCJ327706 WMF327706 WWB327706 T393242 JP393242 TL393242 ADH393242 AND393242 AWZ393242 BGV393242 BQR393242 CAN393242 CKJ393242 CUF393242 DEB393242 DNX393242 DXT393242 EHP393242 ERL393242 FBH393242 FLD393242 FUZ393242 GEV393242 GOR393242 GYN393242 HIJ393242 HSF393242 ICB393242 ILX393242 IVT393242 JFP393242 JPL393242 JZH393242 KJD393242 KSZ393242 LCV393242 LMR393242 LWN393242 MGJ393242 MQF393242 NAB393242 NJX393242 NTT393242 ODP393242 ONL393242 OXH393242 PHD393242 PQZ393242 QAV393242 QKR393242 QUN393242 REJ393242 ROF393242 RYB393242 SHX393242 SRT393242 TBP393242 TLL393242 TVH393242 UFD393242 UOZ393242 UYV393242 VIR393242 VSN393242 WCJ393242 WMF393242 WWB393242 T458778 JP458778 TL458778 ADH458778 AND458778 AWZ458778 BGV458778 BQR458778 CAN458778 CKJ458778 CUF458778 DEB458778 DNX458778 DXT458778 EHP458778 ERL458778 FBH458778 FLD458778 FUZ458778 GEV458778 GOR458778 GYN458778 HIJ458778 HSF458778 ICB458778 ILX458778 IVT458778 JFP458778 JPL458778 JZH458778 KJD458778 KSZ458778 LCV458778 LMR458778 LWN458778 MGJ458778 MQF458778 NAB458778 NJX458778 NTT458778 ODP458778 ONL458778 OXH458778 PHD458778 PQZ458778 QAV458778 QKR458778 QUN458778 REJ458778 ROF458778 RYB458778 SHX458778 SRT458778 TBP458778 TLL458778 TVH458778 UFD458778 UOZ458778 UYV458778 VIR458778 VSN458778 WCJ458778 WMF458778 WWB458778 T524314 JP524314 TL524314 ADH524314 AND524314 AWZ524314 BGV524314 BQR524314 CAN524314 CKJ524314 CUF524314 DEB524314 DNX524314 DXT524314 EHP524314 ERL524314 FBH524314 FLD524314 FUZ524314 GEV524314 GOR524314 GYN524314 HIJ524314 HSF524314 ICB524314 ILX524314 IVT524314 JFP524314 JPL524314 JZH524314 KJD524314 KSZ524314 LCV524314 LMR524314 LWN524314 MGJ524314 MQF524314 NAB524314 NJX524314 NTT524314 ODP524314 ONL524314 OXH524314 PHD524314 PQZ524314 QAV524314 QKR524314 QUN524314 REJ524314 ROF524314 RYB524314 SHX524314 SRT524314 TBP524314 TLL524314 TVH524314 UFD524314 UOZ524314 UYV524314 VIR524314 VSN524314 WCJ524314 WMF524314 WWB524314 T589850 JP589850 TL589850 ADH589850 AND589850 AWZ589850 BGV589850 BQR589850 CAN589850 CKJ589850 CUF589850 DEB589850 DNX589850 DXT589850 EHP589850 ERL589850 FBH589850 FLD589850 FUZ589850 GEV589850 GOR589850 GYN589850 HIJ589850 HSF589850 ICB589850 ILX589850 IVT589850 JFP589850 JPL589850 JZH589850 KJD589850 KSZ589850 LCV589850 LMR589850 LWN589850 MGJ589850 MQF589850 NAB589850 NJX589850 NTT589850 ODP589850 ONL589850 OXH589850 PHD589850 PQZ589850 QAV589850 QKR589850 QUN589850 REJ589850 ROF589850 RYB589850 SHX589850 SRT589850 TBP589850 TLL589850 TVH589850 UFD589850 UOZ589850 UYV589850 VIR589850 VSN589850 WCJ589850 WMF589850 WWB589850 T655386 JP655386 TL655386 ADH655386 AND655386 AWZ655386 BGV655386 BQR655386 CAN655386 CKJ655386 CUF655386 DEB655386 DNX655386 DXT655386 EHP655386 ERL655386 FBH655386 FLD655386 FUZ655386 GEV655386 GOR655386 GYN655386 HIJ655386 HSF655386 ICB655386 ILX655386 IVT655386 JFP655386 JPL655386 JZH655386 KJD655386 KSZ655386 LCV655386 LMR655386 LWN655386 MGJ655386 MQF655386 NAB655386 NJX655386 NTT655386 ODP655386 ONL655386 OXH655386 PHD655386 PQZ655386 QAV655386 QKR655386 QUN655386 REJ655386 ROF655386 RYB655386 SHX655386 SRT655386 TBP655386 TLL655386 TVH655386 UFD655386 UOZ655386 UYV655386 VIR655386 VSN655386 WCJ655386 WMF655386 WWB655386 T720922 JP720922 TL720922 ADH720922 AND720922 AWZ720922 BGV720922 BQR720922 CAN720922 CKJ720922 CUF720922 DEB720922 DNX720922 DXT720922 EHP720922 ERL720922 FBH720922 FLD720922 FUZ720922 GEV720922 GOR720922 GYN720922 HIJ720922 HSF720922 ICB720922 ILX720922 IVT720922 JFP720922 JPL720922 JZH720922 KJD720922 KSZ720922 LCV720922 LMR720922 LWN720922 MGJ720922 MQF720922 NAB720922 NJX720922 NTT720922 ODP720922 ONL720922 OXH720922 PHD720922 PQZ720922 QAV720922 QKR720922 QUN720922 REJ720922 ROF720922 RYB720922 SHX720922 SRT720922 TBP720922 TLL720922 TVH720922 UFD720922 UOZ720922 UYV720922 VIR720922 VSN720922 WCJ720922 WMF720922 WWB720922 T786458 JP786458 TL786458 ADH786458 AND786458 AWZ786458 BGV786458 BQR786458 CAN786458 CKJ786458 CUF786458 DEB786458 DNX786458 DXT786458 EHP786458 ERL786458 FBH786458 FLD786458 FUZ786458 GEV786458 GOR786458 GYN786458 HIJ786458 HSF786458 ICB786458 ILX786458 IVT786458 JFP786458 JPL786458 JZH786458 KJD786458 KSZ786458 LCV786458 LMR786458 LWN786458 MGJ786458 MQF786458 NAB786458 NJX786458 NTT786458 ODP786458 ONL786458 OXH786458 PHD786458 PQZ786458 QAV786458 QKR786458 QUN786458 REJ786458 ROF786458 RYB786458 SHX786458 SRT786458 TBP786458 TLL786458 TVH786458 UFD786458 UOZ786458 UYV786458 VIR786458 VSN786458 WCJ786458 WMF786458 WWB786458 T851994 JP851994 TL851994 ADH851994 AND851994 AWZ851994 BGV851994 BQR851994 CAN851994 CKJ851994 CUF851994 DEB851994 DNX851994 DXT851994 EHP851994 ERL851994 FBH851994 FLD851994 FUZ851994 GEV851994 GOR851994 GYN851994 HIJ851994 HSF851994 ICB851994 ILX851994 IVT851994 JFP851994 JPL851994 JZH851994 KJD851994 KSZ851994 LCV851994 LMR851994 LWN851994 MGJ851994 MQF851994 NAB851994 NJX851994 NTT851994 ODP851994 ONL851994 OXH851994 PHD851994 PQZ851994 QAV851994 QKR851994 QUN851994 REJ851994 ROF851994 RYB851994 SHX851994 SRT851994 TBP851994 TLL851994 TVH851994 UFD851994 UOZ851994 UYV851994 VIR851994 VSN851994 WCJ851994 WMF851994 WWB851994 T917530 JP917530 TL917530 ADH917530 AND917530 AWZ917530 BGV917530 BQR917530 CAN917530 CKJ917530 CUF917530 DEB917530 DNX917530 DXT917530 EHP917530 ERL917530 FBH917530 FLD917530 FUZ917530 GEV917530 GOR917530 GYN917530 HIJ917530 HSF917530 ICB917530 ILX917530 IVT917530 JFP917530 JPL917530 JZH917530 KJD917530 KSZ917530 LCV917530 LMR917530 LWN917530 MGJ917530 MQF917530 NAB917530 NJX917530 NTT917530 ODP917530 ONL917530 OXH917530 PHD917530 PQZ917530 QAV917530 QKR917530 QUN917530 REJ917530 ROF917530 RYB917530 SHX917530 SRT917530 TBP917530 TLL917530 TVH917530 UFD917530 UOZ917530 UYV917530 VIR917530 VSN917530 WCJ917530 WMF917530 WWB917530 T983066 JP983066 TL983066 ADH983066 AND983066 AWZ983066 BGV983066 BQR983066 CAN983066 CKJ983066 CUF983066 DEB983066 DNX983066 DXT983066 EHP983066 ERL983066 FBH983066 FLD983066 FUZ983066 GEV983066 GOR983066 GYN983066 HIJ983066 HSF983066 ICB983066 ILX983066 IVT983066 JFP983066 JPL983066 JZH983066 KJD983066 KSZ983066 LCV983066 LMR983066 LWN983066 MGJ983066 MQF983066 NAB983066 NJX983066 NTT983066 ODP983066 ONL983066 OXH983066 PHD983066 PQZ983066 QAV983066 QKR983066 QUN983066 REJ983066 ROF983066 RYB983066 SHX983066 SRT983066 TBP983066 TLL983066 TVH983066 UFD983066 UOZ983066 UYV983066 VIR983066 VSN983066 WCJ983066 WMF983066 JN26"/>
    <dataValidation type="list" allowBlank="1" showInputMessage="1" showErrorMessage="1" errorTitle="Ошибка" error="Выберите значение из списка" sqref="TE26 ADA26 AMW26 AWS26 BGO26 BQK26 CAG26 CKC26 CTY26 DDU26 DNQ26 DXM26 EHI26 ERE26 FBA26 FKW26 FUS26 GEO26 GOK26 GYG26 HIC26 HRY26 IBU26 ILQ26 IVM26 JFI26 JPE26 JZA26 KIW26 KSS26 LCO26 LMK26 LWG26 MGC26 MPY26 MZU26 NJQ26 NTM26 ODI26 ONE26 OXA26 PGW26 PQS26 QAO26 QKK26 QUG26 REC26 RNY26 RXU26 SHQ26 SRM26 TBI26 TLE26 TVA26 UEW26 UOS26 UYO26 VIK26 VSG26 WCC26 WLY26 WVU26 M26 WVU983066 M65562 JI65562 TE65562 ADA65562 AMW65562 AWS65562 BGO65562 BQK65562 CAG65562 CKC65562 CTY65562 DDU65562 DNQ65562 DXM65562 EHI65562 ERE65562 FBA65562 FKW65562 FUS65562 GEO65562 GOK65562 GYG65562 HIC65562 HRY65562 IBU65562 ILQ65562 IVM65562 JFI65562 JPE65562 JZA65562 KIW65562 KSS65562 LCO65562 LMK65562 LWG65562 MGC65562 MPY65562 MZU65562 NJQ65562 NTM65562 ODI65562 ONE65562 OXA65562 PGW65562 PQS65562 QAO65562 QKK65562 QUG65562 REC65562 RNY65562 RXU65562 SHQ65562 SRM65562 TBI65562 TLE65562 TVA65562 UEW65562 UOS65562 UYO65562 VIK65562 VSG65562 WCC65562 WLY65562 WVU65562 M131098 JI131098 TE131098 ADA131098 AMW131098 AWS131098 BGO131098 BQK131098 CAG131098 CKC131098 CTY131098 DDU131098 DNQ131098 DXM131098 EHI131098 ERE131098 FBA131098 FKW131098 FUS131098 GEO131098 GOK131098 GYG131098 HIC131098 HRY131098 IBU131098 ILQ131098 IVM131098 JFI131098 JPE131098 JZA131098 KIW131098 KSS131098 LCO131098 LMK131098 LWG131098 MGC131098 MPY131098 MZU131098 NJQ131098 NTM131098 ODI131098 ONE131098 OXA131098 PGW131098 PQS131098 QAO131098 QKK131098 QUG131098 REC131098 RNY131098 RXU131098 SHQ131098 SRM131098 TBI131098 TLE131098 TVA131098 UEW131098 UOS131098 UYO131098 VIK131098 VSG131098 WCC131098 WLY131098 WVU131098 M196634 JI196634 TE196634 ADA196634 AMW196634 AWS196634 BGO196634 BQK196634 CAG196634 CKC196634 CTY196634 DDU196634 DNQ196634 DXM196634 EHI196634 ERE196634 FBA196634 FKW196634 FUS196634 GEO196634 GOK196634 GYG196634 HIC196634 HRY196634 IBU196634 ILQ196634 IVM196634 JFI196634 JPE196634 JZA196634 KIW196634 KSS196634 LCO196634 LMK196634 LWG196634 MGC196634 MPY196634 MZU196634 NJQ196634 NTM196634 ODI196634 ONE196634 OXA196634 PGW196634 PQS196634 QAO196634 QKK196634 QUG196634 REC196634 RNY196634 RXU196634 SHQ196634 SRM196634 TBI196634 TLE196634 TVA196634 UEW196634 UOS196634 UYO196634 VIK196634 VSG196634 WCC196634 WLY196634 WVU196634 M262170 JI262170 TE262170 ADA262170 AMW262170 AWS262170 BGO262170 BQK262170 CAG262170 CKC262170 CTY262170 DDU262170 DNQ262170 DXM262170 EHI262170 ERE262170 FBA262170 FKW262170 FUS262170 GEO262170 GOK262170 GYG262170 HIC262170 HRY262170 IBU262170 ILQ262170 IVM262170 JFI262170 JPE262170 JZA262170 KIW262170 KSS262170 LCO262170 LMK262170 LWG262170 MGC262170 MPY262170 MZU262170 NJQ262170 NTM262170 ODI262170 ONE262170 OXA262170 PGW262170 PQS262170 QAO262170 QKK262170 QUG262170 REC262170 RNY262170 RXU262170 SHQ262170 SRM262170 TBI262170 TLE262170 TVA262170 UEW262170 UOS262170 UYO262170 VIK262170 VSG262170 WCC262170 WLY262170 WVU262170 M327706 JI327706 TE327706 ADA327706 AMW327706 AWS327706 BGO327706 BQK327706 CAG327706 CKC327706 CTY327706 DDU327706 DNQ327706 DXM327706 EHI327706 ERE327706 FBA327706 FKW327706 FUS327706 GEO327706 GOK327706 GYG327706 HIC327706 HRY327706 IBU327706 ILQ327706 IVM327706 JFI327706 JPE327706 JZA327706 KIW327706 KSS327706 LCO327706 LMK327706 LWG327706 MGC327706 MPY327706 MZU327706 NJQ327706 NTM327706 ODI327706 ONE327706 OXA327706 PGW327706 PQS327706 QAO327706 QKK327706 QUG327706 REC327706 RNY327706 RXU327706 SHQ327706 SRM327706 TBI327706 TLE327706 TVA327706 UEW327706 UOS327706 UYO327706 VIK327706 VSG327706 WCC327706 WLY327706 WVU327706 M393242 JI393242 TE393242 ADA393242 AMW393242 AWS393242 BGO393242 BQK393242 CAG393242 CKC393242 CTY393242 DDU393242 DNQ393242 DXM393242 EHI393242 ERE393242 FBA393242 FKW393242 FUS393242 GEO393242 GOK393242 GYG393242 HIC393242 HRY393242 IBU393242 ILQ393242 IVM393242 JFI393242 JPE393242 JZA393242 KIW393242 KSS393242 LCO393242 LMK393242 LWG393242 MGC393242 MPY393242 MZU393242 NJQ393242 NTM393242 ODI393242 ONE393242 OXA393242 PGW393242 PQS393242 QAO393242 QKK393242 QUG393242 REC393242 RNY393242 RXU393242 SHQ393242 SRM393242 TBI393242 TLE393242 TVA393242 UEW393242 UOS393242 UYO393242 VIK393242 VSG393242 WCC393242 WLY393242 WVU393242 M458778 JI458778 TE458778 ADA458778 AMW458778 AWS458778 BGO458778 BQK458778 CAG458778 CKC458778 CTY458778 DDU458778 DNQ458778 DXM458778 EHI458778 ERE458778 FBA458778 FKW458778 FUS458778 GEO458778 GOK458778 GYG458778 HIC458778 HRY458778 IBU458778 ILQ458778 IVM458778 JFI458778 JPE458778 JZA458778 KIW458778 KSS458778 LCO458778 LMK458778 LWG458778 MGC458778 MPY458778 MZU458778 NJQ458778 NTM458778 ODI458778 ONE458778 OXA458778 PGW458778 PQS458778 QAO458778 QKK458778 QUG458778 REC458778 RNY458778 RXU458778 SHQ458778 SRM458778 TBI458778 TLE458778 TVA458778 UEW458778 UOS458778 UYO458778 VIK458778 VSG458778 WCC458778 WLY458778 WVU458778 M524314 JI524314 TE524314 ADA524314 AMW524314 AWS524314 BGO524314 BQK524314 CAG524314 CKC524314 CTY524314 DDU524314 DNQ524314 DXM524314 EHI524314 ERE524314 FBA524314 FKW524314 FUS524314 GEO524314 GOK524314 GYG524314 HIC524314 HRY524314 IBU524314 ILQ524314 IVM524314 JFI524314 JPE524314 JZA524314 KIW524314 KSS524314 LCO524314 LMK524314 LWG524314 MGC524314 MPY524314 MZU524314 NJQ524314 NTM524314 ODI524314 ONE524314 OXA524314 PGW524314 PQS524314 QAO524314 QKK524314 QUG524314 REC524314 RNY524314 RXU524314 SHQ524314 SRM524314 TBI524314 TLE524314 TVA524314 UEW524314 UOS524314 UYO524314 VIK524314 VSG524314 WCC524314 WLY524314 WVU524314 M589850 JI589850 TE589850 ADA589850 AMW589850 AWS589850 BGO589850 BQK589850 CAG589850 CKC589850 CTY589850 DDU589850 DNQ589850 DXM589850 EHI589850 ERE589850 FBA589850 FKW589850 FUS589850 GEO589850 GOK589850 GYG589850 HIC589850 HRY589850 IBU589850 ILQ589850 IVM589850 JFI589850 JPE589850 JZA589850 KIW589850 KSS589850 LCO589850 LMK589850 LWG589850 MGC589850 MPY589850 MZU589850 NJQ589850 NTM589850 ODI589850 ONE589850 OXA589850 PGW589850 PQS589850 QAO589850 QKK589850 QUG589850 REC589850 RNY589850 RXU589850 SHQ589850 SRM589850 TBI589850 TLE589850 TVA589850 UEW589850 UOS589850 UYO589850 VIK589850 VSG589850 WCC589850 WLY589850 WVU589850 M655386 JI655386 TE655386 ADA655386 AMW655386 AWS655386 BGO655386 BQK655386 CAG655386 CKC655386 CTY655386 DDU655386 DNQ655386 DXM655386 EHI655386 ERE655386 FBA655386 FKW655386 FUS655386 GEO655386 GOK655386 GYG655386 HIC655386 HRY655386 IBU655386 ILQ655386 IVM655386 JFI655386 JPE655386 JZA655386 KIW655386 KSS655386 LCO655386 LMK655386 LWG655386 MGC655386 MPY655386 MZU655386 NJQ655386 NTM655386 ODI655386 ONE655386 OXA655386 PGW655386 PQS655386 QAO655386 QKK655386 QUG655386 REC655386 RNY655386 RXU655386 SHQ655386 SRM655386 TBI655386 TLE655386 TVA655386 UEW655386 UOS655386 UYO655386 VIK655386 VSG655386 WCC655386 WLY655386 WVU655386 M720922 JI720922 TE720922 ADA720922 AMW720922 AWS720922 BGO720922 BQK720922 CAG720922 CKC720922 CTY720922 DDU720922 DNQ720922 DXM720922 EHI720922 ERE720922 FBA720922 FKW720922 FUS720922 GEO720922 GOK720922 GYG720922 HIC720922 HRY720922 IBU720922 ILQ720922 IVM720922 JFI720922 JPE720922 JZA720922 KIW720922 KSS720922 LCO720922 LMK720922 LWG720922 MGC720922 MPY720922 MZU720922 NJQ720922 NTM720922 ODI720922 ONE720922 OXA720922 PGW720922 PQS720922 QAO720922 QKK720922 QUG720922 REC720922 RNY720922 RXU720922 SHQ720922 SRM720922 TBI720922 TLE720922 TVA720922 UEW720922 UOS720922 UYO720922 VIK720922 VSG720922 WCC720922 WLY720922 WVU720922 M786458 JI786458 TE786458 ADA786458 AMW786458 AWS786458 BGO786458 BQK786458 CAG786458 CKC786458 CTY786458 DDU786458 DNQ786458 DXM786458 EHI786458 ERE786458 FBA786458 FKW786458 FUS786458 GEO786458 GOK786458 GYG786458 HIC786458 HRY786458 IBU786458 ILQ786458 IVM786458 JFI786458 JPE786458 JZA786458 KIW786458 KSS786458 LCO786458 LMK786458 LWG786458 MGC786458 MPY786458 MZU786458 NJQ786458 NTM786458 ODI786458 ONE786458 OXA786458 PGW786458 PQS786458 QAO786458 QKK786458 QUG786458 REC786458 RNY786458 RXU786458 SHQ786458 SRM786458 TBI786458 TLE786458 TVA786458 UEW786458 UOS786458 UYO786458 VIK786458 VSG786458 WCC786458 WLY786458 WVU786458 M851994 JI851994 TE851994 ADA851994 AMW851994 AWS851994 BGO851994 BQK851994 CAG851994 CKC851994 CTY851994 DDU851994 DNQ851994 DXM851994 EHI851994 ERE851994 FBA851994 FKW851994 FUS851994 GEO851994 GOK851994 GYG851994 HIC851994 HRY851994 IBU851994 ILQ851994 IVM851994 JFI851994 JPE851994 JZA851994 KIW851994 KSS851994 LCO851994 LMK851994 LWG851994 MGC851994 MPY851994 MZU851994 NJQ851994 NTM851994 ODI851994 ONE851994 OXA851994 PGW851994 PQS851994 QAO851994 QKK851994 QUG851994 REC851994 RNY851994 RXU851994 SHQ851994 SRM851994 TBI851994 TLE851994 TVA851994 UEW851994 UOS851994 UYO851994 VIK851994 VSG851994 WCC851994 WLY851994 WVU851994 M917530 JI917530 TE917530 ADA917530 AMW917530 AWS917530 BGO917530 BQK917530 CAG917530 CKC917530 CTY917530 DDU917530 DNQ917530 DXM917530 EHI917530 ERE917530 FBA917530 FKW917530 FUS917530 GEO917530 GOK917530 GYG917530 HIC917530 HRY917530 IBU917530 ILQ917530 IVM917530 JFI917530 JPE917530 JZA917530 KIW917530 KSS917530 LCO917530 LMK917530 LWG917530 MGC917530 MPY917530 MZU917530 NJQ917530 NTM917530 ODI917530 ONE917530 OXA917530 PGW917530 PQS917530 QAO917530 QKK917530 QUG917530 REC917530 RNY917530 RXU917530 SHQ917530 SRM917530 TBI917530 TLE917530 TVA917530 UEW917530 UOS917530 UYO917530 VIK917530 VSG917530 WCC917530 WLY917530 WVU917530 M983066 JI983066 TE983066 ADA983066 AMW983066 AWS983066 BGO983066 BQK983066 CAG983066 CKC983066 CTY983066 DDU983066 DNQ983066 DXM983066 EHI983066 ERE983066 FBA983066 FKW983066 FUS983066 GEO983066 GOK983066 GYG983066 HIC983066 HRY983066 IBU983066 ILQ983066 IVM983066 JFI983066 JPE983066 JZA983066 KIW983066 KSS983066 LCO983066 LMK983066 LWG983066 MGC983066 MPY983066 MZU983066 NJQ983066 NTM983066 ODI983066 ONE983066 OXA983066 PGW983066 PQS983066 QAO983066 QKK983066 QUG983066 REC983066 RNY983066 RXU983066 SHQ983066 SRM983066 TBI983066 TLE983066 TVA983066 UEW983066 UOS983066 UYO983066 VIK983066 VSG983066 WCC983066 WLY983066 JI26">
      <formula1>kind_of_heat_transfer</formula1>
    </dataValidation>
    <dataValidation type="textLength" operator="lessThanOrEqual" allowBlank="1" showInputMessage="1" showErrorMessage="1" errorTitle="Ошибка" error="Допускается ввод не более 900 символов!" sqref="WWE983060:WWE983067 WMI983060:WMI983067 W65556:W65563 JS65556:JS65563 TO65556:TO65563 ADK65556:ADK65563 ANG65556:ANG65563 AXC65556:AXC65563 BGY65556:BGY65563 BQU65556:BQU65563 CAQ65556:CAQ65563 CKM65556:CKM65563 CUI65556:CUI65563 DEE65556:DEE65563 DOA65556:DOA65563 DXW65556:DXW65563 EHS65556:EHS65563 ERO65556:ERO65563 FBK65556:FBK65563 FLG65556:FLG65563 FVC65556:FVC65563 GEY65556:GEY65563 GOU65556:GOU65563 GYQ65556:GYQ65563 HIM65556:HIM65563 HSI65556:HSI65563 ICE65556:ICE65563 IMA65556:IMA65563 IVW65556:IVW65563 JFS65556:JFS65563 JPO65556:JPO65563 JZK65556:JZK65563 KJG65556:KJG65563 KTC65556:KTC65563 LCY65556:LCY65563 LMU65556:LMU65563 LWQ65556:LWQ65563 MGM65556:MGM65563 MQI65556:MQI65563 NAE65556:NAE65563 NKA65556:NKA65563 NTW65556:NTW65563 ODS65556:ODS65563 ONO65556:ONO65563 OXK65556:OXK65563 PHG65556:PHG65563 PRC65556:PRC65563 QAY65556:QAY65563 QKU65556:QKU65563 QUQ65556:QUQ65563 REM65556:REM65563 ROI65556:ROI65563 RYE65556:RYE65563 SIA65556:SIA65563 SRW65556:SRW65563 TBS65556:TBS65563 TLO65556:TLO65563 TVK65556:TVK65563 UFG65556:UFG65563 UPC65556:UPC65563 UYY65556:UYY65563 VIU65556:VIU65563 VSQ65556:VSQ65563 WCM65556:WCM65563 WMI65556:WMI65563 WWE65556:WWE65563 W131092:W131099 JS131092:JS131099 TO131092:TO131099 ADK131092:ADK131099 ANG131092:ANG131099 AXC131092:AXC131099 BGY131092:BGY131099 BQU131092:BQU131099 CAQ131092:CAQ131099 CKM131092:CKM131099 CUI131092:CUI131099 DEE131092:DEE131099 DOA131092:DOA131099 DXW131092:DXW131099 EHS131092:EHS131099 ERO131092:ERO131099 FBK131092:FBK131099 FLG131092:FLG131099 FVC131092:FVC131099 GEY131092:GEY131099 GOU131092:GOU131099 GYQ131092:GYQ131099 HIM131092:HIM131099 HSI131092:HSI131099 ICE131092:ICE131099 IMA131092:IMA131099 IVW131092:IVW131099 JFS131092:JFS131099 JPO131092:JPO131099 JZK131092:JZK131099 KJG131092:KJG131099 KTC131092:KTC131099 LCY131092:LCY131099 LMU131092:LMU131099 LWQ131092:LWQ131099 MGM131092:MGM131099 MQI131092:MQI131099 NAE131092:NAE131099 NKA131092:NKA131099 NTW131092:NTW131099 ODS131092:ODS131099 ONO131092:ONO131099 OXK131092:OXK131099 PHG131092:PHG131099 PRC131092:PRC131099 QAY131092:QAY131099 QKU131092:QKU131099 QUQ131092:QUQ131099 REM131092:REM131099 ROI131092:ROI131099 RYE131092:RYE131099 SIA131092:SIA131099 SRW131092:SRW131099 TBS131092:TBS131099 TLO131092:TLO131099 TVK131092:TVK131099 UFG131092:UFG131099 UPC131092:UPC131099 UYY131092:UYY131099 VIU131092:VIU131099 VSQ131092:VSQ131099 WCM131092:WCM131099 WMI131092:WMI131099 WWE131092:WWE131099 W196628:W196635 JS196628:JS196635 TO196628:TO196635 ADK196628:ADK196635 ANG196628:ANG196635 AXC196628:AXC196635 BGY196628:BGY196635 BQU196628:BQU196635 CAQ196628:CAQ196635 CKM196628:CKM196635 CUI196628:CUI196635 DEE196628:DEE196635 DOA196628:DOA196635 DXW196628:DXW196635 EHS196628:EHS196635 ERO196628:ERO196635 FBK196628:FBK196635 FLG196628:FLG196635 FVC196628:FVC196635 GEY196628:GEY196635 GOU196628:GOU196635 GYQ196628:GYQ196635 HIM196628:HIM196635 HSI196628:HSI196635 ICE196628:ICE196635 IMA196628:IMA196635 IVW196628:IVW196635 JFS196628:JFS196635 JPO196628:JPO196635 JZK196628:JZK196635 KJG196628:KJG196635 KTC196628:KTC196635 LCY196628:LCY196635 LMU196628:LMU196635 LWQ196628:LWQ196635 MGM196628:MGM196635 MQI196628:MQI196635 NAE196628:NAE196635 NKA196628:NKA196635 NTW196628:NTW196635 ODS196628:ODS196635 ONO196628:ONO196635 OXK196628:OXK196635 PHG196628:PHG196635 PRC196628:PRC196635 QAY196628:QAY196635 QKU196628:QKU196635 QUQ196628:QUQ196635 REM196628:REM196635 ROI196628:ROI196635 RYE196628:RYE196635 SIA196628:SIA196635 SRW196628:SRW196635 TBS196628:TBS196635 TLO196628:TLO196635 TVK196628:TVK196635 UFG196628:UFG196635 UPC196628:UPC196635 UYY196628:UYY196635 VIU196628:VIU196635 VSQ196628:VSQ196635 WCM196628:WCM196635 WMI196628:WMI196635 WWE196628:WWE196635 W262164:W262171 JS262164:JS262171 TO262164:TO262171 ADK262164:ADK262171 ANG262164:ANG262171 AXC262164:AXC262171 BGY262164:BGY262171 BQU262164:BQU262171 CAQ262164:CAQ262171 CKM262164:CKM262171 CUI262164:CUI262171 DEE262164:DEE262171 DOA262164:DOA262171 DXW262164:DXW262171 EHS262164:EHS262171 ERO262164:ERO262171 FBK262164:FBK262171 FLG262164:FLG262171 FVC262164:FVC262171 GEY262164:GEY262171 GOU262164:GOU262171 GYQ262164:GYQ262171 HIM262164:HIM262171 HSI262164:HSI262171 ICE262164:ICE262171 IMA262164:IMA262171 IVW262164:IVW262171 JFS262164:JFS262171 JPO262164:JPO262171 JZK262164:JZK262171 KJG262164:KJG262171 KTC262164:KTC262171 LCY262164:LCY262171 LMU262164:LMU262171 LWQ262164:LWQ262171 MGM262164:MGM262171 MQI262164:MQI262171 NAE262164:NAE262171 NKA262164:NKA262171 NTW262164:NTW262171 ODS262164:ODS262171 ONO262164:ONO262171 OXK262164:OXK262171 PHG262164:PHG262171 PRC262164:PRC262171 QAY262164:QAY262171 QKU262164:QKU262171 QUQ262164:QUQ262171 REM262164:REM262171 ROI262164:ROI262171 RYE262164:RYE262171 SIA262164:SIA262171 SRW262164:SRW262171 TBS262164:TBS262171 TLO262164:TLO262171 TVK262164:TVK262171 UFG262164:UFG262171 UPC262164:UPC262171 UYY262164:UYY262171 VIU262164:VIU262171 VSQ262164:VSQ262171 WCM262164:WCM262171 WMI262164:WMI262171 WWE262164:WWE262171 W327700:W327707 JS327700:JS327707 TO327700:TO327707 ADK327700:ADK327707 ANG327700:ANG327707 AXC327700:AXC327707 BGY327700:BGY327707 BQU327700:BQU327707 CAQ327700:CAQ327707 CKM327700:CKM327707 CUI327700:CUI327707 DEE327700:DEE327707 DOA327700:DOA327707 DXW327700:DXW327707 EHS327700:EHS327707 ERO327700:ERO327707 FBK327700:FBK327707 FLG327700:FLG327707 FVC327700:FVC327707 GEY327700:GEY327707 GOU327700:GOU327707 GYQ327700:GYQ327707 HIM327700:HIM327707 HSI327700:HSI327707 ICE327700:ICE327707 IMA327700:IMA327707 IVW327700:IVW327707 JFS327700:JFS327707 JPO327700:JPO327707 JZK327700:JZK327707 KJG327700:KJG327707 KTC327700:KTC327707 LCY327700:LCY327707 LMU327700:LMU327707 LWQ327700:LWQ327707 MGM327700:MGM327707 MQI327700:MQI327707 NAE327700:NAE327707 NKA327700:NKA327707 NTW327700:NTW327707 ODS327700:ODS327707 ONO327700:ONO327707 OXK327700:OXK327707 PHG327700:PHG327707 PRC327700:PRC327707 QAY327700:QAY327707 QKU327700:QKU327707 QUQ327700:QUQ327707 REM327700:REM327707 ROI327700:ROI327707 RYE327700:RYE327707 SIA327700:SIA327707 SRW327700:SRW327707 TBS327700:TBS327707 TLO327700:TLO327707 TVK327700:TVK327707 UFG327700:UFG327707 UPC327700:UPC327707 UYY327700:UYY327707 VIU327700:VIU327707 VSQ327700:VSQ327707 WCM327700:WCM327707 WMI327700:WMI327707 WWE327700:WWE327707 W393236:W393243 JS393236:JS393243 TO393236:TO393243 ADK393236:ADK393243 ANG393236:ANG393243 AXC393236:AXC393243 BGY393236:BGY393243 BQU393236:BQU393243 CAQ393236:CAQ393243 CKM393236:CKM393243 CUI393236:CUI393243 DEE393236:DEE393243 DOA393236:DOA393243 DXW393236:DXW393243 EHS393236:EHS393243 ERO393236:ERO393243 FBK393236:FBK393243 FLG393236:FLG393243 FVC393236:FVC393243 GEY393236:GEY393243 GOU393236:GOU393243 GYQ393236:GYQ393243 HIM393236:HIM393243 HSI393236:HSI393243 ICE393236:ICE393243 IMA393236:IMA393243 IVW393236:IVW393243 JFS393236:JFS393243 JPO393236:JPO393243 JZK393236:JZK393243 KJG393236:KJG393243 KTC393236:KTC393243 LCY393236:LCY393243 LMU393236:LMU393243 LWQ393236:LWQ393243 MGM393236:MGM393243 MQI393236:MQI393243 NAE393236:NAE393243 NKA393236:NKA393243 NTW393236:NTW393243 ODS393236:ODS393243 ONO393236:ONO393243 OXK393236:OXK393243 PHG393236:PHG393243 PRC393236:PRC393243 QAY393236:QAY393243 QKU393236:QKU393243 QUQ393236:QUQ393243 REM393236:REM393243 ROI393236:ROI393243 RYE393236:RYE393243 SIA393236:SIA393243 SRW393236:SRW393243 TBS393236:TBS393243 TLO393236:TLO393243 TVK393236:TVK393243 UFG393236:UFG393243 UPC393236:UPC393243 UYY393236:UYY393243 VIU393236:VIU393243 VSQ393236:VSQ393243 WCM393236:WCM393243 WMI393236:WMI393243 WWE393236:WWE393243 W458772:W458779 JS458772:JS458779 TO458772:TO458779 ADK458772:ADK458779 ANG458772:ANG458779 AXC458772:AXC458779 BGY458772:BGY458779 BQU458772:BQU458779 CAQ458772:CAQ458779 CKM458772:CKM458779 CUI458772:CUI458779 DEE458772:DEE458779 DOA458772:DOA458779 DXW458772:DXW458779 EHS458772:EHS458779 ERO458772:ERO458779 FBK458772:FBK458779 FLG458772:FLG458779 FVC458772:FVC458779 GEY458772:GEY458779 GOU458772:GOU458779 GYQ458772:GYQ458779 HIM458772:HIM458779 HSI458772:HSI458779 ICE458772:ICE458779 IMA458772:IMA458779 IVW458772:IVW458779 JFS458772:JFS458779 JPO458772:JPO458779 JZK458772:JZK458779 KJG458772:KJG458779 KTC458772:KTC458779 LCY458772:LCY458779 LMU458772:LMU458779 LWQ458772:LWQ458779 MGM458772:MGM458779 MQI458772:MQI458779 NAE458772:NAE458779 NKA458772:NKA458779 NTW458772:NTW458779 ODS458772:ODS458779 ONO458772:ONO458779 OXK458772:OXK458779 PHG458772:PHG458779 PRC458772:PRC458779 QAY458772:QAY458779 QKU458772:QKU458779 QUQ458772:QUQ458779 REM458772:REM458779 ROI458772:ROI458779 RYE458772:RYE458779 SIA458772:SIA458779 SRW458772:SRW458779 TBS458772:TBS458779 TLO458772:TLO458779 TVK458772:TVK458779 UFG458772:UFG458779 UPC458772:UPC458779 UYY458772:UYY458779 VIU458772:VIU458779 VSQ458772:VSQ458779 WCM458772:WCM458779 WMI458772:WMI458779 WWE458772:WWE458779 W524308:W524315 JS524308:JS524315 TO524308:TO524315 ADK524308:ADK524315 ANG524308:ANG524315 AXC524308:AXC524315 BGY524308:BGY524315 BQU524308:BQU524315 CAQ524308:CAQ524315 CKM524308:CKM524315 CUI524308:CUI524315 DEE524308:DEE524315 DOA524308:DOA524315 DXW524308:DXW524315 EHS524308:EHS524315 ERO524308:ERO524315 FBK524308:FBK524315 FLG524308:FLG524315 FVC524308:FVC524315 GEY524308:GEY524315 GOU524308:GOU524315 GYQ524308:GYQ524315 HIM524308:HIM524315 HSI524308:HSI524315 ICE524308:ICE524315 IMA524308:IMA524315 IVW524308:IVW524315 JFS524308:JFS524315 JPO524308:JPO524315 JZK524308:JZK524315 KJG524308:KJG524315 KTC524308:KTC524315 LCY524308:LCY524315 LMU524308:LMU524315 LWQ524308:LWQ524315 MGM524308:MGM524315 MQI524308:MQI524315 NAE524308:NAE524315 NKA524308:NKA524315 NTW524308:NTW524315 ODS524308:ODS524315 ONO524308:ONO524315 OXK524308:OXK524315 PHG524308:PHG524315 PRC524308:PRC524315 QAY524308:QAY524315 QKU524308:QKU524315 QUQ524308:QUQ524315 REM524308:REM524315 ROI524308:ROI524315 RYE524308:RYE524315 SIA524308:SIA524315 SRW524308:SRW524315 TBS524308:TBS524315 TLO524308:TLO524315 TVK524308:TVK524315 UFG524308:UFG524315 UPC524308:UPC524315 UYY524308:UYY524315 VIU524308:VIU524315 VSQ524308:VSQ524315 WCM524308:WCM524315 WMI524308:WMI524315 WWE524308:WWE524315 W589844:W589851 JS589844:JS589851 TO589844:TO589851 ADK589844:ADK589851 ANG589844:ANG589851 AXC589844:AXC589851 BGY589844:BGY589851 BQU589844:BQU589851 CAQ589844:CAQ589851 CKM589844:CKM589851 CUI589844:CUI589851 DEE589844:DEE589851 DOA589844:DOA589851 DXW589844:DXW589851 EHS589844:EHS589851 ERO589844:ERO589851 FBK589844:FBK589851 FLG589844:FLG589851 FVC589844:FVC589851 GEY589844:GEY589851 GOU589844:GOU589851 GYQ589844:GYQ589851 HIM589844:HIM589851 HSI589844:HSI589851 ICE589844:ICE589851 IMA589844:IMA589851 IVW589844:IVW589851 JFS589844:JFS589851 JPO589844:JPO589851 JZK589844:JZK589851 KJG589844:KJG589851 KTC589844:KTC589851 LCY589844:LCY589851 LMU589844:LMU589851 LWQ589844:LWQ589851 MGM589844:MGM589851 MQI589844:MQI589851 NAE589844:NAE589851 NKA589844:NKA589851 NTW589844:NTW589851 ODS589844:ODS589851 ONO589844:ONO589851 OXK589844:OXK589851 PHG589844:PHG589851 PRC589844:PRC589851 QAY589844:QAY589851 QKU589844:QKU589851 QUQ589844:QUQ589851 REM589844:REM589851 ROI589844:ROI589851 RYE589844:RYE589851 SIA589844:SIA589851 SRW589844:SRW589851 TBS589844:TBS589851 TLO589844:TLO589851 TVK589844:TVK589851 UFG589844:UFG589851 UPC589844:UPC589851 UYY589844:UYY589851 VIU589844:VIU589851 VSQ589844:VSQ589851 WCM589844:WCM589851 WMI589844:WMI589851 WWE589844:WWE589851 W655380:W655387 JS655380:JS655387 TO655380:TO655387 ADK655380:ADK655387 ANG655380:ANG655387 AXC655380:AXC655387 BGY655380:BGY655387 BQU655380:BQU655387 CAQ655380:CAQ655387 CKM655380:CKM655387 CUI655380:CUI655387 DEE655380:DEE655387 DOA655380:DOA655387 DXW655380:DXW655387 EHS655380:EHS655387 ERO655380:ERO655387 FBK655380:FBK655387 FLG655380:FLG655387 FVC655380:FVC655387 GEY655380:GEY655387 GOU655380:GOU655387 GYQ655380:GYQ655387 HIM655380:HIM655387 HSI655380:HSI655387 ICE655380:ICE655387 IMA655380:IMA655387 IVW655380:IVW655387 JFS655380:JFS655387 JPO655380:JPO655387 JZK655380:JZK655387 KJG655380:KJG655387 KTC655380:KTC655387 LCY655380:LCY655387 LMU655380:LMU655387 LWQ655380:LWQ655387 MGM655380:MGM655387 MQI655380:MQI655387 NAE655380:NAE655387 NKA655380:NKA655387 NTW655380:NTW655387 ODS655380:ODS655387 ONO655380:ONO655387 OXK655380:OXK655387 PHG655380:PHG655387 PRC655380:PRC655387 QAY655380:QAY655387 QKU655380:QKU655387 QUQ655380:QUQ655387 REM655380:REM655387 ROI655380:ROI655387 RYE655380:RYE655387 SIA655380:SIA655387 SRW655380:SRW655387 TBS655380:TBS655387 TLO655380:TLO655387 TVK655380:TVK655387 UFG655380:UFG655387 UPC655380:UPC655387 UYY655380:UYY655387 VIU655380:VIU655387 VSQ655380:VSQ655387 WCM655380:WCM655387 WMI655380:WMI655387 WWE655380:WWE655387 W720916:W720923 JS720916:JS720923 TO720916:TO720923 ADK720916:ADK720923 ANG720916:ANG720923 AXC720916:AXC720923 BGY720916:BGY720923 BQU720916:BQU720923 CAQ720916:CAQ720923 CKM720916:CKM720923 CUI720916:CUI720923 DEE720916:DEE720923 DOA720916:DOA720923 DXW720916:DXW720923 EHS720916:EHS720923 ERO720916:ERO720923 FBK720916:FBK720923 FLG720916:FLG720923 FVC720916:FVC720923 GEY720916:GEY720923 GOU720916:GOU720923 GYQ720916:GYQ720923 HIM720916:HIM720923 HSI720916:HSI720923 ICE720916:ICE720923 IMA720916:IMA720923 IVW720916:IVW720923 JFS720916:JFS720923 JPO720916:JPO720923 JZK720916:JZK720923 KJG720916:KJG720923 KTC720916:KTC720923 LCY720916:LCY720923 LMU720916:LMU720923 LWQ720916:LWQ720923 MGM720916:MGM720923 MQI720916:MQI720923 NAE720916:NAE720923 NKA720916:NKA720923 NTW720916:NTW720923 ODS720916:ODS720923 ONO720916:ONO720923 OXK720916:OXK720923 PHG720916:PHG720923 PRC720916:PRC720923 QAY720916:QAY720923 QKU720916:QKU720923 QUQ720916:QUQ720923 REM720916:REM720923 ROI720916:ROI720923 RYE720916:RYE720923 SIA720916:SIA720923 SRW720916:SRW720923 TBS720916:TBS720923 TLO720916:TLO720923 TVK720916:TVK720923 UFG720916:UFG720923 UPC720916:UPC720923 UYY720916:UYY720923 VIU720916:VIU720923 VSQ720916:VSQ720923 WCM720916:WCM720923 WMI720916:WMI720923 WWE720916:WWE720923 W786452:W786459 JS786452:JS786459 TO786452:TO786459 ADK786452:ADK786459 ANG786452:ANG786459 AXC786452:AXC786459 BGY786452:BGY786459 BQU786452:BQU786459 CAQ786452:CAQ786459 CKM786452:CKM786459 CUI786452:CUI786459 DEE786452:DEE786459 DOA786452:DOA786459 DXW786452:DXW786459 EHS786452:EHS786459 ERO786452:ERO786459 FBK786452:FBK786459 FLG786452:FLG786459 FVC786452:FVC786459 GEY786452:GEY786459 GOU786452:GOU786459 GYQ786452:GYQ786459 HIM786452:HIM786459 HSI786452:HSI786459 ICE786452:ICE786459 IMA786452:IMA786459 IVW786452:IVW786459 JFS786452:JFS786459 JPO786452:JPO786459 JZK786452:JZK786459 KJG786452:KJG786459 KTC786452:KTC786459 LCY786452:LCY786459 LMU786452:LMU786459 LWQ786452:LWQ786459 MGM786452:MGM786459 MQI786452:MQI786459 NAE786452:NAE786459 NKA786452:NKA786459 NTW786452:NTW786459 ODS786452:ODS786459 ONO786452:ONO786459 OXK786452:OXK786459 PHG786452:PHG786459 PRC786452:PRC786459 QAY786452:QAY786459 QKU786452:QKU786459 QUQ786452:QUQ786459 REM786452:REM786459 ROI786452:ROI786459 RYE786452:RYE786459 SIA786452:SIA786459 SRW786452:SRW786459 TBS786452:TBS786459 TLO786452:TLO786459 TVK786452:TVK786459 UFG786452:UFG786459 UPC786452:UPC786459 UYY786452:UYY786459 VIU786452:VIU786459 VSQ786452:VSQ786459 WCM786452:WCM786459 WMI786452:WMI786459 WWE786452:WWE786459 W851988:W851995 JS851988:JS851995 TO851988:TO851995 ADK851988:ADK851995 ANG851988:ANG851995 AXC851988:AXC851995 BGY851988:BGY851995 BQU851988:BQU851995 CAQ851988:CAQ851995 CKM851988:CKM851995 CUI851988:CUI851995 DEE851988:DEE851995 DOA851988:DOA851995 DXW851988:DXW851995 EHS851988:EHS851995 ERO851988:ERO851995 FBK851988:FBK851995 FLG851988:FLG851995 FVC851988:FVC851995 GEY851988:GEY851995 GOU851988:GOU851995 GYQ851988:GYQ851995 HIM851988:HIM851995 HSI851988:HSI851995 ICE851988:ICE851995 IMA851988:IMA851995 IVW851988:IVW851995 JFS851988:JFS851995 JPO851988:JPO851995 JZK851988:JZK851995 KJG851988:KJG851995 KTC851988:KTC851995 LCY851988:LCY851995 LMU851988:LMU851995 LWQ851988:LWQ851995 MGM851988:MGM851995 MQI851988:MQI851995 NAE851988:NAE851995 NKA851988:NKA851995 NTW851988:NTW851995 ODS851988:ODS851995 ONO851988:ONO851995 OXK851988:OXK851995 PHG851988:PHG851995 PRC851988:PRC851995 QAY851988:QAY851995 QKU851988:QKU851995 QUQ851988:QUQ851995 REM851988:REM851995 ROI851988:ROI851995 RYE851988:RYE851995 SIA851988:SIA851995 SRW851988:SRW851995 TBS851988:TBS851995 TLO851988:TLO851995 TVK851988:TVK851995 UFG851988:UFG851995 UPC851988:UPC851995 UYY851988:UYY851995 VIU851988:VIU851995 VSQ851988:VSQ851995 WCM851988:WCM851995 WMI851988:WMI851995 WWE851988:WWE851995 W917524:W917531 JS917524:JS917531 TO917524:TO917531 ADK917524:ADK917531 ANG917524:ANG917531 AXC917524:AXC917531 BGY917524:BGY917531 BQU917524:BQU917531 CAQ917524:CAQ917531 CKM917524:CKM917531 CUI917524:CUI917531 DEE917524:DEE917531 DOA917524:DOA917531 DXW917524:DXW917531 EHS917524:EHS917531 ERO917524:ERO917531 FBK917524:FBK917531 FLG917524:FLG917531 FVC917524:FVC917531 GEY917524:GEY917531 GOU917524:GOU917531 GYQ917524:GYQ917531 HIM917524:HIM917531 HSI917524:HSI917531 ICE917524:ICE917531 IMA917524:IMA917531 IVW917524:IVW917531 JFS917524:JFS917531 JPO917524:JPO917531 JZK917524:JZK917531 KJG917524:KJG917531 KTC917524:KTC917531 LCY917524:LCY917531 LMU917524:LMU917531 LWQ917524:LWQ917531 MGM917524:MGM917531 MQI917524:MQI917531 NAE917524:NAE917531 NKA917524:NKA917531 NTW917524:NTW917531 ODS917524:ODS917531 ONO917524:ONO917531 OXK917524:OXK917531 PHG917524:PHG917531 PRC917524:PRC917531 QAY917524:QAY917531 QKU917524:QKU917531 QUQ917524:QUQ917531 REM917524:REM917531 ROI917524:ROI917531 RYE917524:RYE917531 SIA917524:SIA917531 SRW917524:SRW917531 TBS917524:TBS917531 TLO917524:TLO917531 TVK917524:TVK917531 UFG917524:UFG917531 UPC917524:UPC917531 UYY917524:UYY917531 VIU917524:VIU917531 VSQ917524:VSQ917531 WCM917524:WCM917531 WMI917524:WMI917531 WWE917524:WWE917531 W983060:W983067 JS983060:JS983067 TO983060:TO983067 ADK983060:ADK983067 ANG983060:ANG983067 AXC983060:AXC983067 BGY983060:BGY983067 BQU983060:BQU983067 CAQ983060:CAQ983067 CKM983060:CKM983067 CUI983060:CUI983067 DEE983060:DEE983067 DOA983060:DOA983067 DXW983060:DXW983067 EHS983060:EHS983067 ERO983060:ERO983067 FBK983060:FBK983067 FLG983060:FLG983067 FVC983060:FVC983067 GEY983060:GEY983067 GOU983060:GOU983067 GYQ983060:GYQ983067 HIM983060:HIM983067 HSI983060:HSI983067 ICE983060:ICE983067 IMA983060:IMA983067 IVW983060:IVW983067 JFS983060:JFS983067 JPO983060:JPO983067 JZK983060:JZK983067 KJG983060:KJG983067 KTC983060:KTC983067 LCY983060:LCY983067 LMU983060:LMU983067 LWQ983060:LWQ983067 MGM983060:MGM983067 MQI983060:MQI983067 NAE983060:NAE983067 NKA983060:NKA983067 NTW983060:NTW983067 ODS983060:ODS983067 ONO983060:ONO983067 OXK983060:OXK983067 PHG983060:PHG983067 PRC983060:PRC983067 QAY983060:QAY983067 QKU983060:QKU983067 QUQ983060:QUQ983067 REM983060:REM983067 ROI983060:ROI983067 RYE983060:RYE983067 SIA983060:SIA983067 SRW983060:SRW983067 TBS983060:TBS983067 TLO983060:TLO983067 TVK983060:TVK983067 UFG983060:UFG983067 UPC983060:UPC983067 UYY983060:UYY983067 VIU983060:VIU983067 VSQ983060:VSQ983067 WCM983060:WCM983067 JS20:JS27 TO20:TO27 ADK20:ADK27 ANG20:ANG27 AXC20:AXC27 BGY20:BGY27 BQU20:BQU27 CAQ20:CAQ27 CKM20:CKM27 CUI20:CUI27 DEE20:DEE27 DOA20:DOA27 DXW20:DXW27 EHS20:EHS27 ERO20:ERO27 FBK20:FBK27 FLG20:FLG27 FVC20:FVC27 GEY20:GEY27 GOU20:GOU27 GYQ20:GYQ27 HIM20:HIM27 HSI20:HSI27 ICE20:ICE27 IMA20:IMA27 IVW20:IVW27 JFS20:JFS27 JPO20:JPO27 JZK20:JZK27 KJG20:KJG27 KTC20:KTC27 LCY20:LCY27 LMU20:LMU27 LWQ20:LWQ27 MGM20:MGM27 MQI20:MQI27 NAE20:NAE27 NKA20:NKA27 NTW20:NTW27 ODS20:ODS27 ONO20:ONO27 OXK20:OXK27 PHG20:PHG27 PRC20:PRC27 QAY20:QAY27 QKU20:QKU27 QUQ20:QUQ27 REM20:REM27 ROI20:ROI27 RYE20:RYE27 SIA20:SIA27 SRW20:SRW27 TBS20:TBS27 TLO20:TLO27 TVK20:TVK27 UFG20:UFG27 UPC20:UPC27 UYY20:UYY27 VIU20:VIU27 VSQ20:VSQ27 WCM20:WCM27 WMI20:WMI27 WWE20:WWE27">
      <formula1>900</formula1>
    </dataValidation>
    <dataValidation type="list" allowBlank="1" showInputMessage="1" errorTitle="Ошибка" error="Выберите значение из списка" prompt="Выберите значение из списка" sqref="JK25:JR25 TG25:TN25 ADC25:ADJ25 AMY25:ANF25 AWU25:AXB25 BGQ25:BGX25 BQM25:BQT25 CAI25:CAP25 CKE25:CKL25 CUA25:CUH25 DDW25:DED25 DNS25:DNZ25 DXO25:DXV25 EHK25:EHR25 ERG25:ERN25 FBC25:FBJ25 FKY25:FLF25 FUU25:FVB25 GEQ25:GEX25 GOM25:GOT25 GYI25:GYP25 HIE25:HIL25 HSA25:HSH25 IBW25:ICD25 ILS25:ILZ25 IVO25:IVV25 JFK25:JFR25 JPG25:JPN25 JZC25:JZJ25 KIY25:KJF25 KSU25:KTB25 LCQ25:LCX25 LMM25:LMT25 LWI25:LWP25 MGE25:MGL25 MQA25:MQH25 MZW25:NAD25 NJS25:NJZ25 NTO25:NTV25 ODK25:ODR25 ONG25:ONN25 OXC25:OXJ25 PGY25:PHF25 PQU25:PRB25 QAQ25:QAX25 QKM25:QKT25 QUI25:QUP25 REE25:REL25 ROA25:ROH25 RXW25:RYD25 SHS25:SHZ25 SRO25:SRV25 TBK25:TBR25 TLG25:TLN25 TVC25:TVJ25 UEY25:UFF25 UOU25:UPB25 UYQ25:UYX25 VIM25:VIT25 VSI25:VSP25 WCE25:WCL25 WMA25:WMH25 WVW25:WWD25 JK65561:JR65561 TG65561:TN65561 ADC65561:ADJ65561 AMY65561:ANF65561 AWU65561:AXB65561 BGQ65561:BGX65561 BQM65561:BQT65561 CAI65561:CAP65561 CKE65561:CKL65561 CUA65561:CUH65561 DDW65561:DED65561 DNS65561:DNZ65561 DXO65561:DXV65561 EHK65561:EHR65561 ERG65561:ERN65561 FBC65561:FBJ65561 FKY65561:FLF65561 FUU65561:FVB65561 GEQ65561:GEX65561 GOM65561:GOT65561 GYI65561:GYP65561 HIE65561:HIL65561 HSA65561:HSH65561 IBW65561:ICD65561 ILS65561:ILZ65561 IVO65561:IVV65561 JFK65561:JFR65561 JPG65561:JPN65561 JZC65561:JZJ65561 KIY65561:KJF65561 KSU65561:KTB65561 LCQ65561:LCX65561 LMM65561:LMT65561 LWI65561:LWP65561 MGE65561:MGL65561 MQA65561:MQH65561 MZW65561:NAD65561 NJS65561:NJZ65561 NTO65561:NTV65561 ODK65561:ODR65561 ONG65561:ONN65561 OXC65561:OXJ65561 PGY65561:PHF65561 PQU65561:PRB65561 QAQ65561:QAX65561 QKM65561:QKT65561 QUI65561:QUP65561 REE65561:REL65561 ROA65561:ROH65561 RXW65561:RYD65561 SHS65561:SHZ65561 SRO65561:SRV65561 TBK65561:TBR65561 TLG65561:TLN65561 TVC65561:TVJ65561 UEY65561:UFF65561 UOU65561:UPB65561 UYQ65561:UYX65561 VIM65561:VIT65561 VSI65561:VSP65561 WCE65561:WCL65561 WMA65561:WMH65561 WVW65561:WWD65561 JK131097:JR131097 TG131097:TN131097 ADC131097:ADJ131097 AMY131097:ANF131097 AWU131097:AXB131097 BGQ131097:BGX131097 BQM131097:BQT131097 CAI131097:CAP131097 CKE131097:CKL131097 CUA131097:CUH131097 DDW131097:DED131097 DNS131097:DNZ131097 DXO131097:DXV131097 EHK131097:EHR131097 ERG131097:ERN131097 FBC131097:FBJ131097 FKY131097:FLF131097 FUU131097:FVB131097 GEQ131097:GEX131097 GOM131097:GOT131097 GYI131097:GYP131097 HIE131097:HIL131097 HSA131097:HSH131097 IBW131097:ICD131097 ILS131097:ILZ131097 IVO131097:IVV131097 JFK131097:JFR131097 JPG131097:JPN131097 JZC131097:JZJ131097 KIY131097:KJF131097 KSU131097:KTB131097 LCQ131097:LCX131097 LMM131097:LMT131097 LWI131097:LWP131097 MGE131097:MGL131097 MQA131097:MQH131097 MZW131097:NAD131097 NJS131097:NJZ131097 NTO131097:NTV131097 ODK131097:ODR131097 ONG131097:ONN131097 OXC131097:OXJ131097 PGY131097:PHF131097 PQU131097:PRB131097 QAQ131097:QAX131097 QKM131097:QKT131097 QUI131097:QUP131097 REE131097:REL131097 ROA131097:ROH131097 RXW131097:RYD131097 SHS131097:SHZ131097 SRO131097:SRV131097 TBK131097:TBR131097 TLG131097:TLN131097 TVC131097:TVJ131097 UEY131097:UFF131097 UOU131097:UPB131097 UYQ131097:UYX131097 VIM131097:VIT131097 VSI131097:VSP131097 WCE131097:WCL131097 WMA131097:WMH131097 WVW131097:WWD131097 JK196633:JR196633 TG196633:TN196633 ADC196633:ADJ196633 AMY196633:ANF196633 AWU196633:AXB196633 BGQ196633:BGX196633 BQM196633:BQT196633 CAI196633:CAP196633 CKE196633:CKL196633 CUA196633:CUH196633 DDW196633:DED196633 DNS196633:DNZ196633 DXO196633:DXV196633 EHK196633:EHR196633 ERG196633:ERN196633 FBC196633:FBJ196633 FKY196633:FLF196633 FUU196633:FVB196633 GEQ196633:GEX196633 GOM196633:GOT196633 GYI196633:GYP196633 HIE196633:HIL196633 HSA196633:HSH196633 IBW196633:ICD196633 ILS196633:ILZ196633 IVO196633:IVV196633 JFK196633:JFR196633 JPG196633:JPN196633 JZC196633:JZJ196633 KIY196633:KJF196633 KSU196633:KTB196633 LCQ196633:LCX196633 LMM196633:LMT196633 LWI196633:LWP196633 MGE196633:MGL196633 MQA196633:MQH196633 MZW196633:NAD196633 NJS196633:NJZ196633 NTO196633:NTV196633 ODK196633:ODR196633 ONG196633:ONN196633 OXC196633:OXJ196633 PGY196633:PHF196633 PQU196633:PRB196633 QAQ196633:QAX196633 QKM196633:QKT196633 QUI196633:QUP196633 REE196633:REL196633 ROA196633:ROH196633 RXW196633:RYD196633 SHS196633:SHZ196633 SRO196633:SRV196633 TBK196633:TBR196633 TLG196633:TLN196633 TVC196633:TVJ196633 UEY196633:UFF196633 UOU196633:UPB196633 UYQ196633:UYX196633 VIM196633:VIT196633 VSI196633:VSP196633 WCE196633:WCL196633 WMA196633:WMH196633 WVW196633:WWD196633 JK262169:JR262169 TG262169:TN262169 ADC262169:ADJ262169 AMY262169:ANF262169 AWU262169:AXB262169 BGQ262169:BGX262169 BQM262169:BQT262169 CAI262169:CAP262169 CKE262169:CKL262169 CUA262169:CUH262169 DDW262169:DED262169 DNS262169:DNZ262169 DXO262169:DXV262169 EHK262169:EHR262169 ERG262169:ERN262169 FBC262169:FBJ262169 FKY262169:FLF262169 FUU262169:FVB262169 GEQ262169:GEX262169 GOM262169:GOT262169 GYI262169:GYP262169 HIE262169:HIL262169 HSA262169:HSH262169 IBW262169:ICD262169 ILS262169:ILZ262169 IVO262169:IVV262169 JFK262169:JFR262169 JPG262169:JPN262169 JZC262169:JZJ262169 KIY262169:KJF262169 KSU262169:KTB262169 LCQ262169:LCX262169 LMM262169:LMT262169 LWI262169:LWP262169 MGE262169:MGL262169 MQA262169:MQH262169 MZW262169:NAD262169 NJS262169:NJZ262169 NTO262169:NTV262169 ODK262169:ODR262169 ONG262169:ONN262169 OXC262169:OXJ262169 PGY262169:PHF262169 PQU262169:PRB262169 QAQ262169:QAX262169 QKM262169:QKT262169 QUI262169:QUP262169 REE262169:REL262169 ROA262169:ROH262169 RXW262169:RYD262169 SHS262169:SHZ262169 SRO262169:SRV262169 TBK262169:TBR262169 TLG262169:TLN262169 TVC262169:TVJ262169 UEY262169:UFF262169 UOU262169:UPB262169 UYQ262169:UYX262169 VIM262169:VIT262169 VSI262169:VSP262169 WCE262169:WCL262169 WMA262169:WMH262169 WVW262169:WWD262169 JK327705:JR327705 TG327705:TN327705 ADC327705:ADJ327705 AMY327705:ANF327705 AWU327705:AXB327705 BGQ327705:BGX327705 BQM327705:BQT327705 CAI327705:CAP327705 CKE327705:CKL327705 CUA327705:CUH327705 DDW327705:DED327705 DNS327705:DNZ327705 DXO327705:DXV327705 EHK327705:EHR327705 ERG327705:ERN327705 FBC327705:FBJ327705 FKY327705:FLF327705 FUU327705:FVB327705 GEQ327705:GEX327705 GOM327705:GOT327705 GYI327705:GYP327705 HIE327705:HIL327705 HSA327705:HSH327705 IBW327705:ICD327705 ILS327705:ILZ327705 IVO327705:IVV327705 JFK327705:JFR327705 JPG327705:JPN327705 JZC327705:JZJ327705 KIY327705:KJF327705 KSU327705:KTB327705 LCQ327705:LCX327705 LMM327705:LMT327705 LWI327705:LWP327705 MGE327705:MGL327705 MQA327705:MQH327705 MZW327705:NAD327705 NJS327705:NJZ327705 NTO327705:NTV327705 ODK327705:ODR327705 ONG327705:ONN327705 OXC327705:OXJ327705 PGY327705:PHF327705 PQU327705:PRB327705 QAQ327705:QAX327705 QKM327705:QKT327705 QUI327705:QUP327705 REE327705:REL327705 ROA327705:ROH327705 RXW327705:RYD327705 SHS327705:SHZ327705 SRO327705:SRV327705 TBK327705:TBR327705 TLG327705:TLN327705 TVC327705:TVJ327705 UEY327705:UFF327705 UOU327705:UPB327705 UYQ327705:UYX327705 VIM327705:VIT327705 VSI327705:VSP327705 WCE327705:WCL327705 WMA327705:WMH327705 WVW327705:WWD327705 JK393241:JR393241 TG393241:TN393241 ADC393241:ADJ393241 AMY393241:ANF393241 AWU393241:AXB393241 BGQ393241:BGX393241 BQM393241:BQT393241 CAI393241:CAP393241 CKE393241:CKL393241 CUA393241:CUH393241 DDW393241:DED393241 DNS393241:DNZ393241 DXO393241:DXV393241 EHK393241:EHR393241 ERG393241:ERN393241 FBC393241:FBJ393241 FKY393241:FLF393241 FUU393241:FVB393241 GEQ393241:GEX393241 GOM393241:GOT393241 GYI393241:GYP393241 HIE393241:HIL393241 HSA393241:HSH393241 IBW393241:ICD393241 ILS393241:ILZ393241 IVO393241:IVV393241 JFK393241:JFR393241 JPG393241:JPN393241 JZC393241:JZJ393241 KIY393241:KJF393241 KSU393241:KTB393241 LCQ393241:LCX393241 LMM393241:LMT393241 LWI393241:LWP393241 MGE393241:MGL393241 MQA393241:MQH393241 MZW393241:NAD393241 NJS393241:NJZ393241 NTO393241:NTV393241 ODK393241:ODR393241 ONG393241:ONN393241 OXC393241:OXJ393241 PGY393241:PHF393241 PQU393241:PRB393241 QAQ393241:QAX393241 QKM393241:QKT393241 QUI393241:QUP393241 REE393241:REL393241 ROA393241:ROH393241 RXW393241:RYD393241 SHS393241:SHZ393241 SRO393241:SRV393241 TBK393241:TBR393241 TLG393241:TLN393241 TVC393241:TVJ393241 UEY393241:UFF393241 UOU393241:UPB393241 UYQ393241:UYX393241 VIM393241:VIT393241 VSI393241:VSP393241 WCE393241:WCL393241 WMA393241:WMH393241 WVW393241:WWD393241 JK458777:JR458777 TG458777:TN458777 ADC458777:ADJ458777 AMY458777:ANF458777 AWU458777:AXB458777 BGQ458777:BGX458777 BQM458777:BQT458777 CAI458777:CAP458777 CKE458777:CKL458777 CUA458777:CUH458777 DDW458777:DED458777 DNS458777:DNZ458777 DXO458777:DXV458777 EHK458777:EHR458777 ERG458777:ERN458777 FBC458777:FBJ458777 FKY458777:FLF458777 FUU458777:FVB458777 GEQ458777:GEX458777 GOM458777:GOT458777 GYI458777:GYP458777 HIE458777:HIL458777 HSA458777:HSH458777 IBW458777:ICD458777 ILS458777:ILZ458777 IVO458777:IVV458777 JFK458777:JFR458777 JPG458777:JPN458777 JZC458777:JZJ458777 KIY458777:KJF458777 KSU458777:KTB458777 LCQ458777:LCX458777 LMM458777:LMT458777 LWI458777:LWP458777 MGE458777:MGL458777 MQA458777:MQH458777 MZW458777:NAD458777 NJS458777:NJZ458777 NTO458777:NTV458777 ODK458777:ODR458777 ONG458777:ONN458777 OXC458777:OXJ458777 PGY458777:PHF458777 PQU458777:PRB458777 QAQ458777:QAX458777 QKM458777:QKT458777 QUI458777:QUP458777 REE458777:REL458777 ROA458777:ROH458777 RXW458777:RYD458777 SHS458777:SHZ458777 SRO458777:SRV458777 TBK458777:TBR458777 TLG458777:TLN458777 TVC458777:TVJ458777 UEY458777:UFF458777 UOU458777:UPB458777 UYQ458777:UYX458777 VIM458777:VIT458777 VSI458777:VSP458777 WCE458777:WCL458777 WMA458777:WMH458777 WVW458777:WWD458777 JK524313:JR524313 TG524313:TN524313 ADC524313:ADJ524313 AMY524313:ANF524313 AWU524313:AXB524313 BGQ524313:BGX524313 BQM524313:BQT524313 CAI524313:CAP524313 CKE524313:CKL524313 CUA524313:CUH524313 DDW524313:DED524313 DNS524313:DNZ524313 DXO524313:DXV524313 EHK524313:EHR524313 ERG524313:ERN524313 FBC524313:FBJ524313 FKY524313:FLF524313 FUU524313:FVB524313 GEQ524313:GEX524313 GOM524313:GOT524313 GYI524313:GYP524313 HIE524313:HIL524313 HSA524313:HSH524313 IBW524313:ICD524313 ILS524313:ILZ524313 IVO524313:IVV524313 JFK524313:JFR524313 JPG524313:JPN524313 JZC524313:JZJ524313 KIY524313:KJF524313 KSU524313:KTB524313 LCQ524313:LCX524313 LMM524313:LMT524313 LWI524313:LWP524313 MGE524313:MGL524313 MQA524313:MQH524313 MZW524313:NAD524313 NJS524313:NJZ524313 NTO524313:NTV524313 ODK524313:ODR524313 ONG524313:ONN524313 OXC524313:OXJ524313 PGY524313:PHF524313 PQU524313:PRB524313 QAQ524313:QAX524313 QKM524313:QKT524313 QUI524313:QUP524313 REE524313:REL524313 ROA524313:ROH524313 RXW524313:RYD524313 SHS524313:SHZ524313 SRO524313:SRV524313 TBK524313:TBR524313 TLG524313:TLN524313 TVC524313:TVJ524313 UEY524313:UFF524313 UOU524313:UPB524313 UYQ524313:UYX524313 VIM524313:VIT524313 VSI524313:VSP524313 WCE524313:WCL524313 WMA524313:WMH524313 WVW524313:WWD524313 JK589849:JR589849 TG589849:TN589849 ADC589849:ADJ589849 AMY589849:ANF589849 AWU589849:AXB589849 BGQ589849:BGX589849 BQM589849:BQT589849 CAI589849:CAP589849 CKE589849:CKL589849 CUA589849:CUH589849 DDW589849:DED589849 DNS589849:DNZ589849 DXO589849:DXV589849 EHK589849:EHR589849 ERG589849:ERN589849 FBC589849:FBJ589849 FKY589849:FLF589849 FUU589849:FVB589849 GEQ589849:GEX589849 GOM589849:GOT589849 GYI589849:GYP589849 HIE589849:HIL589849 HSA589849:HSH589849 IBW589849:ICD589849 ILS589849:ILZ589849 IVO589849:IVV589849 JFK589849:JFR589849 JPG589849:JPN589849 JZC589849:JZJ589849 KIY589849:KJF589849 KSU589849:KTB589849 LCQ589849:LCX589849 LMM589849:LMT589849 LWI589849:LWP589849 MGE589849:MGL589849 MQA589849:MQH589849 MZW589849:NAD589849 NJS589849:NJZ589849 NTO589849:NTV589849 ODK589849:ODR589849 ONG589849:ONN589849 OXC589849:OXJ589849 PGY589849:PHF589849 PQU589849:PRB589849 QAQ589849:QAX589849 QKM589849:QKT589849 QUI589849:QUP589849 REE589849:REL589849 ROA589849:ROH589849 RXW589849:RYD589849 SHS589849:SHZ589849 SRO589849:SRV589849 TBK589849:TBR589849 TLG589849:TLN589849 TVC589849:TVJ589849 UEY589849:UFF589849 UOU589849:UPB589849 UYQ589849:UYX589849 VIM589849:VIT589849 VSI589849:VSP589849 WCE589849:WCL589849 WMA589849:WMH589849 WVW589849:WWD589849 JK655385:JR655385 TG655385:TN655385 ADC655385:ADJ655385 AMY655385:ANF655385 AWU655385:AXB655385 BGQ655385:BGX655385 BQM655385:BQT655385 CAI655385:CAP655385 CKE655385:CKL655385 CUA655385:CUH655385 DDW655385:DED655385 DNS655385:DNZ655385 DXO655385:DXV655385 EHK655385:EHR655385 ERG655385:ERN655385 FBC655385:FBJ655385 FKY655385:FLF655385 FUU655385:FVB655385 GEQ655385:GEX655385 GOM655385:GOT655385 GYI655385:GYP655385 HIE655385:HIL655385 HSA655385:HSH655385 IBW655385:ICD655385 ILS655385:ILZ655385 IVO655385:IVV655385 JFK655385:JFR655385 JPG655385:JPN655385 JZC655385:JZJ655385 KIY655385:KJF655385 KSU655385:KTB655385 LCQ655385:LCX655385 LMM655385:LMT655385 LWI655385:LWP655385 MGE655385:MGL655385 MQA655385:MQH655385 MZW655385:NAD655385 NJS655385:NJZ655385 NTO655385:NTV655385 ODK655385:ODR655385 ONG655385:ONN655385 OXC655385:OXJ655385 PGY655385:PHF655385 PQU655385:PRB655385 QAQ655385:QAX655385 QKM655385:QKT655385 QUI655385:QUP655385 REE655385:REL655385 ROA655385:ROH655385 RXW655385:RYD655385 SHS655385:SHZ655385 SRO655385:SRV655385 TBK655385:TBR655385 TLG655385:TLN655385 TVC655385:TVJ655385 UEY655385:UFF655385 UOU655385:UPB655385 UYQ655385:UYX655385 VIM655385:VIT655385 VSI655385:VSP655385 WCE655385:WCL655385 WMA655385:WMH655385 WVW655385:WWD655385 JK720921:JR720921 TG720921:TN720921 ADC720921:ADJ720921 AMY720921:ANF720921 AWU720921:AXB720921 BGQ720921:BGX720921 BQM720921:BQT720921 CAI720921:CAP720921 CKE720921:CKL720921 CUA720921:CUH720921 DDW720921:DED720921 DNS720921:DNZ720921 DXO720921:DXV720921 EHK720921:EHR720921 ERG720921:ERN720921 FBC720921:FBJ720921 FKY720921:FLF720921 FUU720921:FVB720921 GEQ720921:GEX720921 GOM720921:GOT720921 GYI720921:GYP720921 HIE720921:HIL720921 HSA720921:HSH720921 IBW720921:ICD720921 ILS720921:ILZ720921 IVO720921:IVV720921 JFK720921:JFR720921 JPG720921:JPN720921 JZC720921:JZJ720921 KIY720921:KJF720921 KSU720921:KTB720921 LCQ720921:LCX720921 LMM720921:LMT720921 LWI720921:LWP720921 MGE720921:MGL720921 MQA720921:MQH720921 MZW720921:NAD720921 NJS720921:NJZ720921 NTO720921:NTV720921 ODK720921:ODR720921 ONG720921:ONN720921 OXC720921:OXJ720921 PGY720921:PHF720921 PQU720921:PRB720921 QAQ720921:QAX720921 QKM720921:QKT720921 QUI720921:QUP720921 REE720921:REL720921 ROA720921:ROH720921 RXW720921:RYD720921 SHS720921:SHZ720921 SRO720921:SRV720921 TBK720921:TBR720921 TLG720921:TLN720921 TVC720921:TVJ720921 UEY720921:UFF720921 UOU720921:UPB720921 UYQ720921:UYX720921 VIM720921:VIT720921 VSI720921:VSP720921 WCE720921:WCL720921 WMA720921:WMH720921 WVW720921:WWD720921 JK786457:JR786457 TG786457:TN786457 ADC786457:ADJ786457 AMY786457:ANF786457 AWU786457:AXB786457 BGQ786457:BGX786457 BQM786457:BQT786457 CAI786457:CAP786457 CKE786457:CKL786457 CUA786457:CUH786457 DDW786457:DED786457 DNS786457:DNZ786457 DXO786457:DXV786457 EHK786457:EHR786457 ERG786457:ERN786457 FBC786457:FBJ786457 FKY786457:FLF786457 FUU786457:FVB786457 GEQ786457:GEX786457 GOM786457:GOT786457 GYI786457:GYP786457 HIE786457:HIL786457 HSA786457:HSH786457 IBW786457:ICD786457 ILS786457:ILZ786457 IVO786457:IVV786457 JFK786457:JFR786457 JPG786457:JPN786457 JZC786457:JZJ786457 KIY786457:KJF786457 KSU786457:KTB786457 LCQ786457:LCX786457 LMM786457:LMT786457 LWI786457:LWP786457 MGE786457:MGL786457 MQA786457:MQH786457 MZW786457:NAD786457 NJS786457:NJZ786457 NTO786457:NTV786457 ODK786457:ODR786457 ONG786457:ONN786457 OXC786457:OXJ786457 PGY786457:PHF786457 PQU786457:PRB786457 QAQ786457:QAX786457 QKM786457:QKT786457 QUI786457:QUP786457 REE786457:REL786457 ROA786457:ROH786457 RXW786457:RYD786457 SHS786457:SHZ786457 SRO786457:SRV786457 TBK786457:TBR786457 TLG786457:TLN786457 TVC786457:TVJ786457 UEY786457:UFF786457 UOU786457:UPB786457 UYQ786457:UYX786457 VIM786457:VIT786457 VSI786457:VSP786457 WCE786457:WCL786457 WMA786457:WMH786457 WVW786457:WWD786457 JK851993:JR851993 TG851993:TN851993 ADC851993:ADJ851993 AMY851993:ANF851993 AWU851993:AXB851993 BGQ851993:BGX851993 BQM851993:BQT851993 CAI851993:CAP851993 CKE851993:CKL851993 CUA851993:CUH851993 DDW851993:DED851993 DNS851993:DNZ851993 DXO851993:DXV851993 EHK851993:EHR851993 ERG851993:ERN851993 FBC851993:FBJ851993 FKY851993:FLF851993 FUU851993:FVB851993 GEQ851993:GEX851993 GOM851993:GOT851993 GYI851993:GYP851993 HIE851993:HIL851993 HSA851993:HSH851993 IBW851993:ICD851993 ILS851993:ILZ851993 IVO851993:IVV851993 JFK851993:JFR851993 JPG851993:JPN851993 JZC851993:JZJ851993 KIY851993:KJF851993 KSU851993:KTB851993 LCQ851993:LCX851993 LMM851993:LMT851993 LWI851993:LWP851993 MGE851993:MGL851993 MQA851993:MQH851993 MZW851993:NAD851993 NJS851993:NJZ851993 NTO851993:NTV851993 ODK851993:ODR851993 ONG851993:ONN851993 OXC851993:OXJ851993 PGY851993:PHF851993 PQU851993:PRB851993 QAQ851993:QAX851993 QKM851993:QKT851993 QUI851993:QUP851993 REE851993:REL851993 ROA851993:ROH851993 RXW851993:RYD851993 SHS851993:SHZ851993 SRO851993:SRV851993 TBK851993:TBR851993 TLG851993:TLN851993 TVC851993:TVJ851993 UEY851993:UFF851993 UOU851993:UPB851993 UYQ851993:UYX851993 VIM851993:VIT851993 VSI851993:VSP851993 WCE851993:WCL851993 WMA851993:WMH851993 WVW851993:WWD851993 JK917529:JR917529 TG917529:TN917529 ADC917529:ADJ917529 AMY917529:ANF917529 AWU917529:AXB917529 BGQ917529:BGX917529 BQM917529:BQT917529 CAI917529:CAP917529 CKE917529:CKL917529 CUA917529:CUH917529 DDW917529:DED917529 DNS917529:DNZ917529 DXO917529:DXV917529 EHK917529:EHR917529 ERG917529:ERN917529 FBC917529:FBJ917529 FKY917529:FLF917529 FUU917529:FVB917529 GEQ917529:GEX917529 GOM917529:GOT917529 GYI917529:GYP917529 HIE917529:HIL917529 HSA917529:HSH917529 IBW917529:ICD917529 ILS917529:ILZ917529 IVO917529:IVV917529 JFK917529:JFR917529 JPG917529:JPN917529 JZC917529:JZJ917529 KIY917529:KJF917529 KSU917529:KTB917529 LCQ917529:LCX917529 LMM917529:LMT917529 LWI917529:LWP917529 MGE917529:MGL917529 MQA917529:MQH917529 MZW917529:NAD917529 NJS917529:NJZ917529 NTO917529:NTV917529 ODK917529:ODR917529 ONG917529:ONN917529 OXC917529:OXJ917529 PGY917529:PHF917529 PQU917529:PRB917529 QAQ917529:QAX917529 QKM917529:QKT917529 QUI917529:QUP917529 REE917529:REL917529 ROA917529:ROH917529 RXW917529:RYD917529 SHS917529:SHZ917529 SRO917529:SRV917529 TBK917529:TBR917529 TLG917529:TLN917529 TVC917529:TVJ917529 UEY917529:UFF917529 UOU917529:UPB917529 UYQ917529:UYX917529 VIM917529:VIT917529 VSI917529:VSP917529 WCE917529:WCL917529 WMA917529:WMH917529 WVW917529:WWD917529 WVW983065:WWD983065 JK983065:JR983065 TG983065:TN983065 ADC983065:ADJ983065 AMY983065:ANF983065 AWU983065:AXB983065 BGQ983065:BGX983065 BQM983065:BQT983065 CAI983065:CAP983065 CKE983065:CKL983065 CUA983065:CUH983065 DDW983065:DED983065 DNS983065:DNZ983065 DXO983065:DXV983065 EHK983065:EHR983065 ERG983065:ERN983065 FBC983065:FBJ983065 FKY983065:FLF983065 FUU983065:FVB983065 GEQ983065:GEX983065 GOM983065:GOT983065 GYI983065:GYP983065 HIE983065:HIL983065 HSA983065:HSH983065 IBW983065:ICD983065 ILS983065:ILZ983065 IVO983065:IVV983065 JFK983065:JFR983065 JPG983065:JPN983065 JZC983065:JZJ983065 KIY983065:KJF983065 KSU983065:KTB983065 LCQ983065:LCX983065 LMM983065:LMT983065 LWI983065:LWP983065 MGE983065:MGL983065 MQA983065:MQH983065 MZW983065:NAD983065 NJS983065:NJZ983065 NTO983065:NTV983065 ODK983065:ODR983065 ONG983065:ONN983065 OXC983065:OXJ983065 PGY983065:PHF983065 PQU983065:PRB983065 QAQ983065:QAX983065 QKM983065:QKT983065 QUI983065:QUP983065 REE983065:REL983065 ROA983065:ROH983065 RXW983065:RYD983065 SHS983065:SHZ983065 SRO983065:SRV983065 TBK983065:TBR983065 TLG983065:TLN983065 TVC983065:TVJ983065 UEY983065:UFF983065 UOU983065:UPB983065 UYQ983065:UYX983065 VIM983065:VIT983065 VSI983065:VSP983065 WCE983065:WCL983065 WMA983065:WMH983065 O983065:V983065 O65561:V65561 O131097:V131097 O196633:V196633 O262169:V262169 O327705:V327705 O393241:V393241 O458777:V458777 O524313:V524313 O589849:V589849 O655385:V655385 O720921:V720921 O786457:V786457 O851993:V851993 O917529:V917529">
      <formula1>kind_of_cons</formula1>
    </dataValidation>
    <dataValidation type="list" allowBlank="1" showInputMessage="1" showErrorMessage="1" errorTitle="Ошибка" error="Выберите значение из списка" sqref="O24 JK24 TG24 ADC24 AMY24 AWU24 BGQ24 BQM24 CAI24 CKE24 CUA24 DDW24 DNS24 DXO24 EHK24 ERG24 FBC24 FKY24 FUU24 GEQ24 GOM24 GYI24 HIE24 HSA24 IBW24 ILS24 IVO24 JFK24 JPG24 JZC24 KIY24 KSU24 LCQ24 LMM24 LWI24 MGE24 MQA24 MZW24 NJS24 NTO24 ODK24 ONG24 OXC24 PGY24 PQU24 QAQ24 QKM24 QUI24 REE24 ROA24 RXW24 SHS24 SRO24 TBK24 TLG24 TVC24 UEY24 UOU24 UYQ24 VIM24 VSI24 WCE24 WMA24 WVW24 O65560 JK65560 TG65560 ADC65560 AMY65560 AWU65560 BGQ65560 BQM65560 CAI65560 CKE65560 CUA65560 DDW65560 DNS65560 DXO65560 EHK65560 ERG65560 FBC65560 FKY65560 FUU65560 GEQ65560 GOM65560 GYI65560 HIE65560 HSA65560 IBW65560 ILS65560 IVO65560 JFK65560 JPG65560 JZC65560 KIY65560 KSU65560 LCQ65560 LMM65560 LWI65560 MGE65560 MQA65560 MZW65560 NJS65560 NTO65560 ODK65560 ONG65560 OXC65560 PGY65560 PQU65560 QAQ65560 QKM65560 QUI65560 REE65560 ROA65560 RXW65560 SHS65560 SRO65560 TBK65560 TLG65560 TVC65560 UEY65560 UOU65560 UYQ65560 VIM65560 VSI65560 WCE65560 WMA65560 WVW65560 O131096 JK131096 TG131096 ADC131096 AMY131096 AWU131096 BGQ131096 BQM131096 CAI131096 CKE131096 CUA131096 DDW131096 DNS131096 DXO131096 EHK131096 ERG131096 FBC131096 FKY131096 FUU131096 GEQ131096 GOM131096 GYI131096 HIE131096 HSA131096 IBW131096 ILS131096 IVO131096 JFK131096 JPG131096 JZC131096 KIY131096 KSU131096 LCQ131096 LMM131096 LWI131096 MGE131096 MQA131096 MZW131096 NJS131096 NTO131096 ODK131096 ONG131096 OXC131096 PGY131096 PQU131096 QAQ131096 QKM131096 QUI131096 REE131096 ROA131096 RXW131096 SHS131096 SRO131096 TBK131096 TLG131096 TVC131096 UEY131096 UOU131096 UYQ131096 VIM131096 VSI131096 WCE131096 WMA131096 WVW131096 O196632 JK196632 TG196632 ADC196632 AMY196632 AWU196632 BGQ196632 BQM196632 CAI196632 CKE196632 CUA196632 DDW196632 DNS196632 DXO196632 EHK196632 ERG196632 FBC196632 FKY196632 FUU196632 GEQ196632 GOM196632 GYI196632 HIE196632 HSA196632 IBW196632 ILS196632 IVO196632 JFK196632 JPG196632 JZC196632 KIY196632 KSU196632 LCQ196632 LMM196632 LWI196632 MGE196632 MQA196632 MZW196632 NJS196632 NTO196632 ODK196632 ONG196632 OXC196632 PGY196632 PQU196632 QAQ196632 QKM196632 QUI196632 REE196632 ROA196632 RXW196632 SHS196632 SRO196632 TBK196632 TLG196632 TVC196632 UEY196632 UOU196632 UYQ196632 VIM196632 VSI196632 WCE196632 WMA196632 WVW196632 O262168 JK262168 TG262168 ADC262168 AMY262168 AWU262168 BGQ262168 BQM262168 CAI262168 CKE262168 CUA262168 DDW262168 DNS262168 DXO262168 EHK262168 ERG262168 FBC262168 FKY262168 FUU262168 GEQ262168 GOM262168 GYI262168 HIE262168 HSA262168 IBW262168 ILS262168 IVO262168 JFK262168 JPG262168 JZC262168 KIY262168 KSU262168 LCQ262168 LMM262168 LWI262168 MGE262168 MQA262168 MZW262168 NJS262168 NTO262168 ODK262168 ONG262168 OXC262168 PGY262168 PQU262168 QAQ262168 QKM262168 QUI262168 REE262168 ROA262168 RXW262168 SHS262168 SRO262168 TBK262168 TLG262168 TVC262168 UEY262168 UOU262168 UYQ262168 VIM262168 VSI262168 WCE262168 WMA262168 WVW262168 O327704 JK327704 TG327704 ADC327704 AMY327704 AWU327704 BGQ327704 BQM327704 CAI327704 CKE327704 CUA327704 DDW327704 DNS327704 DXO327704 EHK327704 ERG327704 FBC327704 FKY327704 FUU327704 GEQ327704 GOM327704 GYI327704 HIE327704 HSA327704 IBW327704 ILS327704 IVO327704 JFK327704 JPG327704 JZC327704 KIY327704 KSU327704 LCQ327704 LMM327704 LWI327704 MGE327704 MQA327704 MZW327704 NJS327704 NTO327704 ODK327704 ONG327704 OXC327704 PGY327704 PQU327704 QAQ327704 QKM327704 QUI327704 REE327704 ROA327704 RXW327704 SHS327704 SRO327704 TBK327704 TLG327704 TVC327704 UEY327704 UOU327704 UYQ327704 VIM327704 VSI327704 WCE327704 WMA327704 WVW327704 O393240 JK393240 TG393240 ADC393240 AMY393240 AWU393240 BGQ393240 BQM393240 CAI393240 CKE393240 CUA393240 DDW393240 DNS393240 DXO393240 EHK393240 ERG393240 FBC393240 FKY393240 FUU393240 GEQ393240 GOM393240 GYI393240 HIE393240 HSA393240 IBW393240 ILS393240 IVO393240 JFK393240 JPG393240 JZC393240 KIY393240 KSU393240 LCQ393240 LMM393240 LWI393240 MGE393240 MQA393240 MZW393240 NJS393240 NTO393240 ODK393240 ONG393240 OXC393240 PGY393240 PQU393240 QAQ393240 QKM393240 QUI393240 REE393240 ROA393240 RXW393240 SHS393240 SRO393240 TBK393240 TLG393240 TVC393240 UEY393240 UOU393240 UYQ393240 VIM393240 VSI393240 WCE393240 WMA393240 WVW393240 O458776 JK458776 TG458776 ADC458776 AMY458776 AWU458776 BGQ458776 BQM458776 CAI458776 CKE458776 CUA458776 DDW458776 DNS458776 DXO458776 EHK458776 ERG458776 FBC458776 FKY458776 FUU458776 GEQ458776 GOM458776 GYI458776 HIE458776 HSA458776 IBW458776 ILS458776 IVO458776 JFK458776 JPG458776 JZC458776 KIY458776 KSU458776 LCQ458776 LMM458776 LWI458776 MGE458776 MQA458776 MZW458776 NJS458776 NTO458776 ODK458776 ONG458776 OXC458776 PGY458776 PQU458776 QAQ458776 QKM458776 QUI458776 REE458776 ROA458776 RXW458776 SHS458776 SRO458776 TBK458776 TLG458776 TVC458776 UEY458776 UOU458776 UYQ458776 VIM458776 VSI458776 WCE458776 WMA458776 WVW458776 O524312 JK524312 TG524312 ADC524312 AMY524312 AWU524312 BGQ524312 BQM524312 CAI524312 CKE524312 CUA524312 DDW524312 DNS524312 DXO524312 EHK524312 ERG524312 FBC524312 FKY524312 FUU524312 GEQ524312 GOM524312 GYI524312 HIE524312 HSA524312 IBW524312 ILS524312 IVO524312 JFK524312 JPG524312 JZC524312 KIY524312 KSU524312 LCQ524312 LMM524312 LWI524312 MGE524312 MQA524312 MZW524312 NJS524312 NTO524312 ODK524312 ONG524312 OXC524312 PGY524312 PQU524312 QAQ524312 QKM524312 QUI524312 REE524312 ROA524312 RXW524312 SHS524312 SRO524312 TBK524312 TLG524312 TVC524312 UEY524312 UOU524312 UYQ524312 VIM524312 VSI524312 WCE524312 WMA524312 WVW524312 O589848 JK589848 TG589848 ADC589848 AMY589848 AWU589848 BGQ589848 BQM589848 CAI589848 CKE589848 CUA589848 DDW589848 DNS589848 DXO589848 EHK589848 ERG589848 FBC589848 FKY589848 FUU589848 GEQ589848 GOM589848 GYI589848 HIE589848 HSA589848 IBW589848 ILS589848 IVO589848 JFK589848 JPG589848 JZC589848 KIY589848 KSU589848 LCQ589848 LMM589848 LWI589848 MGE589848 MQA589848 MZW589848 NJS589848 NTO589848 ODK589848 ONG589848 OXC589848 PGY589848 PQU589848 QAQ589848 QKM589848 QUI589848 REE589848 ROA589848 RXW589848 SHS589848 SRO589848 TBK589848 TLG589848 TVC589848 UEY589848 UOU589848 UYQ589848 VIM589848 VSI589848 WCE589848 WMA589848 WVW589848 O655384 JK655384 TG655384 ADC655384 AMY655384 AWU655384 BGQ655384 BQM655384 CAI655384 CKE655384 CUA655384 DDW655384 DNS655384 DXO655384 EHK655384 ERG655384 FBC655384 FKY655384 FUU655384 GEQ655384 GOM655384 GYI655384 HIE655384 HSA655384 IBW655384 ILS655384 IVO655384 JFK655384 JPG655384 JZC655384 KIY655384 KSU655384 LCQ655384 LMM655384 LWI655384 MGE655384 MQA655384 MZW655384 NJS655384 NTO655384 ODK655384 ONG655384 OXC655384 PGY655384 PQU655384 QAQ655384 QKM655384 QUI655384 REE655384 ROA655384 RXW655384 SHS655384 SRO655384 TBK655384 TLG655384 TVC655384 UEY655384 UOU655384 UYQ655384 VIM655384 VSI655384 WCE655384 WMA655384 WVW655384 O720920 JK720920 TG720920 ADC720920 AMY720920 AWU720920 BGQ720920 BQM720920 CAI720920 CKE720920 CUA720920 DDW720920 DNS720920 DXO720920 EHK720920 ERG720920 FBC720920 FKY720920 FUU720920 GEQ720920 GOM720920 GYI720920 HIE720920 HSA720920 IBW720920 ILS720920 IVO720920 JFK720920 JPG720920 JZC720920 KIY720920 KSU720920 LCQ720920 LMM720920 LWI720920 MGE720920 MQA720920 MZW720920 NJS720920 NTO720920 ODK720920 ONG720920 OXC720920 PGY720920 PQU720920 QAQ720920 QKM720920 QUI720920 REE720920 ROA720920 RXW720920 SHS720920 SRO720920 TBK720920 TLG720920 TVC720920 UEY720920 UOU720920 UYQ720920 VIM720920 VSI720920 WCE720920 WMA720920 WVW720920 O786456 JK786456 TG786456 ADC786456 AMY786456 AWU786456 BGQ786456 BQM786456 CAI786456 CKE786456 CUA786456 DDW786456 DNS786456 DXO786456 EHK786456 ERG786456 FBC786456 FKY786456 FUU786456 GEQ786456 GOM786456 GYI786456 HIE786456 HSA786456 IBW786456 ILS786456 IVO786456 JFK786456 JPG786456 JZC786456 KIY786456 KSU786456 LCQ786456 LMM786456 LWI786456 MGE786456 MQA786456 MZW786456 NJS786456 NTO786456 ODK786456 ONG786456 OXC786456 PGY786456 PQU786456 QAQ786456 QKM786456 QUI786456 REE786456 ROA786456 RXW786456 SHS786456 SRO786456 TBK786456 TLG786456 TVC786456 UEY786456 UOU786456 UYQ786456 VIM786456 VSI786456 WCE786456 WMA786456 WVW786456 O851992 JK851992 TG851992 ADC851992 AMY851992 AWU851992 BGQ851992 BQM851992 CAI851992 CKE851992 CUA851992 DDW851992 DNS851992 DXO851992 EHK851992 ERG851992 FBC851992 FKY851992 FUU851992 GEQ851992 GOM851992 GYI851992 HIE851992 HSA851992 IBW851992 ILS851992 IVO851992 JFK851992 JPG851992 JZC851992 KIY851992 KSU851992 LCQ851992 LMM851992 LWI851992 MGE851992 MQA851992 MZW851992 NJS851992 NTO851992 ODK851992 ONG851992 OXC851992 PGY851992 PQU851992 QAQ851992 QKM851992 QUI851992 REE851992 ROA851992 RXW851992 SHS851992 SRO851992 TBK851992 TLG851992 TVC851992 UEY851992 UOU851992 UYQ851992 VIM851992 VSI851992 WCE851992 WMA851992 WVW851992 O917528 JK917528 TG917528 ADC917528 AMY917528 AWU917528 BGQ917528 BQM917528 CAI917528 CKE917528 CUA917528 DDW917528 DNS917528 DXO917528 EHK917528 ERG917528 FBC917528 FKY917528 FUU917528 GEQ917528 GOM917528 GYI917528 HIE917528 HSA917528 IBW917528 ILS917528 IVO917528 JFK917528 JPG917528 JZC917528 KIY917528 KSU917528 LCQ917528 LMM917528 LWI917528 MGE917528 MQA917528 MZW917528 NJS917528 NTO917528 ODK917528 ONG917528 OXC917528 PGY917528 PQU917528 QAQ917528 QKM917528 QUI917528 REE917528 ROA917528 RXW917528 SHS917528 SRO917528 TBK917528 TLG917528 TVC917528 UEY917528 UOU917528 UYQ917528 VIM917528 VSI917528 WCE917528 WMA917528 WVW917528 O983064 JK983064 TG983064 ADC983064 AMY983064 AWU983064 BGQ983064 BQM983064 CAI983064 CKE983064 CUA983064 DDW983064 DNS983064 DXO983064 EHK983064 ERG983064 FBC983064 FKY983064 FUU983064 GEQ983064 GOM983064 GYI983064 HIE983064 HSA983064 IBW983064 ILS983064 IVO983064 JFK983064 JPG983064 JZC983064 KIY983064 KSU983064 LCQ983064 LMM983064 LWI983064 MGE983064 MQA983064 MZW983064 NJS983064 NTO983064 ODK983064 ONG983064 OXC983064 PGY983064 PQU983064 QAQ983064 QKM983064 QUI983064 REE983064 ROA983064 RXW983064 SHS983064 SRO983064 TBK983064 TLG983064 TVC983064 UEY983064 UOU983064 UYQ983064 VIM983064 VSI983064 WCE983064 WMA983064 WVW983064">
      <formula1>kind_of_scheme_in</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O7">
      <formula1>900</formula1>
    </dataValidation>
    <dataValidation type="list" allowBlank="1" showInputMessage="1" showErrorMessage="1" errorTitle="Ошибка" error="Выберите значение из списка" prompt="Выберите значение из списка" sqref="O25:V25">
      <formula1>kind_of_cons</formula1>
    </dataValidation>
  </dataValidation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sheetPr codeName="List05_8">
    <tabColor indexed="22"/>
  </sheetPr>
  <dimension ref="A1:T19"/>
  <sheetViews>
    <sheetView showGridLines="0" topLeftCell="E1" zoomScaleNormal="100" workbookViewId="0"/>
  </sheetViews>
  <sheetFormatPr defaultColWidth="10.5703125" defaultRowHeight="14.25"/>
  <cols>
    <col min="1" max="1" width="3.7109375" style="558" hidden="1" customWidth="1"/>
    <col min="2" max="4" width="3.7109375" style="552" hidden="1" customWidth="1"/>
    <col min="5" max="5" width="3.7109375" style="498" customWidth="1"/>
    <col min="6" max="6" width="9.7109375" style="491" customWidth="1"/>
    <col min="7" max="7" width="37.7109375" style="491" customWidth="1"/>
    <col min="8" max="8" width="66.85546875" style="491" customWidth="1"/>
    <col min="9" max="9" width="115.7109375" style="491" customWidth="1"/>
    <col min="10" max="11" width="10.5703125" style="552"/>
    <col min="12" max="12" width="11.140625" style="552" customWidth="1"/>
    <col min="13" max="20" width="10.5703125" style="552"/>
    <col min="21" max="16384" width="10.5703125" style="491"/>
  </cols>
  <sheetData>
    <row r="1" spans="1:20" ht="3" customHeight="1">
      <c r="A1" s="558" t="s">
        <v>183</v>
      </c>
    </row>
    <row r="2" spans="1:20" ht="22.5">
      <c r="F2" s="1278" t="s">
        <v>470</v>
      </c>
      <c r="G2" s="1279"/>
      <c r="H2" s="1280"/>
      <c r="I2" s="607"/>
    </row>
    <row r="3" spans="1:20" ht="3" customHeight="1"/>
    <row r="4" spans="1:20" s="537" customFormat="1" ht="11.25">
      <c r="A4" s="557"/>
      <c r="B4" s="557"/>
      <c r="C4" s="557"/>
      <c r="D4" s="557"/>
      <c r="F4" s="1236" t="s">
        <v>445</v>
      </c>
      <c r="G4" s="1236"/>
      <c r="H4" s="1236"/>
      <c r="I4" s="1281" t="s">
        <v>446</v>
      </c>
      <c r="J4" s="557"/>
      <c r="K4" s="557"/>
      <c r="L4" s="557"/>
      <c r="M4" s="557"/>
      <c r="N4" s="557"/>
      <c r="O4" s="557"/>
      <c r="P4" s="557"/>
      <c r="Q4" s="557"/>
      <c r="R4" s="557"/>
      <c r="S4" s="557"/>
      <c r="T4" s="557"/>
    </row>
    <row r="5" spans="1:20" s="537" customFormat="1" ht="11.25" customHeight="1">
      <c r="A5" s="557"/>
      <c r="B5" s="557"/>
      <c r="C5" s="557"/>
      <c r="D5" s="557"/>
      <c r="F5" s="573" t="s">
        <v>91</v>
      </c>
      <c r="G5" s="585" t="s">
        <v>448</v>
      </c>
      <c r="H5" s="572" t="s">
        <v>439</v>
      </c>
      <c r="I5" s="1281"/>
      <c r="J5" s="557"/>
      <c r="K5" s="557"/>
      <c r="L5" s="557"/>
      <c r="M5" s="557"/>
      <c r="N5" s="557"/>
      <c r="O5" s="557"/>
      <c r="P5" s="557"/>
      <c r="Q5" s="557"/>
      <c r="R5" s="557"/>
      <c r="S5" s="557"/>
      <c r="T5" s="557"/>
    </row>
    <row r="6" spans="1:20" s="537" customFormat="1" ht="12" customHeight="1">
      <c r="A6" s="557"/>
      <c r="B6" s="557"/>
      <c r="C6" s="557"/>
      <c r="D6" s="557"/>
      <c r="F6" s="574" t="s">
        <v>92</v>
      </c>
      <c r="G6" s="576">
        <v>2</v>
      </c>
      <c r="H6" s="577">
        <v>3</v>
      </c>
      <c r="I6" s="575">
        <v>4</v>
      </c>
      <c r="J6" s="557">
        <v>4</v>
      </c>
      <c r="K6" s="557"/>
      <c r="L6" s="557"/>
      <c r="M6" s="557"/>
      <c r="N6" s="557"/>
      <c r="O6" s="557"/>
      <c r="P6" s="557"/>
      <c r="Q6" s="557"/>
      <c r="R6" s="557"/>
      <c r="S6" s="557"/>
      <c r="T6" s="557"/>
    </row>
    <row r="7" spans="1:20" s="537" customFormat="1" ht="18.75">
      <c r="A7" s="557"/>
      <c r="B7" s="557"/>
      <c r="C7" s="557"/>
      <c r="D7" s="557"/>
      <c r="F7" s="583">
        <v>1</v>
      </c>
      <c r="G7" s="599" t="s">
        <v>471</v>
      </c>
      <c r="H7" s="571" t="str">
        <f>IF(dateCh="","",dateCh)</f>
        <v>22.04.2021</v>
      </c>
      <c r="I7" s="548" t="s">
        <v>472</v>
      </c>
      <c r="J7" s="582"/>
      <c r="K7" s="557"/>
      <c r="L7" s="557"/>
      <c r="M7" s="557"/>
      <c r="N7" s="557"/>
      <c r="O7" s="557"/>
      <c r="P7" s="557"/>
      <c r="Q7" s="557"/>
      <c r="R7" s="557"/>
      <c r="S7" s="557"/>
      <c r="T7" s="557"/>
    </row>
    <row r="8" spans="1:20" s="537" customFormat="1" ht="45">
      <c r="A8" s="1282">
        <v>1</v>
      </c>
      <c r="B8" s="557"/>
      <c r="C8" s="557"/>
      <c r="D8" s="557"/>
      <c r="F8" s="583" t="str">
        <f>"2." &amp;mergeValue(A8)</f>
        <v>2.1</v>
      </c>
      <c r="G8" s="599" t="s">
        <v>473</v>
      </c>
      <c r="H8" s="571"/>
      <c r="I8" s="548" t="s">
        <v>568</v>
      </c>
      <c r="J8" s="582"/>
      <c r="K8" s="557"/>
      <c r="L8" s="557"/>
      <c r="M8" s="557"/>
      <c r="N8" s="557"/>
      <c r="O8" s="557"/>
      <c r="P8" s="557"/>
      <c r="Q8" s="557"/>
      <c r="R8" s="557"/>
      <c r="S8" s="557"/>
      <c r="T8" s="557"/>
    </row>
    <row r="9" spans="1:20" s="537" customFormat="1" ht="22.5">
      <c r="A9" s="1282"/>
      <c r="B9" s="557"/>
      <c r="C9" s="557"/>
      <c r="D9" s="557"/>
      <c r="F9" s="583" t="str">
        <f>"3." &amp;mergeValue(A9)</f>
        <v>3.1</v>
      </c>
      <c r="G9" s="599" t="s">
        <v>474</v>
      </c>
      <c r="H9" s="571"/>
      <c r="I9" s="548" t="s">
        <v>566</v>
      </c>
      <c r="J9" s="582"/>
      <c r="K9" s="557"/>
      <c r="L9" s="557"/>
      <c r="M9" s="557"/>
      <c r="N9" s="557"/>
      <c r="O9" s="557"/>
      <c r="P9" s="557"/>
      <c r="Q9" s="557"/>
      <c r="R9" s="557"/>
      <c r="S9" s="557"/>
      <c r="T9" s="557"/>
    </row>
    <row r="10" spans="1:20" s="537" customFormat="1" ht="22.5">
      <c r="A10" s="1282"/>
      <c r="B10" s="557"/>
      <c r="C10" s="557"/>
      <c r="D10" s="557"/>
      <c r="F10" s="583" t="str">
        <f>"4."&amp;mergeValue(A10)</f>
        <v>4.1</v>
      </c>
      <c r="G10" s="599" t="s">
        <v>475</v>
      </c>
      <c r="H10" s="572" t="s">
        <v>449</v>
      </c>
      <c r="I10" s="548"/>
      <c r="J10" s="582"/>
      <c r="K10" s="557"/>
      <c r="L10" s="557"/>
      <c r="M10" s="557"/>
      <c r="N10" s="557"/>
      <c r="O10" s="557"/>
      <c r="P10" s="557"/>
      <c r="Q10" s="557"/>
      <c r="R10" s="557"/>
      <c r="S10" s="557"/>
      <c r="T10" s="557"/>
    </row>
    <row r="11" spans="1:20" s="537" customFormat="1" ht="18.75">
      <c r="A11" s="1282"/>
      <c r="B11" s="1282">
        <v>1</v>
      </c>
      <c r="C11" s="590"/>
      <c r="D11" s="590"/>
      <c r="F11" s="583" t="str">
        <f>"4."&amp;mergeValue(A11) &amp;"."&amp;mergeValue(B11)</f>
        <v>4.1.1</v>
      </c>
      <c r="G11" s="578" t="s">
        <v>570</v>
      </c>
      <c r="H11" s="571" t="str">
        <f>IF(region_name="","",region_name)</f>
        <v>Нижегородская область</v>
      </c>
      <c r="I11" s="548" t="s">
        <v>478</v>
      </c>
      <c r="J11" s="582"/>
      <c r="K11" s="557"/>
      <c r="L11" s="557"/>
      <c r="M11" s="557"/>
      <c r="N11" s="557"/>
      <c r="O11" s="557"/>
      <c r="P11" s="557"/>
      <c r="Q11" s="557"/>
      <c r="R11" s="557"/>
      <c r="S11" s="557"/>
      <c r="T11" s="557"/>
    </row>
    <row r="12" spans="1:20" s="537" customFormat="1" ht="22.5">
      <c r="A12" s="1282"/>
      <c r="B12" s="1282"/>
      <c r="C12" s="1282">
        <v>1</v>
      </c>
      <c r="D12" s="590"/>
      <c r="F12" s="583" t="str">
        <f>"4."&amp;mergeValue(A12) &amp;"."&amp;mergeValue(B12)&amp;"."&amp;mergeValue(C12)</f>
        <v>4.1.1.1</v>
      </c>
      <c r="G12" s="589" t="s">
        <v>476</v>
      </c>
      <c r="H12" s="571"/>
      <c r="I12" s="548" t="s">
        <v>479</v>
      </c>
      <c r="J12" s="582"/>
      <c r="K12" s="557"/>
      <c r="L12" s="557"/>
      <c r="M12" s="557"/>
      <c r="N12" s="557"/>
      <c r="O12" s="557"/>
      <c r="P12" s="557"/>
      <c r="Q12" s="557"/>
      <c r="R12" s="557"/>
      <c r="S12" s="557"/>
      <c r="T12" s="557"/>
    </row>
    <row r="13" spans="1:20" s="537" customFormat="1" ht="39" customHeight="1">
      <c r="A13" s="1282"/>
      <c r="B13" s="1282"/>
      <c r="C13" s="1282"/>
      <c r="D13" s="590">
        <v>1</v>
      </c>
      <c r="F13" s="583" t="str">
        <f>"4."&amp;mergeValue(A13) &amp;"."&amp;mergeValue(B13)&amp;"."&amp;mergeValue(C13)&amp;"."&amp;mergeValue(D13)</f>
        <v>4.1.1.1.1</v>
      </c>
      <c r="G13" s="600" t="s">
        <v>477</v>
      </c>
      <c r="H13" s="571"/>
      <c r="I13" s="1283" t="s">
        <v>569</v>
      </c>
      <c r="J13" s="582"/>
      <c r="K13" s="557"/>
      <c r="L13" s="557"/>
      <c r="M13" s="557"/>
      <c r="N13" s="557"/>
      <c r="O13" s="557"/>
      <c r="P13" s="557"/>
      <c r="Q13" s="557"/>
      <c r="R13" s="557"/>
      <c r="S13" s="557"/>
      <c r="T13" s="557"/>
    </row>
    <row r="14" spans="1:20" s="537" customFormat="1" ht="18.75">
      <c r="A14" s="1282"/>
      <c r="B14" s="1282"/>
      <c r="C14" s="1282"/>
      <c r="D14" s="590"/>
      <c r="F14" s="586"/>
      <c r="G14" s="518" t="s">
        <v>4</v>
      </c>
      <c r="H14" s="591"/>
      <c r="I14" s="1283"/>
      <c r="J14" s="582"/>
      <c r="K14" s="557"/>
      <c r="L14" s="557"/>
      <c r="M14" s="557"/>
      <c r="N14" s="557"/>
      <c r="O14" s="557"/>
      <c r="P14" s="557"/>
      <c r="Q14" s="557"/>
      <c r="R14" s="557"/>
      <c r="S14" s="557"/>
      <c r="T14" s="557"/>
    </row>
    <row r="15" spans="1:20" s="537" customFormat="1" ht="18.75">
      <c r="A15" s="1282"/>
      <c r="B15" s="1282"/>
      <c r="C15" s="590"/>
      <c r="D15" s="590"/>
      <c r="F15" s="601"/>
      <c r="G15" s="544" t="s">
        <v>401</v>
      </c>
      <c r="H15" s="602"/>
      <c r="I15" s="603"/>
      <c r="J15" s="582"/>
      <c r="K15" s="557"/>
      <c r="L15" s="557"/>
      <c r="M15" s="557"/>
      <c r="N15" s="557"/>
      <c r="O15" s="557"/>
      <c r="P15" s="557"/>
      <c r="Q15" s="557"/>
      <c r="R15" s="557"/>
      <c r="S15" s="557"/>
      <c r="T15" s="557"/>
    </row>
    <row r="16" spans="1:20" s="537" customFormat="1" ht="18.75">
      <c r="A16" s="1282"/>
      <c r="B16" s="557"/>
      <c r="C16" s="557"/>
      <c r="D16" s="557"/>
      <c r="F16" s="586"/>
      <c r="G16" s="526" t="s">
        <v>483</v>
      </c>
      <c r="H16" s="587"/>
      <c r="I16" s="588"/>
      <c r="J16" s="582"/>
      <c r="K16" s="557"/>
      <c r="L16" s="557"/>
      <c r="M16" s="557"/>
      <c r="N16" s="557"/>
      <c r="O16" s="557"/>
      <c r="P16" s="557"/>
      <c r="Q16" s="557"/>
      <c r="R16" s="557"/>
      <c r="S16" s="557"/>
      <c r="T16" s="557"/>
    </row>
    <row r="17" spans="1:20" s="537" customFormat="1" ht="18.75">
      <c r="A17" s="557"/>
      <c r="B17" s="557"/>
      <c r="C17" s="557"/>
      <c r="D17" s="557"/>
      <c r="F17" s="586"/>
      <c r="G17" s="533" t="s">
        <v>482</v>
      </c>
      <c r="H17" s="587"/>
      <c r="I17" s="588"/>
      <c r="J17" s="582"/>
      <c r="K17" s="557"/>
      <c r="L17" s="557"/>
      <c r="M17" s="557"/>
      <c r="N17" s="557"/>
      <c r="O17" s="557"/>
      <c r="P17" s="557"/>
      <c r="Q17" s="557"/>
      <c r="R17" s="557"/>
      <c r="S17" s="557"/>
      <c r="T17" s="557"/>
    </row>
    <row r="18" spans="1:20" s="580" customFormat="1" ht="3" customHeight="1">
      <c r="A18" s="581"/>
      <c r="B18" s="581"/>
      <c r="C18" s="581"/>
      <c r="D18" s="581"/>
      <c r="F18" s="592"/>
      <c r="G18" s="593"/>
      <c r="H18" s="594"/>
      <c r="I18" s="595"/>
      <c r="J18" s="581"/>
      <c r="K18" s="581"/>
      <c r="L18" s="581"/>
      <c r="M18" s="581"/>
      <c r="N18" s="581"/>
      <c r="O18" s="581"/>
      <c r="P18" s="581"/>
      <c r="Q18" s="581"/>
      <c r="R18" s="581"/>
      <c r="S18" s="581"/>
      <c r="T18" s="581"/>
    </row>
    <row r="19" spans="1:20" s="580" customFormat="1" ht="15" customHeight="1">
      <c r="A19" s="581"/>
      <c r="B19" s="581"/>
      <c r="C19" s="581"/>
      <c r="D19" s="581"/>
      <c r="F19" s="579"/>
      <c r="G19" s="1277" t="s">
        <v>571</v>
      </c>
      <c r="H19" s="1277"/>
      <c r="I19" s="561"/>
      <c r="J19" s="581"/>
      <c r="K19" s="581"/>
      <c r="L19" s="581"/>
      <c r="M19" s="581"/>
      <c r="N19" s="581"/>
      <c r="O19" s="581"/>
      <c r="P19" s="581"/>
      <c r="Q19" s="581"/>
      <c r="R19" s="581"/>
      <c r="S19" s="581"/>
      <c r="T19" s="581"/>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sheetPr codeName="List06_8">
    <tabColor rgb="FFEAEBEE"/>
    <pageSetUpPr fitToPage="1"/>
  </sheetPr>
  <dimension ref="A1:AG34"/>
  <sheetViews>
    <sheetView showGridLines="0" topLeftCell="I4" zoomScaleNormal="100" workbookViewId="0"/>
  </sheetViews>
  <sheetFormatPr defaultColWidth="10.5703125" defaultRowHeight="14.25"/>
  <cols>
    <col min="1" max="6" width="10.5703125" style="179" hidden="1" customWidth="1"/>
    <col min="7" max="8" width="9.140625" style="478" hidden="1" customWidth="1"/>
    <col min="9" max="9" width="3.7109375" style="451" customWidth="1"/>
    <col min="10" max="11" width="3.7109375" style="450" customWidth="1"/>
    <col min="12" max="12" width="12.7109375" style="444" customWidth="1"/>
    <col min="13" max="13" width="44.7109375" style="444" customWidth="1"/>
    <col min="14" max="14" width="1.7109375" style="444" hidden="1" customWidth="1"/>
    <col min="15" max="15" width="23.7109375" style="444" customWidth="1"/>
    <col min="16" max="17" width="1.7109375" style="444" hidden="1" customWidth="1"/>
    <col min="18" max="18" width="11.7109375" style="444" customWidth="1"/>
    <col min="19" max="19" width="3.7109375" style="444" customWidth="1"/>
    <col min="20" max="20" width="11.7109375" style="444" customWidth="1"/>
    <col min="21" max="21" width="8.5703125" style="444" hidden="1" customWidth="1"/>
    <col min="22" max="22" width="4.7109375" style="444" customWidth="1"/>
    <col min="23" max="23" width="115.7109375" style="444" customWidth="1"/>
    <col min="24" max="33" width="10.5703125" style="468"/>
    <col min="34" max="256" width="10.5703125" style="444"/>
    <col min="257" max="264" width="0" style="444" hidden="1" customWidth="1"/>
    <col min="265" max="267" width="3.7109375" style="444" customWidth="1"/>
    <col min="268" max="268" width="12.7109375" style="444" customWidth="1"/>
    <col min="269" max="269" width="51.140625" style="444" customWidth="1"/>
    <col min="270" max="270" width="0" style="444" hidden="1" customWidth="1"/>
    <col min="271" max="271" width="18.7109375" style="444" customWidth="1"/>
    <col min="272" max="273" width="0" style="444" hidden="1" customWidth="1"/>
    <col min="274" max="274" width="11.7109375" style="444" customWidth="1"/>
    <col min="275" max="275" width="6.42578125" style="444" bestFit="1" customWidth="1"/>
    <col min="276" max="276" width="11.7109375" style="444" customWidth="1"/>
    <col min="277" max="277" width="0" style="444" hidden="1" customWidth="1"/>
    <col min="278" max="278" width="3.7109375" style="444" customWidth="1"/>
    <col min="279" max="279" width="11.140625" style="444" bestFit="1" customWidth="1"/>
    <col min="280" max="512" width="10.5703125" style="444"/>
    <col min="513" max="520" width="0" style="444" hidden="1" customWidth="1"/>
    <col min="521" max="523" width="3.7109375" style="444" customWidth="1"/>
    <col min="524" max="524" width="12.7109375" style="444" customWidth="1"/>
    <col min="525" max="525" width="51.140625" style="444" customWidth="1"/>
    <col min="526" max="526" width="0" style="444" hidden="1" customWidth="1"/>
    <col min="527" max="527" width="18.7109375" style="444" customWidth="1"/>
    <col min="528" max="529" width="0" style="444" hidden="1" customWidth="1"/>
    <col min="530" max="530" width="11.7109375" style="444" customWidth="1"/>
    <col min="531" max="531" width="6.42578125" style="444" bestFit="1" customWidth="1"/>
    <col min="532" max="532" width="11.7109375" style="444" customWidth="1"/>
    <col min="533" max="533" width="0" style="444" hidden="1" customWidth="1"/>
    <col min="534" max="534" width="3.7109375" style="444" customWidth="1"/>
    <col min="535" max="535" width="11.140625" style="444" bestFit="1" customWidth="1"/>
    <col min="536" max="768" width="10.5703125" style="444"/>
    <col min="769" max="776" width="0" style="444" hidden="1" customWidth="1"/>
    <col min="777" max="779" width="3.7109375" style="444" customWidth="1"/>
    <col min="780" max="780" width="12.7109375" style="444" customWidth="1"/>
    <col min="781" max="781" width="51.140625" style="444" customWidth="1"/>
    <col min="782" max="782" width="0" style="444" hidden="1" customWidth="1"/>
    <col min="783" max="783" width="18.7109375" style="444" customWidth="1"/>
    <col min="784" max="785" width="0" style="444" hidden="1" customWidth="1"/>
    <col min="786" max="786" width="11.7109375" style="444" customWidth="1"/>
    <col min="787" max="787" width="6.42578125" style="444" bestFit="1" customWidth="1"/>
    <col min="788" max="788" width="11.7109375" style="444" customWidth="1"/>
    <col min="789" max="789" width="0" style="444" hidden="1" customWidth="1"/>
    <col min="790" max="790" width="3.7109375" style="444" customWidth="1"/>
    <col min="791" max="791" width="11.140625" style="444" bestFit="1" customWidth="1"/>
    <col min="792" max="1024" width="10.5703125" style="444"/>
    <col min="1025" max="1032" width="0" style="444" hidden="1" customWidth="1"/>
    <col min="1033" max="1035" width="3.7109375" style="444" customWidth="1"/>
    <col min="1036" max="1036" width="12.7109375" style="444" customWidth="1"/>
    <col min="1037" max="1037" width="51.140625" style="444" customWidth="1"/>
    <col min="1038" max="1038" width="0" style="444" hidden="1" customWidth="1"/>
    <col min="1039" max="1039" width="18.7109375" style="444" customWidth="1"/>
    <col min="1040" max="1041" width="0" style="444" hidden="1" customWidth="1"/>
    <col min="1042" max="1042" width="11.7109375" style="444" customWidth="1"/>
    <col min="1043" max="1043" width="6.42578125" style="444" bestFit="1" customWidth="1"/>
    <col min="1044" max="1044" width="11.7109375" style="444" customWidth="1"/>
    <col min="1045" max="1045" width="0" style="444" hidden="1" customWidth="1"/>
    <col min="1046" max="1046" width="3.7109375" style="444" customWidth="1"/>
    <col min="1047" max="1047" width="11.140625" style="444" bestFit="1" customWidth="1"/>
    <col min="1048" max="1280" width="10.5703125" style="444"/>
    <col min="1281" max="1288" width="0" style="444" hidden="1" customWidth="1"/>
    <col min="1289" max="1291" width="3.7109375" style="444" customWidth="1"/>
    <col min="1292" max="1292" width="12.7109375" style="444" customWidth="1"/>
    <col min="1293" max="1293" width="51.140625" style="444" customWidth="1"/>
    <col min="1294" max="1294" width="0" style="444" hidden="1" customWidth="1"/>
    <col min="1295" max="1295" width="18.7109375" style="444" customWidth="1"/>
    <col min="1296" max="1297" width="0" style="444" hidden="1" customWidth="1"/>
    <col min="1298" max="1298" width="11.7109375" style="444" customWidth="1"/>
    <col min="1299" max="1299" width="6.42578125" style="444" bestFit="1" customWidth="1"/>
    <col min="1300" max="1300" width="11.7109375" style="444" customWidth="1"/>
    <col min="1301" max="1301" width="0" style="444" hidden="1" customWidth="1"/>
    <col min="1302" max="1302" width="3.7109375" style="444" customWidth="1"/>
    <col min="1303" max="1303" width="11.140625" style="444" bestFit="1" customWidth="1"/>
    <col min="1304" max="1536" width="10.5703125" style="444"/>
    <col min="1537" max="1544" width="0" style="444" hidden="1" customWidth="1"/>
    <col min="1545" max="1547" width="3.7109375" style="444" customWidth="1"/>
    <col min="1548" max="1548" width="12.7109375" style="444" customWidth="1"/>
    <col min="1549" max="1549" width="51.140625" style="444" customWidth="1"/>
    <col min="1550" max="1550" width="0" style="444" hidden="1" customWidth="1"/>
    <col min="1551" max="1551" width="18.7109375" style="444" customWidth="1"/>
    <col min="1552" max="1553" width="0" style="444" hidden="1" customWidth="1"/>
    <col min="1554" max="1554" width="11.7109375" style="444" customWidth="1"/>
    <col min="1555" max="1555" width="6.42578125" style="444" bestFit="1" customWidth="1"/>
    <col min="1556" max="1556" width="11.7109375" style="444" customWidth="1"/>
    <col min="1557" max="1557" width="0" style="444" hidden="1" customWidth="1"/>
    <col min="1558" max="1558" width="3.7109375" style="444" customWidth="1"/>
    <col min="1559" max="1559" width="11.140625" style="444" bestFit="1" customWidth="1"/>
    <col min="1560" max="1792" width="10.5703125" style="444"/>
    <col min="1793" max="1800" width="0" style="444" hidden="1" customWidth="1"/>
    <col min="1801" max="1803" width="3.7109375" style="444" customWidth="1"/>
    <col min="1804" max="1804" width="12.7109375" style="444" customWidth="1"/>
    <col min="1805" max="1805" width="51.140625" style="444" customWidth="1"/>
    <col min="1806" max="1806" width="0" style="444" hidden="1" customWidth="1"/>
    <col min="1807" max="1807" width="18.7109375" style="444" customWidth="1"/>
    <col min="1808" max="1809" width="0" style="444" hidden="1" customWidth="1"/>
    <col min="1810" max="1810" width="11.7109375" style="444" customWidth="1"/>
    <col min="1811" max="1811" width="6.42578125" style="444" bestFit="1" customWidth="1"/>
    <col min="1812" max="1812" width="11.7109375" style="444" customWidth="1"/>
    <col min="1813" max="1813" width="0" style="444" hidden="1" customWidth="1"/>
    <col min="1814" max="1814" width="3.7109375" style="444" customWidth="1"/>
    <col min="1815" max="1815" width="11.140625" style="444" bestFit="1" customWidth="1"/>
    <col min="1816" max="2048" width="10.5703125" style="444"/>
    <col min="2049" max="2056" width="0" style="444" hidden="1" customWidth="1"/>
    <col min="2057" max="2059" width="3.7109375" style="444" customWidth="1"/>
    <col min="2060" max="2060" width="12.7109375" style="444" customWidth="1"/>
    <col min="2061" max="2061" width="51.140625" style="444" customWidth="1"/>
    <col min="2062" max="2062" width="0" style="444" hidden="1" customWidth="1"/>
    <col min="2063" max="2063" width="18.7109375" style="444" customWidth="1"/>
    <col min="2064" max="2065" width="0" style="444" hidden="1" customWidth="1"/>
    <col min="2066" max="2066" width="11.7109375" style="444" customWidth="1"/>
    <col min="2067" max="2067" width="6.42578125" style="444" bestFit="1" customWidth="1"/>
    <col min="2068" max="2068" width="11.7109375" style="444" customWidth="1"/>
    <col min="2069" max="2069" width="0" style="444" hidden="1" customWidth="1"/>
    <col min="2070" max="2070" width="3.7109375" style="444" customWidth="1"/>
    <col min="2071" max="2071" width="11.140625" style="444" bestFit="1" customWidth="1"/>
    <col min="2072" max="2304" width="10.5703125" style="444"/>
    <col min="2305" max="2312" width="0" style="444" hidden="1" customWidth="1"/>
    <col min="2313" max="2315" width="3.7109375" style="444" customWidth="1"/>
    <col min="2316" max="2316" width="12.7109375" style="444" customWidth="1"/>
    <col min="2317" max="2317" width="51.140625" style="444" customWidth="1"/>
    <col min="2318" max="2318" width="0" style="444" hidden="1" customWidth="1"/>
    <col min="2319" max="2319" width="18.7109375" style="444" customWidth="1"/>
    <col min="2320" max="2321" width="0" style="444" hidden="1" customWidth="1"/>
    <col min="2322" max="2322" width="11.7109375" style="444" customWidth="1"/>
    <col min="2323" max="2323" width="6.42578125" style="444" bestFit="1" customWidth="1"/>
    <col min="2324" max="2324" width="11.7109375" style="444" customWidth="1"/>
    <col min="2325" max="2325" width="0" style="444" hidden="1" customWidth="1"/>
    <col min="2326" max="2326" width="3.7109375" style="444" customWidth="1"/>
    <col min="2327" max="2327" width="11.140625" style="444" bestFit="1" customWidth="1"/>
    <col min="2328" max="2560" width="10.5703125" style="444"/>
    <col min="2561" max="2568" width="0" style="444" hidden="1" customWidth="1"/>
    <col min="2569" max="2571" width="3.7109375" style="444" customWidth="1"/>
    <col min="2572" max="2572" width="12.7109375" style="444" customWidth="1"/>
    <col min="2573" max="2573" width="51.140625" style="444" customWidth="1"/>
    <col min="2574" max="2574" width="0" style="444" hidden="1" customWidth="1"/>
    <col min="2575" max="2575" width="18.7109375" style="444" customWidth="1"/>
    <col min="2576" max="2577" width="0" style="444" hidden="1" customWidth="1"/>
    <col min="2578" max="2578" width="11.7109375" style="444" customWidth="1"/>
    <col min="2579" max="2579" width="6.42578125" style="444" bestFit="1" customWidth="1"/>
    <col min="2580" max="2580" width="11.7109375" style="444" customWidth="1"/>
    <col min="2581" max="2581" width="0" style="444" hidden="1" customWidth="1"/>
    <col min="2582" max="2582" width="3.7109375" style="444" customWidth="1"/>
    <col min="2583" max="2583" width="11.140625" style="444" bestFit="1" customWidth="1"/>
    <col min="2584" max="2816" width="10.5703125" style="444"/>
    <col min="2817" max="2824" width="0" style="444" hidden="1" customWidth="1"/>
    <col min="2825" max="2827" width="3.7109375" style="444" customWidth="1"/>
    <col min="2828" max="2828" width="12.7109375" style="444" customWidth="1"/>
    <col min="2829" max="2829" width="51.140625" style="444" customWidth="1"/>
    <col min="2830" max="2830" width="0" style="444" hidden="1" customWidth="1"/>
    <col min="2831" max="2831" width="18.7109375" style="444" customWidth="1"/>
    <col min="2832" max="2833" width="0" style="444" hidden="1" customWidth="1"/>
    <col min="2834" max="2834" width="11.7109375" style="444" customWidth="1"/>
    <col min="2835" max="2835" width="6.42578125" style="444" bestFit="1" customWidth="1"/>
    <col min="2836" max="2836" width="11.7109375" style="444" customWidth="1"/>
    <col min="2837" max="2837" width="0" style="444" hidden="1" customWidth="1"/>
    <col min="2838" max="2838" width="3.7109375" style="444" customWidth="1"/>
    <col min="2839" max="2839" width="11.140625" style="444" bestFit="1" customWidth="1"/>
    <col min="2840" max="3072" width="10.5703125" style="444"/>
    <col min="3073" max="3080" width="0" style="444" hidden="1" customWidth="1"/>
    <col min="3081" max="3083" width="3.7109375" style="444" customWidth="1"/>
    <col min="3084" max="3084" width="12.7109375" style="444" customWidth="1"/>
    <col min="3085" max="3085" width="51.140625" style="444" customWidth="1"/>
    <col min="3086" max="3086" width="0" style="444" hidden="1" customWidth="1"/>
    <col min="3087" max="3087" width="18.7109375" style="444" customWidth="1"/>
    <col min="3088" max="3089" width="0" style="444" hidden="1" customWidth="1"/>
    <col min="3090" max="3090" width="11.7109375" style="444" customWidth="1"/>
    <col min="3091" max="3091" width="6.42578125" style="444" bestFit="1" customWidth="1"/>
    <col min="3092" max="3092" width="11.7109375" style="444" customWidth="1"/>
    <col min="3093" max="3093" width="0" style="444" hidden="1" customWidth="1"/>
    <col min="3094" max="3094" width="3.7109375" style="444" customWidth="1"/>
    <col min="3095" max="3095" width="11.140625" style="444" bestFit="1" customWidth="1"/>
    <col min="3096" max="3328" width="10.5703125" style="444"/>
    <col min="3329" max="3336" width="0" style="444" hidden="1" customWidth="1"/>
    <col min="3337" max="3339" width="3.7109375" style="444" customWidth="1"/>
    <col min="3340" max="3340" width="12.7109375" style="444" customWidth="1"/>
    <col min="3341" max="3341" width="51.140625" style="444" customWidth="1"/>
    <col min="3342" max="3342" width="0" style="444" hidden="1" customWidth="1"/>
    <col min="3343" max="3343" width="18.7109375" style="444" customWidth="1"/>
    <col min="3344" max="3345" width="0" style="444" hidden="1" customWidth="1"/>
    <col min="3346" max="3346" width="11.7109375" style="444" customWidth="1"/>
    <col min="3347" max="3347" width="6.42578125" style="444" bestFit="1" customWidth="1"/>
    <col min="3348" max="3348" width="11.7109375" style="444" customWidth="1"/>
    <col min="3349" max="3349" width="0" style="444" hidden="1" customWidth="1"/>
    <col min="3350" max="3350" width="3.7109375" style="444" customWidth="1"/>
    <col min="3351" max="3351" width="11.140625" style="444" bestFit="1" customWidth="1"/>
    <col min="3352" max="3584" width="10.5703125" style="444"/>
    <col min="3585" max="3592" width="0" style="444" hidden="1" customWidth="1"/>
    <col min="3593" max="3595" width="3.7109375" style="444" customWidth="1"/>
    <col min="3596" max="3596" width="12.7109375" style="444" customWidth="1"/>
    <col min="3597" max="3597" width="51.140625" style="444" customWidth="1"/>
    <col min="3598" max="3598" width="0" style="444" hidden="1" customWidth="1"/>
    <col min="3599" max="3599" width="18.7109375" style="444" customWidth="1"/>
    <col min="3600" max="3601" width="0" style="444" hidden="1" customWidth="1"/>
    <col min="3602" max="3602" width="11.7109375" style="444" customWidth="1"/>
    <col min="3603" max="3603" width="6.42578125" style="444" bestFit="1" customWidth="1"/>
    <col min="3604" max="3604" width="11.7109375" style="444" customWidth="1"/>
    <col min="3605" max="3605" width="0" style="444" hidden="1" customWidth="1"/>
    <col min="3606" max="3606" width="3.7109375" style="444" customWidth="1"/>
    <col min="3607" max="3607" width="11.140625" style="444" bestFit="1" customWidth="1"/>
    <col min="3608" max="3840" width="10.5703125" style="444"/>
    <col min="3841" max="3848" width="0" style="444" hidden="1" customWidth="1"/>
    <col min="3849" max="3851" width="3.7109375" style="444" customWidth="1"/>
    <col min="3852" max="3852" width="12.7109375" style="444" customWidth="1"/>
    <col min="3853" max="3853" width="51.140625" style="444" customWidth="1"/>
    <col min="3854" max="3854" width="0" style="444" hidden="1" customWidth="1"/>
    <col min="3855" max="3855" width="18.7109375" style="444" customWidth="1"/>
    <col min="3856" max="3857" width="0" style="444" hidden="1" customWidth="1"/>
    <col min="3858" max="3858" width="11.7109375" style="444" customWidth="1"/>
    <col min="3859" max="3859" width="6.42578125" style="444" bestFit="1" customWidth="1"/>
    <col min="3860" max="3860" width="11.7109375" style="444" customWidth="1"/>
    <col min="3861" max="3861" width="0" style="444" hidden="1" customWidth="1"/>
    <col min="3862" max="3862" width="3.7109375" style="444" customWidth="1"/>
    <col min="3863" max="3863" width="11.140625" style="444" bestFit="1" customWidth="1"/>
    <col min="3864" max="4096" width="10.5703125" style="444"/>
    <col min="4097" max="4104" width="0" style="444" hidden="1" customWidth="1"/>
    <col min="4105" max="4107" width="3.7109375" style="444" customWidth="1"/>
    <col min="4108" max="4108" width="12.7109375" style="444" customWidth="1"/>
    <col min="4109" max="4109" width="51.140625" style="444" customWidth="1"/>
    <col min="4110" max="4110" width="0" style="444" hidden="1" customWidth="1"/>
    <col min="4111" max="4111" width="18.7109375" style="444" customWidth="1"/>
    <col min="4112" max="4113" width="0" style="444" hidden="1" customWidth="1"/>
    <col min="4114" max="4114" width="11.7109375" style="444" customWidth="1"/>
    <col min="4115" max="4115" width="6.42578125" style="444" bestFit="1" customWidth="1"/>
    <col min="4116" max="4116" width="11.7109375" style="444" customWidth="1"/>
    <col min="4117" max="4117" width="0" style="444" hidden="1" customWidth="1"/>
    <col min="4118" max="4118" width="3.7109375" style="444" customWidth="1"/>
    <col min="4119" max="4119" width="11.140625" style="444" bestFit="1" customWidth="1"/>
    <col min="4120" max="4352" width="10.5703125" style="444"/>
    <col min="4353" max="4360" width="0" style="444" hidden="1" customWidth="1"/>
    <col min="4361" max="4363" width="3.7109375" style="444" customWidth="1"/>
    <col min="4364" max="4364" width="12.7109375" style="444" customWidth="1"/>
    <col min="4365" max="4365" width="51.140625" style="444" customWidth="1"/>
    <col min="4366" max="4366" width="0" style="444" hidden="1" customWidth="1"/>
    <col min="4367" max="4367" width="18.7109375" style="444" customWidth="1"/>
    <col min="4368" max="4369" width="0" style="444" hidden="1" customWidth="1"/>
    <col min="4370" max="4370" width="11.7109375" style="444" customWidth="1"/>
    <col min="4371" max="4371" width="6.42578125" style="444" bestFit="1" customWidth="1"/>
    <col min="4372" max="4372" width="11.7109375" style="444" customWidth="1"/>
    <col min="4373" max="4373" width="0" style="444" hidden="1" customWidth="1"/>
    <col min="4374" max="4374" width="3.7109375" style="444" customWidth="1"/>
    <col min="4375" max="4375" width="11.140625" style="444" bestFit="1" customWidth="1"/>
    <col min="4376" max="4608" width="10.5703125" style="444"/>
    <col min="4609" max="4616" width="0" style="444" hidden="1" customWidth="1"/>
    <col min="4617" max="4619" width="3.7109375" style="444" customWidth="1"/>
    <col min="4620" max="4620" width="12.7109375" style="444" customWidth="1"/>
    <col min="4621" max="4621" width="51.140625" style="444" customWidth="1"/>
    <col min="4622" max="4622" width="0" style="444" hidden="1" customWidth="1"/>
    <col min="4623" max="4623" width="18.7109375" style="444" customWidth="1"/>
    <col min="4624" max="4625" width="0" style="444" hidden="1" customWidth="1"/>
    <col min="4626" max="4626" width="11.7109375" style="444" customWidth="1"/>
    <col min="4627" max="4627" width="6.42578125" style="444" bestFit="1" customWidth="1"/>
    <col min="4628" max="4628" width="11.7109375" style="444" customWidth="1"/>
    <col min="4629" max="4629" width="0" style="444" hidden="1" customWidth="1"/>
    <col min="4630" max="4630" width="3.7109375" style="444" customWidth="1"/>
    <col min="4631" max="4631" width="11.140625" style="444" bestFit="1" customWidth="1"/>
    <col min="4632" max="4864" width="10.5703125" style="444"/>
    <col min="4865" max="4872" width="0" style="444" hidden="1" customWidth="1"/>
    <col min="4873" max="4875" width="3.7109375" style="444" customWidth="1"/>
    <col min="4876" max="4876" width="12.7109375" style="444" customWidth="1"/>
    <col min="4877" max="4877" width="51.140625" style="444" customWidth="1"/>
    <col min="4878" max="4878" width="0" style="444" hidden="1" customWidth="1"/>
    <col min="4879" max="4879" width="18.7109375" style="444" customWidth="1"/>
    <col min="4880" max="4881" width="0" style="444" hidden="1" customWidth="1"/>
    <col min="4882" max="4882" width="11.7109375" style="444" customWidth="1"/>
    <col min="4883" max="4883" width="6.42578125" style="444" bestFit="1" customWidth="1"/>
    <col min="4884" max="4884" width="11.7109375" style="444" customWidth="1"/>
    <col min="4885" max="4885" width="0" style="444" hidden="1" customWidth="1"/>
    <col min="4886" max="4886" width="3.7109375" style="444" customWidth="1"/>
    <col min="4887" max="4887" width="11.140625" style="444" bestFit="1" customWidth="1"/>
    <col min="4888" max="5120" width="10.5703125" style="444"/>
    <col min="5121" max="5128" width="0" style="444" hidden="1" customWidth="1"/>
    <col min="5129" max="5131" width="3.7109375" style="444" customWidth="1"/>
    <col min="5132" max="5132" width="12.7109375" style="444" customWidth="1"/>
    <col min="5133" max="5133" width="51.140625" style="444" customWidth="1"/>
    <col min="5134" max="5134" width="0" style="444" hidden="1" customWidth="1"/>
    <col min="5135" max="5135" width="18.7109375" style="444" customWidth="1"/>
    <col min="5136" max="5137" width="0" style="444" hidden="1" customWidth="1"/>
    <col min="5138" max="5138" width="11.7109375" style="444" customWidth="1"/>
    <col min="5139" max="5139" width="6.42578125" style="444" bestFit="1" customWidth="1"/>
    <col min="5140" max="5140" width="11.7109375" style="444" customWidth="1"/>
    <col min="5141" max="5141" width="0" style="444" hidden="1" customWidth="1"/>
    <col min="5142" max="5142" width="3.7109375" style="444" customWidth="1"/>
    <col min="5143" max="5143" width="11.140625" style="444" bestFit="1" customWidth="1"/>
    <col min="5144" max="5376" width="10.5703125" style="444"/>
    <col min="5377" max="5384" width="0" style="444" hidden="1" customWidth="1"/>
    <col min="5385" max="5387" width="3.7109375" style="444" customWidth="1"/>
    <col min="5388" max="5388" width="12.7109375" style="444" customWidth="1"/>
    <col min="5389" max="5389" width="51.140625" style="444" customWidth="1"/>
    <col min="5390" max="5390" width="0" style="444" hidden="1" customWidth="1"/>
    <col min="5391" max="5391" width="18.7109375" style="444" customWidth="1"/>
    <col min="5392" max="5393" width="0" style="444" hidden="1" customWidth="1"/>
    <col min="5394" max="5394" width="11.7109375" style="444" customWidth="1"/>
    <col min="5395" max="5395" width="6.42578125" style="444" bestFit="1" customWidth="1"/>
    <col min="5396" max="5396" width="11.7109375" style="444" customWidth="1"/>
    <col min="5397" max="5397" width="0" style="444" hidden="1" customWidth="1"/>
    <col min="5398" max="5398" width="3.7109375" style="444" customWidth="1"/>
    <col min="5399" max="5399" width="11.140625" style="444" bestFit="1" customWidth="1"/>
    <col min="5400" max="5632" width="10.5703125" style="444"/>
    <col min="5633" max="5640" width="0" style="444" hidden="1" customWidth="1"/>
    <col min="5641" max="5643" width="3.7109375" style="444" customWidth="1"/>
    <col min="5644" max="5644" width="12.7109375" style="444" customWidth="1"/>
    <col min="5645" max="5645" width="51.140625" style="444" customWidth="1"/>
    <col min="5646" max="5646" width="0" style="444" hidden="1" customWidth="1"/>
    <col min="5647" max="5647" width="18.7109375" style="444" customWidth="1"/>
    <col min="5648" max="5649" width="0" style="444" hidden="1" customWidth="1"/>
    <col min="5650" max="5650" width="11.7109375" style="444" customWidth="1"/>
    <col min="5651" max="5651" width="6.42578125" style="444" bestFit="1" customWidth="1"/>
    <col min="5652" max="5652" width="11.7109375" style="444" customWidth="1"/>
    <col min="5653" max="5653" width="0" style="444" hidden="1" customWidth="1"/>
    <col min="5654" max="5654" width="3.7109375" style="444" customWidth="1"/>
    <col min="5655" max="5655" width="11.140625" style="444" bestFit="1" customWidth="1"/>
    <col min="5656" max="5888" width="10.5703125" style="444"/>
    <col min="5889" max="5896" width="0" style="444" hidden="1" customWidth="1"/>
    <col min="5897" max="5899" width="3.7109375" style="444" customWidth="1"/>
    <col min="5900" max="5900" width="12.7109375" style="444" customWidth="1"/>
    <col min="5901" max="5901" width="51.140625" style="444" customWidth="1"/>
    <col min="5902" max="5902" width="0" style="444" hidden="1" customWidth="1"/>
    <col min="5903" max="5903" width="18.7109375" style="444" customWidth="1"/>
    <col min="5904" max="5905" width="0" style="444" hidden="1" customWidth="1"/>
    <col min="5906" max="5906" width="11.7109375" style="444" customWidth="1"/>
    <col min="5907" max="5907" width="6.42578125" style="444" bestFit="1" customWidth="1"/>
    <col min="5908" max="5908" width="11.7109375" style="444" customWidth="1"/>
    <col min="5909" max="5909" width="0" style="444" hidden="1" customWidth="1"/>
    <col min="5910" max="5910" width="3.7109375" style="444" customWidth="1"/>
    <col min="5911" max="5911" width="11.140625" style="444" bestFit="1" customWidth="1"/>
    <col min="5912" max="6144" width="10.5703125" style="444"/>
    <col min="6145" max="6152" width="0" style="444" hidden="1" customWidth="1"/>
    <col min="6153" max="6155" width="3.7109375" style="444" customWidth="1"/>
    <col min="6156" max="6156" width="12.7109375" style="444" customWidth="1"/>
    <col min="6157" max="6157" width="51.140625" style="444" customWidth="1"/>
    <col min="6158" max="6158" width="0" style="444" hidden="1" customWidth="1"/>
    <col min="6159" max="6159" width="18.7109375" style="444" customWidth="1"/>
    <col min="6160" max="6161" width="0" style="444" hidden="1" customWidth="1"/>
    <col min="6162" max="6162" width="11.7109375" style="444" customWidth="1"/>
    <col min="6163" max="6163" width="6.42578125" style="444" bestFit="1" customWidth="1"/>
    <col min="6164" max="6164" width="11.7109375" style="444" customWidth="1"/>
    <col min="6165" max="6165" width="0" style="444" hidden="1" customWidth="1"/>
    <col min="6166" max="6166" width="3.7109375" style="444" customWidth="1"/>
    <col min="6167" max="6167" width="11.140625" style="444" bestFit="1" customWidth="1"/>
    <col min="6168" max="6400" width="10.5703125" style="444"/>
    <col min="6401" max="6408" width="0" style="444" hidden="1" customWidth="1"/>
    <col min="6409" max="6411" width="3.7109375" style="444" customWidth="1"/>
    <col min="6412" max="6412" width="12.7109375" style="444" customWidth="1"/>
    <col min="6413" max="6413" width="51.140625" style="444" customWidth="1"/>
    <col min="6414" max="6414" width="0" style="444" hidden="1" customWidth="1"/>
    <col min="6415" max="6415" width="18.7109375" style="444" customWidth="1"/>
    <col min="6416" max="6417" width="0" style="444" hidden="1" customWidth="1"/>
    <col min="6418" max="6418" width="11.7109375" style="444" customWidth="1"/>
    <col min="6419" max="6419" width="6.42578125" style="444" bestFit="1" customWidth="1"/>
    <col min="6420" max="6420" width="11.7109375" style="444" customWidth="1"/>
    <col min="6421" max="6421" width="0" style="444" hidden="1" customWidth="1"/>
    <col min="6422" max="6422" width="3.7109375" style="444" customWidth="1"/>
    <col min="6423" max="6423" width="11.140625" style="444" bestFit="1" customWidth="1"/>
    <col min="6424" max="6656" width="10.5703125" style="444"/>
    <col min="6657" max="6664" width="0" style="444" hidden="1" customWidth="1"/>
    <col min="6665" max="6667" width="3.7109375" style="444" customWidth="1"/>
    <col min="6668" max="6668" width="12.7109375" style="444" customWidth="1"/>
    <col min="6669" max="6669" width="51.140625" style="444" customWidth="1"/>
    <col min="6670" max="6670" width="0" style="444" hidden="1" customWidth="1"/>
    <col min="6671" max="6671" width="18.7109375" style="444" customWidth="1"/>
    <col min="6672" max="6673" width="0" style="444" hidden="1" customWidth="1"/>
    <col min="6674" max="6674" width="11.7109375" style="444" customWidth="1"/>
    <col min="6675" max="6675" width="6.42578125" style="444" bestFit="1" customWidth="1"/>
    <col min="6676" max="6676" width="11.7109375" style="444" customWidth="1"/>
    <col min="6677" max="6677" width="0" style="444" hidden="1" customWidth="1"/>
    <col min="6678" max="6678" width="3.7109375" style="444" customWidth="1"/>
    <col min="6679" max="6679" width="11.140625" style="444" bestFit="1" customWidth="1"/>
    <col min="6680" max="6912" width="10.5703125" style="444"/>
    <col min="6913" max="6920" width="0" style="444" hidden="1" customWidth="1"/>
    <col min="6921" max="6923" width="3.7109375" style="444" customWidth="1"/>
    <col min="6924" max="6924" width="12.7109375" style="444" customWidth="1"/>
    <col min="6925" max="6925" width="51.140625" style="444" customWidth="1"/>
    <col min="6926" max="6926" width="0" style="444" hidden="1" customWidth="1"/>
    <col min="6927" max="6927" width="18.7109375" style="444" customWidth="1"/>
    <col min="6928" max="6929" width="0" style="444" hidden="1" customWidth="1"/>
    <col min="6930" max="6930" width="11.7109375" style="444" customWidth="1"/>
    <col min="6931" max="6931" width="6.42578125" style="444" bestFit="1" customWidth="1"/>
    <col min="6932" max="6932" width="11.7109375" style="444" customWidth="1"/>
    <col min="6933" max="6933" width="0" style="444" hidden="1" customWidth="1"/>
    <col min="6934" max="6934" width="3.7109375" style="444" customWidth="1"/>
    <col min="6935" max="6935" width="11.140625" style="444" bestFit="1" customWidth="1"/>
    <col min="6936" max="7168" width="10.5703125" style="444"/>
    <col min="7169" max="7176" width="0" style="444" hidden="1" customWidth="1"/>
    <col min="7177" max="7179" width="3.7109375" style="444" customWidth="1"/>
    <col min="7180" max="7180" width="12.7109375" style="444" customWidth="1"/>
    <col min="7181" max="7181" width="51.140625" style="444" customWidth="1"/>
    <col min="7182" max="7182" width="0" style="444" hidden="1" customWidth="1"/>
    <col min="7183" max="7183" width="18.7109375" style="444" customWidth="1"/>
    <col min="7184" max="7185" width="0" style="444" hidden="1" customWidth="1"/>
    <col min="7186" max="7186" width="11.7109375" style="444" customWidth="1"/>
    <col min="7187" max="7187" width="6.42578125" style="444" bestFit="1" customWidth="1"/>
    <col min="7188" max="7188" width="11.7109375" style="444" customWidth="1"/>
    <col min="7189" max="7189" width="0" style="444" hidden="1" customWidth="1"/>
    <col min="7190" max="7190" width="3.7109375" style="444" customWidth="1"/>
    <col min="7191" max="7191" width="11.140625" style="444" bestFit="1" customWidth="1"/>
    <col min="7192" max="7424" width="10.5703125" style="444"/>
    <col min="7425" max="7432" width="0" style="444" hidden="1" customWidth="1"/>
    <col min="7433" max="7435" width="3.7109375" style="444" customWidth="1"/>
    <col min="7436" max="7436" width="12.7109375" style="444" customWidth="1"/>
    <col min="7437" max="7437" width="51.140625" style="444" customWidth="1"/>
    <col min="7438" max="7438" width="0" style="444" hidden="1" customWidth="1"/>
    <col min="7439" max="7439" width="18.7109375" style="444" customWidth="1"/>
    <col min="7440" max="7441" width="0" style="444" hidden="1" customWidth="1"/>
    <col min="7442" max="7442" width="11.7109375" style="444" customWidth="1"/>
    <col min="7443" max="7443" width="6.42578125" style="444" bestFit="1" customWidth="1"/>
    <col min="7444" max="7444" width="11.7109375" style="444" customWidth="1"/>
    <col min="7445" max="7445" width="0" style="444" hidden="1" customWidth="1"/>
    <col min="7446" max="7446" width="3.7109375" style="444" customWidth="1"/>
    <col min="7447" max="7447" width="11.140625" style="444" bestFit="1" customWidth="1"/>
    <col min="7448" max="7680" width="10.5703125" style="444"/>
    <col min="7681" max="7688" width="0" style="444" hidden="1" customWidth="1"/>
    <col min="7689" max="7691" width="3.7109375" style="444" customWidth="1"/>
    <col min="7692" max="7692" width="12.7109375" style="444" customWidth="1"/>
    <col min="7693" max="7693" width="51.140625" style="444" customWidth="1"/>
    <col min="7694" max="7694" width="0" style="444" hidden="1" customWidth="1"/>
    <col min="7695" max="7695" width="18.7109375" style="444" customWidth="1"/>
    <col min="7696" max="7697" width="0" style="444" hidden="1" customWidth="1"/>
    <col min="7698" max="7698" width="11.7109375" style="444" customWidth="1"/>
    <col min="7699" max="7699" width="6.42578125" style="444" bestFit="1" customWidth="1"/>
    <col min="7700" max="7700" width="11.7109375" style="444" customWidth="1"/>
    <col min="7701" max="7701" width="0" style="444" hidden="1" customWidth="1"/>
    <col min="7702" max="7702" width="3.7109375" style="444" customWidth="1"/>
    <col min="7703" max="7703" width="11.140625" style="444" bestFit="1" customWidth="1"/>
    <col min="7704" max="7936" width="10.5703125" style="444"/>
    <col min="7937" max="7944" width="0" style="444" hidden="1" customWidth="1"/>
    <col min="7945" max="7947" width="3.7109375" style="444" customWidth="1"/>
    <col min="7948" max="7948" width="12.7109375" style="444" customWidth="1"/>
    <col min="7949" max="7949" width="51.140625" style="444" customWidth="1"/>
    <col min="7950" max="7950" width="0" style="444" hidden="1" customWidth="1"/>
    <col min="7951" max="7951" width="18.7109375" style="444" customWidth="1"/>
    <col min="7952" max="7953" width="0" style="444" hidden="1" customWidth="1"/>
    <col min="7954" max="7954" width="11.7109375" style="444" customWidth="1"/>
    <col min="7955" max="7955" width="6.42578125" style="444" bestFit="1" customWidth="1"/>
    <col min="7956" max="7956" width="11.7109375" style="444" customWidth="1"/>
    <col min="7957" max="7957" width="0" style="444" hidden="1" customWidth="1"/>
    <col min="7958" max="7958" width="3.7109375" style="444" customWidth="1"/>
    <col min="7959" max="7959" width="11.140625" style="444" bestFit="1" customWidth="1"/>
    <col min="7960" max="8192" width="10.5703125" style="444"/>
    <col min="8193" max="8200" width="0" style="444" hidden="1" customWidth="1"/>
    <col min="8201" max="8203" width="3.7109375" style="444" customWidth="1"/>
    <col min="8204" max="8204" width="12.7109375" style="444" customWidth="1"/>
    <col min="8205" max="8205" width="51.140625" style="444" customWidth="1"/>
    <col min="8206" max="8206" width="0" style="444" hidden="1" customWidth="1"/>
    <col min="8207" max="8207" width="18.7109375" style="444" customWidth="1"/>
    <col min="8208" max="8209" width="0" style="444" hidden="1" customWidth="1"/>
    <col min="8210" max="8210" width="11.7109375" style="444" customWidth="1"/>
    <col min="8211" max="8211" width="6.42578125" style="444" bestFit="1" customWidth="1"/>
    <col min="8212" max="8212" width="11.7109375" style="444" customWidth="1"/>
    <col min="8213" max="8213" width="0" style="444" hidden="1" customWidth="1"/>
    <col min="8214" max="8214" width="3.7109375" style="444" customWidth="1"/>
    <col min="8215" max="8215" width="11.140625" style="444" bestFit="1" customWidth="1"/>
    <col min="8216" max="8448" width="10.5703125" style="444"/>
    <col min="8449" max="8456" width="0" style="444" hidden="1" customWidth="1"/>
    <col min="8457" max="8459" width="3.7109375" style="444" customWidth="1"/>
    <col min="8460" max="8460" width="12.7109375" style="444" customWidth="1"/>
    <col min="8461" max="8461" width="51.140625" style="444" customWidth="1"/>
    <col min="8462" max="8462" width="0" style="444" hidden="1" customWidth="1"/>
    <col min="8463" max="8463" width="18.7109375" style="444" customWidth="1"/>
    <col min="8464" max="8465" width="0" style="444" hidden="1" customWidth="1"/>
    <col min="8466" max="8466" width="11.7109375" style="444" customWidth="1"/>
    <col min="8467" max="8467" width="6.42578125" style="444" bestFit="1" customWidth="1"/>
    <col min="8468" max="8468" width="11.7109375" style="444" customWidth="1"/>
    <col min="8469" max="8469" width="0" style="444" hidden="1" customWidth="1"/>
    <col min="8470" max="8470" width="3.7109375" style="444" customWidth="1"/>
    <col min="8471" max="8471" width="11.140625" style="444" bestFit="1" customWidth="1"/>
    <col min="8472" max="8704" width="10.5703125" style="444"/>
    <col min="8705" max="8712" width="0" style="444" hidden="1" customWidth="1"/>
    <col min="8713" max="8715" width="3.7109375" style="444" customWidth="1"/>
    <col min="8716" max="8716" width="12.7109375" style="444" customWidth="1"/>
    <col min="8717" max="8717" width="51.140625" style="444" customWidth="1"/>
    <col min="8718" max="8718" width="0" style="444" hidden="1" customWidth="1"/>
    <col min="8719" max="8719" width="18.7109375" style="444" customWidth="1"/>
    <col min="8720" max="8721" width="0" style="444" hidden="1" customWidth="1"/>
    <col min="8722" max="8722" width="11.7109375" style="444" customWidth="1"/>
    <col min="8723" max="8723" width="6.42578125" style="444" bestFit="1" customWidth="1"/>
    <col min="8724" max="8724" width="11.7109375" style="444" customWidth="1"/>
    <col min="8725" max="8725" width="0" style="444" hidden="1" customWidth="1"/>
    <col min="8726" max="8726" width="3.7109375" style="444" customWidth="1"/>
    <col min="8727" max="8727" width="11.140625" style="444" bestFit="1" customWidth="1"/>
    <col min="8728" max="8960" width="10.5703125" style="444"/>
    <col min="8961" max="8968" width="0" style="444" hidden="1" customWidth="1"/>
    <col min="8969" max="8971" width="3.7109375" style="444" customWidth="1"/>
    <col min="8972" max="8972" width="12.7109375" style="444" customWidth="1"/>
    <col min="8973" max="8973" width="51.140625" style="444" customWidth="1"/>
    <col min="8974" max="8974" width="0" style="444" hidden="1" customWidth="1"/>
    <col min="8975" max="8975" width="18.7109375" style="444" customWidth="1"/>
    <col min="8976" max="8977" width="0" style="444" hidden="1" customWidth="1"/>
    <col min="8978" max="8978" width="11.7109375" style="444" customWidth="1"/>
    <col min="8979" max="8979" width="6.42578125" style="444" bestFit="1" customWidth="1"/>
    <col min="8980" max="8980" width="11.7109375" style="444" customWidth="1"/>
    <col min="8981" max="8981" width="0" style="444" hidden="1" customWidth="1"/>
    <col min="8982" max="8982" width="3.7109375" style="444" customWidth="1"/>
    <col min="8983" max="8983" width="11.140625" style="444" bestFit="1" customWidth="1"/>
    <col min="8984" max="9216" width="10.5703125" style="444"/>
    <col min="9217" max="9224" width="0" style="444" hidden="1" customWidth="1"/>
    <col min="9225" max="9227" width="3.7109375" style="444" customWidth="1"/>
    <col min="9228" max="9228" width="12.7109375" style="444" customWidth="1"/>
    <col min="9229" max="9229" width="51.140625" style="444" customWidth="1"/>
    <col min="9230" max="9230" width="0" style="444" hidden="1" customWidth="1"/>
    <col min="9231" max="9231" width="18.7109375" style="444" customWidth="1"/>
    <col min="9232" max="9233" width="0" style="444" hidden="1" customWidth="1"/>
    <col min="9234" max="9234" width="11.7109375" style="444" customWidth="1"/>
    <col min="9235" max="9235" width="6.42578125" style="444" bestFit="1" customWidth="1"/>
    <col min="9236" max="9236" width="11.7109375" style="444" customWidth="1"/>
    <col min="9237" max="9237" width="0" style="444" hidden="1" customWidth="1"/>
    <col min="9238" max="9238" width="3.7109375" style="444" customWidth="1"/>
    <col min="9239" max="9239" width="11.140625" style="444" bestFit="1" customWidth="1"/>
    <col min="9240" max="9472" width="10.5703125" style="444"/>
    <col min="9473" max="9480" width="0" style="444" hidden="1" customWidth="1"/>
    <col min="9481" max="9483" width="3.7109375" style="444" customWidth="1"/>
    <col min="9484" max="9484" width="12.7109375" style="444" customWidth="1"/>
    <col min="9485" max="9485" width="51.140625" style="444" customWidth="1"/>
    <col min="9486" max="9486" width="0" style="444" hidden="1" customWidth="1"/>
    <col min="9487" max="9487" width="18.7109375" style="444" customWidth="1"/>
    <col min="9488" max="9489" width="0" style="444" hidden="1" customWidth="1"/>
    <col min="9490" max="9490" width="11.7109375" style="444" customWidth="1"/>
    <col min="9491" max="9491" width="6.42578125" style="444" bestFit="1" customWidth="1"/>
    <col min="9492" max="9492" width="11.7109375" style="444" customWidth="1"/>
    <col min="9493" max="9493" width="0" style="444" hidden="1" customWidth="1"/>
    <col min="9494" max="9494" width="3.7109375" style="444" customWidth="1"/>
    <col min="9495" max="9495" width="11.140625" style="444" bestFit="1" customWidth="1"/>
    <col min="9496" max="9728" width="10.5703125" style="444"/>
    <col min="9729" max="9736" width="0" style="444" hidden="1" customWidth="1"/>
    <col min="9737" max="9739" width="3.7109375" style="444" customWidth="1"/>
    <col min="9740" max="9740" width="12.7109375" style="444" customWidth="1"/>
    <col min="9741" max="9741" width="51.140625" style="444" customWidth="1"/>
    <col min="9742" max="9742" width="0" style="444" hidden="1" customWidth="1"/>
    <col min="9743" max="9743" width="18.7109375" style="444" customWidth="1"/>
    <col min="9744" max="9745" width="0" style="444" hidden="1" customWidth="1"/>
    <col min="9746" max="9746" width="11.7109375" style="444" customWidth="1"/>
    <col min="9747" max="9747" width="6.42578125" style="444" bestFit="1" customWidth="1"/>
    <col min="9748" max="9748" width="11.7109375" style="444" customWidth="1"/>
    <col min="9749" max="9749" width="0" style="444" hidden="1" customWidth="1"/>
    <col min="9750" max="9750" width="3.7109375" style="444" customWidth="1"/>
    <col min="9751" max="9751" width="11.140625" style="444" bestFit="1" customWidth="1"/>
    <col min="9752" max="9984" width="10.5703125" style="444"/>
    <col min="9985" max="9992" width="0" style="444" hidden="1" customWidth="1"/>
    <col min="9993" max="9995" width="3.7109375" style="444" customWidth="1"/>
    <col min="9996" max="9996" width="12.7109375" style="444" customWidth="1"/>
    <col min="9997" max="9997" width="51.140625" style="444" customWidth="1"/>
    <col min="9998" max="9998" width="0" style="444" hidden="1" customWidth="1"/>
    <col min="9999" max="9999" width="18.7109375" style="444" customWidth="1"/>
    <col min="10000" max="10001" width="0" style="444" hidden="1" customWidth="1"/>
    <col min="10002" max="10002" width="11.7109375" style="444" customWidth="1"/>
    <col min="10003" max="10003" width="6.42578125" style="444" bestFit="1" customWidth="1"/>
    <col min="10004" max="10004" width="11.7109375" style="444" customWidth="1"/>
    <col min="10005" max="10005" width="0" style="444" hidden="1" customWidth="1"/>
    <col min="10006" max="10006" width="3.7109375" style="444" customWidth="1"/>
    <col min="10007" max="10007" width="11.140625" style="444" bestFit="1" customWidth="1"/>
    <col min="10008" max="10240" width="10.5703125" style="444"/>
    <col min="10241" max="10248" width="0" style="444" hidden="1" customWidth="1"/>
    <col min="10249" max="10251" width="3.7109375" style="444" customWidth="1"/>
    <col min="10252" max="10252" width="12.7109375" style="444" customWidth="1"/>
    <col min="10253" max="10253" width="51.140625" style="444" customWidth="1"/>
    <col min="10254" max="10254" width="0" style="444" hidden="1" customWidth="1"/>
    <col min="10255" max="10255" width="18.7109375" style="444" customWidth="1"/>
    <col min="10256" max="10257" width="0" style="444" hidden="1" customWidth="1"/>
    <col min="10258" max="10258" width="11.7109375" style="444" customWidth="1"/>
    <col min="10259" max="10259" width="6.42578125" style="444" bestFit="1" customWidth="1"/>
    <col min="10260" max="10260" width="11.7109375" style="444" customWidth="1"/>
    <col min="10261" max="10261" width="0" style="444" hidden="1" customWidth="1"/>
    <col min="10262" max="10262" width="3.7109375" style="444" customWidth="1"/>
    <col min="10263" max="10263" width="11.140625" style="444" bestFit="1" customWidth="1"/>
    <col min="10264" max="10496" width="10.5703125" style="444"/>
    <col min="10497" max="10504" width="0" style="444" hidden="1" customWidth="1"/>
    <col min="10505" max="10507" width="3.7109375" style="444" customWidth="1"/>
    <col min="10508" max="10508" width="12.7109375" style="444" customWidth="1"/>
    <col min="10509" max="10509" width="51.140625" style="444" customWidth="1"/>
    <col min="10510" max="10510" width="0" style="444" hidden="1" customWidth="1"/>
    <col min="10511" max="10511" width="18.7109375" style="444" customWidth="1"/>
    <col min="10512" max="10513" width="0" style="444" hidden="1" customWidth="1"/>
    <col min="10514" max="10514" width="11.7109375" style="444" customWidth="1"/>
    <col min="10515" max="10515" width="6.42578125" style="444" bestFit="1" customWidth="1"/>
    <col min="10516" max="10516" width="11.7109375" style="444" customWidth="1"/>
    <col min="10517" max="10517" width="0" style="444" hidden="1" customWidth="1"/>
    <col min="10518" max="10518" width="3.7109375" style="444" customWidth="1"/>
    <col min="10519" max="10519" width="11.140625" style="444" bestFit="1" customWidth="1"/>
    <col min="10520" max="10752" width="10.5703125" style="444"/>
    <col min="10753" max="10760" width="0" style="444" hidden="1" customWidth="1"/>
    <col min="10761" max="10763" width="3.7109375" style="444" customWidth="1"/>
    <col min="10764" max="10764" width="12.7109375" style="444" customWidth="1"/>
    <col min="10765" max="10765" width="51.140625" style="444" customWidth="1"/>
    <col min="10766" max="10766" width="0" style="444" hidden="1" customWidth="1"/>
    <col min="10767" max="10767" width="18.7109375" style="444" customWidth="1"/>
    <col min="10768" max="10769" width="0" style="444" hidden="1" customWidth="1"/>
    <col min="10770" max="10770" width="11.7109375" style="444" customWidth="1"/>
    <col min="10771" max="10771" width="6.42578125" style="444" bestFit="1" customWidth="1"/>
    <col min="10772" max="10772" width="11.7109375" style="444" customWidth="1"/>
    <col min="10773" max="10773" width="0" style="444" hidden="1" customWidth="1"/>
    <col min="10774" max="10774" width="3.7109375" style="444" customWidth="1"/>
    <col min="10775" max="10775" width="11.140625" style="444" bestFit="1" customWidth="1"/>
    <col min="10776" max="11008" width="10.5703125" style="444"/>
    <col min="11009" max="11016" width="0" style="444" hidden="1" customWidth="1"/>
    <col min="11017" max="11019" width="3.7109375" style="444" customWidth="1"/>
    <col min="11020" max="11020" width="12.7109375" style="444" customWidth="1"/>
    <col min="11021" max="11021" width="51.140625" style="444" customWidth="1"/>
    <col min="11022" max="11022" width="0" style="444" hidden="1" customWidth="1"/>
    <col min="11023" max="11023" width="18.7109375" style="444" customWidth="1"/>
    <col min="11024" max="11025" width="0" style="444" hidden="1" customWidth="1"/>
    <col min="11026" max="11026" width="11.7109375" style="444" customWidth="1"/>
    <col min="11027" max="11027" width="6.42578125" style="444" bestFit="1" customWidth="1"/>
    <col min="11028" max="11028" width="11.7109375" style="444" customWidth="1"/>
    <col min="11029" max="11029" width="0" style="444" hidden="1" customWidth="1"/>
    <col min="11030" max="11030" width="3.7109375" style="444" customWidth="1"/>
    <col min="11031" max="11031" width="11.140625" style="444" bestFit="1" customWidth="1"/>
    <col min="11032" max="11264" width="10.5703125" style="444"/>
    <col min="11265" max="11272" width="0" style="444" hidden="1" customWidth="1"/>
    <col min="11273" max="11275" width="3.7109375" style="444" customWidth="1"/>
    <col min="11276" max="11276" width="12.7109375" style="444" customWidth="1"/>
    <col min="11277" max="11277" width="51.140625" style="444" customWidth="1"/>
    <col min="11278" max="11278" width="0" style="444" hidden="1" customWidth="1"/>
    <col min="11279" max="11279" width="18.7109375" style="444" customWidth="1"/>
    <col min="11280" max="11281" width="0" style="444" hidden="1" customWidth="1"/>
    <col min="11282" max="11282" width="11.7109375" style="444" customWidth="1"/>
    <col min="11283" max="11283" width="6.42578125" style="444" bestFit="1" customWidth="1"/>
    <col min="11284" max="11284" width="11.7109375" style="444" customWidth="1"/>
    <col min="11285" max="11285" width="0" style="444" hidden="1" customWidth="1"/>
    <col min="11286" max="11286" width="3.7109375" style="444" customWidth="1"/>
    <col min="11287" max="11287" width="11.140625" style="444" bestFit="1" customWidth="1"/>
    <col min="11288" max="11520" width="10.5703125" style="444"/>
    <col min="11521" max="11528" width="0" style="444" hidden="1" customWidth="1"/>
    <col min="11529" max="11531" width="3.7109375" style="444" customWidth="1"/>
    <col min="11532" max="11532" width="12.7109375" style="444" customWidth="1"/>
    <col min="11533" max="11533" width="51.140625" style="444" customWidth="1"/>
    <col min="11534" max="11534" width="0" style="444" hidden="1" customWidth="1"/>
    <col min="11535" max="11535" width="18.7109375" style="444" customWidth="1"/>
    <col min="11536" max="11537" width="0" style="444" hidden="1" customWidth="1"/>
    <col min="11538" max="11538" width="11.7109375" style="444" customWidth="1"/>
    <col min="11539" max="11539" width="6.42578125" style="444" bestFit="1" customWidth="1"/>
    <col min="11540" max="11540" width="11.7109375" style="444" customWidth="1"/>
    <col min="11541" max="11541" width="0" style="444" hidden="1" customWidth="1"/>
    <col min="11542" max="11542" width="3.7109375" style="444" customWidth="1"/>
    <col min="11543" max="11543" width="11.140625" style="444" bestFit="1" customWidth="1"/>
    <col min="11544" max="11776" width="10.5703125" style="444"/>
    <col min="11777" max="11784" width="0" style="444" hidden="1" customWidth="1"/>
    <col min="11785" max="11787" width="3.7109375" style="444" customWidth="1"/>
    <col min="11788" max="11788" width="12.7109375" style="444" customWidth="1"/>
    <col min="11789" max="11789" width="51.140625" style="444" customWidth="1"/>
    <col min="11790" max="11790" width="0" style="444" hidden="1" customWidth="1"/>
    <col min="11791" max="11791" width="18.7109375" style="444" customWidth="1"/>
    <col min="11792" max="11793" width="0" style="444" hidden="1" customWidth="1"/>
    <col min="11794" max="11794" width="11.7109375" style="444" customWidth="1"/>
    <col min="11795" max="11795" width="6.42578125" style="444" bestFit="1" customWidth="1"/>
    <col min="11796" max="11796" width="11.7109375" style="444" customWidth="1"/>
    <col min="11797" max="11797" width="0" style="444" hidden="1" customWidth="1"/>
    <col min="11798" max="11798" width="3.7109375" style="444" customWidth="1"/>
    <col min="11799" max="11799" width="11.140625" style="444" bestFit="1" customWidth="1"/>
    <col min="11800" max="12032" width="10.5703125" style="444"/>
    <col min="12033" max="12040" width="0" style="444" hidden="1" customWidth="1"/>
    <col min="12041" max="12043" width="3.7109375" style="444" customWidth="1"/>
    <col min="12044" max="12044" width="12.7109375" style="444" customWidth="1"/>
    <col min="12045" max="12045" width="51.140625" style="444" customWidth="1"/>
    <col min="12046" max="12046" width="0" style="444" hidden="1" customWidth="1"/>
    <col min="12047" max="12047" width="18.7109375" style="444" customWidth="1"/>
    <col min="12048" max="12049" width="0" style="444" hidden="1" customWidth="1"/>
    <col min="12050" max="12050" width="11.7109375" style="444" customWidth="1"/>
    <col min="12051" max="12051" width="6.42578125" style="444" bestFit="1" customWidth="1"/>
    <col min="12052" max="12052" width="11.7109375" style="444" customWidth="1"/>
    <col min="12053" max="12053" width="0" style="444" hidden="1" customWidth="1"/>
    <col min="12054" max="12054" width="3.7109375" style="444" customWidth="1"/>
    <col min="12055" max="12055" width="11.140625" style="444" bestFit="1" customWidth="1"/>
    <col min="12056" max="12288" width="10.5703125" style="444"/>
    <col min="12289" max="12296" width="0" style="444" hidden="1" customWidth="1"/>
    <col min="12297" max="12299" width="3.7109375" style="444" customWidth="1"/>
    <col min="12300" max="12300" width="12.7109375" style="444" customWidth="1"/>
    <col min="12301" max="12301" width="51.140625" style="444" customWidth="1"/>
    <col min="12302" max="12302" width="0" style="444" hidden="1" customWidth="1"/>
    <col min="12303" max="12303" width="18.7109375" style="444" customWidth="1"/>
    <col min="12304" max="12305" width="0" style="444" hidden="1" customWidth="1"/>
    <col min="12306" max="12306" width="11.7109375" style="444" customWidth="1"/>
    <col min="12307" max="12307" width="6.42578125" style="444" bestFit="1" customWidth="1"/>
    <col min="12308" max="12308" width="11.7109375" style="444" customWidth="1"/>
    <col min="12309" max="12309" width="0" style="444" hidden="1" customWidth="1"/>
    <col min="12310" max="12310" width="3.7109375" style="444" customWidth="1"/>
    <col min="12311" max="12311" width="11.140625" style="444" bestFit="1" customWidth="1"/>
    <col min="12312" max="12544" width="10.5703125" style="444"/>
    <col min="12545" max="12552" width="0" style="444" hidden="1" customWidth="1"/>
    <col min="12553" max="12555" width="3.7109375" style="444" customWidth="1"/>
    <col min="12556" max="12556" width="12.7109375" style="444" customWidth="1"/>
    <col min="12557" max="12557" width="51.140625" style="444" customWidth="1"/>
    <col min="12558" max="12558" width="0" style="444" hidden="1" customWidth="1"/>
    <col min="12559" max="12559" width="18.7109375" style="444" customWidth="1"/>
    <col min="12560" max="12561" width="0" style="444" hidden="1" customWidth="1"/>
    <col min="12562" max="12562" width="11.7109375" style="444" customWidth="1"/>
    <col min="12563" max="12563" width="6.42578125" style="444" bestFit="1" customWidth="1"/>
    <col min="12564" max="12564" width="11.7109375" style="444" customWidth="1"/>
    <col min="12565" max="12565" width="0" style="444" hidden="1" customWidth="1"/>
    <col min="12566" max="12566" width="3.7109375" style="444" customWidth="1"/>
    <col min="12567" max="12567" width="11.140625" style="444" bestFit="1" customWidth="1"/>
    <col min="12568" max="12800" width="10.5703125" style="444"/>
    <col min="12801" max="12808" width="0" style="444" hidden="1" customWidth="1"/>
    <col min="12809" max="12811" width="3.7109375" style="444" customWidth="1"/>
    <col min="12812" max="12812" width="12.7109375" style="444" customWidth="1"/>
    <col min="12813" max="12813" width="51.140625" style="444" customWidth="1"/>
    <col min="12814" max="12814" width="0" style="444" hidden="1" customWidth="1"/>
    <col min="12815" max="12815" width="18.7109375" style="444" customWidth="1"/>
    <col min="12816" max="12817" width="0" style="444" hidden="1" customWidth="1"/>
    <col min="12818" max="12818" width="11.7109375" style="444" customWidth="1"/>
    <col min="12819" max="12819" width="6.42578125" style="444" bestFit="1" customWidth="1"/>
    <col min="12820" max="12820" width="11.7109375" style="444" customWidth="1"/>
    <col min="12821" max="12821" width="0" style="444" hidden="1" customWidth="1"/>
    <col min="12822" max="12822" width="3.7109375" style="444" customWidth="1"/>
    <col min="12823" max="12823" width="11.140625" style="444" bestFit="1" customWidth="1"/>
    <col min="12824" max="13056" width="10.5703125" style="444"/>
    <col min="13057" max="13064" width="0" style="444" hidden="1" customWidth="1"/>
    <col min="13065" max="13067" width="3.7109375" style="444" customWidth="1"/>
    <col min="13068" max="13068" width="12.7109375" style="444" customWidth="1"/>
    <col min="13069" max="13069" width="51.140625" style="444" customWidth="1"/>
    <col min="13070" max="13070" width="0" style="444" hidden="1" customWidth="1"/>
    <col min="13071" max="13071" width="18.7109375" style="444" customWidth="1"/>
    <col min="13072" max="13073" width="0" style="444" hidden="1" customWidth="1"/>
    <col min="13074" max="13074" width="11.7109375" style="444" customWidth="1"/>
    <col min="13075" max="13075" width="6.42578125" style="444" bestFit="1" customWidth="1"/>
    <col min="13076" max="13076" width="11.7109375" style="444" customWidth="1"/>
    <col min="13077" max="13077" width="0" style="444" hidden="1" customWidth="1"/>
    <col min="13078" max="13078" width="3.7109375" style="444" customWidth="1"/>
    <col min="13079" max="13079" width="11.140625" style="444" bestFit="1" customWidth="1"/>
    <col min="13080" max="13312" width="10.5703125" style="444"/>
    <col min="13313" max="13320" width="0" style="444" hidden="1" customWidth="1"/>
    <col min="13321" max="13323" width="3.7109375" style="444" customWidth="1"/>
    <col min="13324" max="13324" width="12.7109375" style="444" customWidth="1"/>
    <col min="13325" max="13325" width="51.140625" style="444" customWidth="1"/>
    <col min="13326" max="13326" width="0" style="444" hidden="1" customWidth="1"/>
    <col min="13327" max="13327" width="18.7109375" style="444" customWidth="1"/>
    <col min="13328" max="13329" width="0" style="444" hidden="1" customWidth="1"/>
    <col min="13330" max="13330" width="11.7109375" style="444" customWidth="1"/>
    <col min="13331" max="13331" width="6.42578125" style="444" bestFit="1" customWidth="1"/>
    <col min="13332" max="13332" width="11.7109375" style="444" customWidth="1"/>
    <col min="13333" max="13333" width="0" style="444" hidden="1" customWidth="1"/>
    <col min="13334" max="13334" width="3.7109375" style="444" customWidth="1"/>
    <col min="13335" max="13335" width="11.140625" style="444" bestFit="1" customWidth="1"/>
    <col min="13336" max="13568" width="10.5703125" style="444"/>
    <col min="13569" max="13576" width="0" style="444" hidden="1" customWidth="1"/>
    <col min="13577" max="13579" width="3.7109375" style="444" customWidth="1"/>
    <col min="13580" max="13580" width="12.7109375" style="444" customWidth="1"/>
    <col min="13581" max="13581" width="51.140625" style="444" customWidth="1"/>
    <col min="13582" max="13582" width="0" style="444" hidden="1" customWidth="1"/>
    <col min="13583" max="13583" width="18.7109375" style="444" customWidth="1"/>
    <col min="13584" max="13585" width="0" style="444" hidden="1" customWidth="1"/>
    <col min="13586" max="13586" width="11.7109375" style="444" customWidth="1"/>
    <col min="13587" max="13587" width="6.42578125" style="444" bestFit="1" customWidth="1"/>
    <col min="13588" max="13588" width="11.7109375" style="444" customWidth="1"/>
    <col min="13589" max="13589" width="0" style="444" hidden="1" customWidth="1"/>
    <col min="13590" max="13590" width="3.7109375" style="444" customWidth="1"/>
    <col min="13591" max="13591" width="11.140625" style="444" bestFit="1" customWidth="1"/>
    <col min="13592" max="13824" width="10.5703125" style="444"/>
    <col min="13825" max="13832" width="0" style="444" hidden="1" customWidth="1"/>
    <col min="13833" max="13835" width="3.7109375" style="444" customWidth="1"/>
    <col min="13836" max="13836" width="12.7109375" style="444" customWidth="1"/>
    <col min="13837" max="13837" width="51.140625" style="444" customWidth="1"/>
    <col min="13838" max="13838" width="0" style="444" hidden="1" customWidth="1"/>
    <col min="13839" max="13839" width="18.7109375" style="444" customWidth="1"/>
    <col min="13840" max="13841" width="0" style="444" hidden="1" customWidth="1"/>
    <col min="13842" max="13842" width="11.7109375" style="444" customWidth="1"/>
    <col min="13843" max="13843" width="6.42578125" style="444" bestFit="1" customWidth="1"/>
    <col min="13844" max="13844" width="11.7109375" style="444" customWidth="1"/>
    <col min="13845" max="13845" width="0" style="444" hidden="1" customWidth="1"/>
    <col min="13846" max="13846" width="3.7109375" style="444" customWidth="1"/>
    <col min="13847" max="13847" width="11.140625" style="444" bestFit="1" customWidth="1"/>
    <col min="13848" max="14080" width="10.5703125" style="444"/>
    <col min="14081" max="14088" width="0" style="444" hidden="1" customWidth="1"/>
    <col min="14089" max="14091" width="3.7109375" style="444" customWidth="1"/>
    <col min="14092" max="14092" width="12.7109375" style="444" customWidth="1"/>
    <col min="14093" max="14093" width="51.140625" style="444" customWidth="1"/>
    <col min="14094" max="14094" width="0" style="444" hidden="1" customWidth="1"/>
    <col min="14095" max="14095" width="18.7109375" style="444" customWidth="1"/>
    <col min="14096" max="14097" width="0" style="444" hidden="1" customWidth="1"/>
    <col min="14098" max="14098" width="11.7109375" style="444" customWidth="1"/>
    <col min="14099" max="14099" width="6.42578125" style="444" bestFit="1" customWidth="1"/>
    <col min="14100" max="14100" width="11.7109375" style="444" customWidth="1"/>
    <col min="14101" max="14101" width="0" style="444" hidden="1" customWidth="1"/>
    <col min="14102" max="14102" width="3.7109375" style="444" customWidth="1"/>
    <col min="14103" max="14103" width="11.140625" style="444" bestFit="1" customWidth="1"/>
    <col min="14104" max="14336" width="10.5703125" style="444"/>
    <col min="14337" max="14344" width="0" style="444" hidden="1" customWidth="1"/>
    <col min="14345" max="14347" width="3.7109375" style="444" customWidth="1"/>
    <col min="14348" max="14348" width="12.7109375" style="444" customWidth="1"/>
    <col min="14349" max="14349" width="51.140625" style="444" customWidth="1"/>
    <col min="14350" max="14350" width="0" style="444" hidden="1" customWidth="1"/>
    <col min="14351" max="14351" width="18.7109375" style="444" customWidth="1"/>
    <col min="14352" max="14353" width="0" style="444" hidden="1" customWidth="1"/>
    <col min="14354" max="14354" width="11.7109375" style="444" customWidth="1"/>
    <col min="14355" max="14355" width="6.42578125" style="444" bestFit="1" customWidth="1"/>
    <col min="14356" max="14356" width="11.7109375" style="444" customWidth="1"/>
    <col min="14357" max="14357" width="0" style="444" hidden="1" customWidth="1"/>
    <col min="14358" max="14358" width="3.7109375" style="444" customWidth="1"/>
    <col min="14359" max="14359" width="11.140625" style="444" bestFit="1" customWidth="1"/>
    <col min="14360" max="14592" width="10.5703125" style="444"/>
    <col min="14593" max="14600" width="0" style="444" hidden="1" customWidth="1"/>
    <col min="14601" max="14603" width="3.7109375" style="444" customWidth="1"/>
    <col min="14604" max="14604" width="12.7109375" style="444" customWidth="1"/>
    <col min="14605" max="14605" width="51.140625" style="444" customWidth="1"/>
    <col min="14606" max="14606" width="0" style="444" hidden="1" customWidth="1"/>
    <col min="14607" max="14607" width="18.7109375" style="444" customWidth="1"/>
    <col min="14608" max="14609" width="0" style="444" hidden="1" customWidth="1"/>
    <col min="14610" max="14610" width="11.7109375" style="444" customWidth="1"/>
    <col min="14611" max="14611" width="6.42578125" style="444" bestFit="1" customWidth="1"/>
    <col min="14612" max="14612" width="11.7109375" style="444" customWidth="1"/>
    <col min="14613" max="14613" width="0" style="444" hidden="1" customWidth="1"/>
    <col min="14614" max="14614" width="3.7109375" style="444" customWidth="1"/>
    <col min="14615" max="14615" width="11.140625" style="444" bestFit="1" customWidth="1"/>
    <col min="14616" max="14848" width="10.5703125" style="444"/>
    <col min="14849" max="14856" width="0" style="444" hidden="1" customWidth="1"/>
    <col min="14857" max="14859" width="3.7109375" style="444" customWidth="1"/>
    <col min="14860" max="14860" width="12.7109375" style="444" customWidth="1"/>
    <col min="14861" max="14861" width="51.140625" style="444" customWidth="1"/>
    <col min="14862" max="14862" width="0" style="444" hidden="1" customWidth="1"/>
    <col min="14863" max="14863" width="18.7109375" style="444" customWidth="1"/>
    <col min="14864" max="14865" width="0" style="444" hidden="1" customWidth="1"/>
    <col min="14866" max="14866" width="11.7109375" style="444" customWidth="1"/>
    <col min="14867" max="14867" width="6.42578125" style="444" bestFit="1" customWidth="1"/>
    <col min="14868" max="14868" width="11.7109375" style="444" customWidth="1"/>
    <col min="14869" max="14869" width="0" style="444" hidden="1" customWidth="1"/>
    <col min="14870" max="14870" width="3.7109375" style="444" customWidth="1"/>
    <col min="14871" max="14871" width="11.140625" style="444" bestFit="1" customWidth="1"/>
    <col min="14872" max="15104" width="10.5703125" style="444"/>
    <col min="15105" max="15112" width="0" style="444" hidden="1" customWidth="1"/>
    <col min="15113" max="15115" width="3.7109375" style="444" customWidth="1"/>
    <col min="15116" max="15116" width="12.7109375" style="444" customWidth="1"/>
    <col min="15117" max="15117" width="51.140625" style="444" customWidth="1"/>
    <col min="15118" max="15118" width="0" style="444" hidden="1" customWidth="1"/>
    <col min="15119" max="15119" width="18.7109375" style="444" customWidth="1"/>
    <col min="15120" max="15121" width="0" style="444" hidden="1" customWidth="1"/>
    <col min="15122" max="15122" width="11.7109375" style="444" customWidth="1"/>
    <col min="15123" max="15123" width="6.42578125" style="444" bestFit="1" customWidth="1"/>
    <col min="15124" max="15124" width="11.7109375" style="444" customWidth="1"/>
    <col min="15125" max="15125" width="0" style="444" hidden="1" customWidth="1"/>
    <col min="15126" max="15126" width="3.7109375" style="444" customWidth="1"/>
    <col min="15127" max="15127" width="11.140625" style="444" bestFit="1" customWidth="1"/>
    <col min="15128" max="15360" width="10.5703125" style="444"/>
    <col min="15361" max="15368" width="0" style="444" hidden="1" customWidth="1"/>
    <col min="15369" max="15371" width="3.7109375" style="444" customWidth="1"/>
    <col min="15372" max="15372" width="12.7109375" style="444" customWidth="1"/>
    <col min="15373" max="15373" width="51.140625" style="444" customWidth="1"/>
    <col min="15374" max="15374" width="0" style="444" hidden="1" customWidth="1"/>
    <col min="15375" max="15375" width="18.7109375" style="444" customWidth="1"/>
    <col min="15376" max="15377" width="0" style="444" hidden="1" customWidth="1"/>
    <col min="15378" max="15378" width="11.7109375" style="444" customWidth="1"/>
    <col min="15379" max="15379" width="6.42578125" style="444" bestFit="1" customWidth="1"/>
    <col min="15380" max="15380" width="11.7109375" style="444" customWidth="1"/>
    <col min="15381" max="15381" width="0" style="444" hidden="1" customWidth="1"/>
    <col min="15382" max="15382" width="3.7109375" style="444" customWidth="1"/>
    <col min="15383" max="15383" width="11.140625" style="444" bestFit="1" customWidth="1"/>
    <col min="15384" max="15616" width="10.5703125" style="444"/>
    <col min="15617" max="15624" width="0" style="444" hidden="1" customWidth="1"/>
    <col min="15625" max="15627" width="3.7109375" style="444" customWidth="1"/>
    <col min="15628" max="15628" width="12.7109375" style="444" customWidth="1"/>
    <col min="15629" max="15629" width="51.140625" style="444" customWidth="1"/>
    <col min="15630" max="15630" width="0" style="444" hidden="1" customWidth="1"/>
    <col min="15631" max="15631" width="18.7109375" style="444" customWidth="1"/>
    <col min="15632" max="15633" width="0" style="444" hidden="1" customWidth="1"/>
    <col min="15634" max="15634" width="11.7109375" style="444" customWidth="1"/>
    <col min="15635" max="15635" width="6.42578125" style="444" bestFit="1" customWidth="1"/>
    <col min="15636" max="15636" width="11.7109375" style="444" customWidth="1"/>
    <col min="15637" max="15637" width="0" style="444" hidden="1" customWidth="1"/>
    <col min="15638" max="15638" width="3.7109375" style="444" customWidth="1"/>
    <col min="15639" max="15639" width="11.140625" style="444" bestFit="1" customWidth="1"/>
    <col min="15640" max="15872" width="10.5703125" style="444"/>
    <col min="15873" max="15880" width="0" style="444" hidden="1" customWidth="1"/>
    <col min="15881" max="15883" width="3.7109375" style="444" customWidth="1"/>
    <col min="15884" max="15884" width="12.7109375" style="444" customWidth="1"/>
    <col min="15885" max="15885" width="51.140625" style="444" customWidth="1"/>
    <col min="15886" max="15886" width="0" style="444" hidden="1" customWidth="1"/>
    <col min="15887" max="15887" width="18.7109375" style="444" customWidth="1"/>
    <col min="15888" max="15889" width="0" style="444" hidden="1" customWidth="1"/>
    <col min="15890" max="15890" width="11.7109375" style="444" customWidth="1"/>
    <col min="15891" max="15891" width="6.42578125" style="444" bestFit="1" customWidth="1"/>
    <col min="15892" max="15892" width="11.7109375" style="444" customWidth="1"/>
    <col min="15893" max="15893" width="0" style="444" hidden="1" customWidth="1"/>
    <col min="15894" max="15894" width="3.7109375" style="444" customWidth="1"/>
    <col min="15895" max="15895" width="11.140625" style="444" bestFit="1" customWidth="1"/>
    <col min="15896" max="16128" width="10.5703125" style="444"/>
    <col min="16129" max="16136" width="0" style="444" hidden="1" customWidth="1"/>
    <col min="16137" max="16139" width="3.7109375" style="444" customWidth="1"/>
    <col min="16140" max="16140" width="12.7109375" style="444" customWidth="1"/>
    <col min="16141" max="16141" width="51.140625" style="444" customWidth="1"/>
    <col min="16142" max="16142" width="0" style="444" hidden="1" customWidth="1"/>
    <col min="16143" max="16143" width="18.7109375" style="444" customWidth="1"/>
    <col min="16144" max="16145" width="0" style="444" hidden="1" customWidth="1"/>
    <col min="16146" max="16146" width="11.7109375" style="444" customWidth="1"/>
    <col min="16147" max="16147" width="6.42578125" style="444" bestFit="1" customWidth="1"/>
    <col min="16148" max="16148" width="11.7109375" style="444" customWidth="1"/>
    <col min="16149" max="16149" width="0" style="444" hidden="1" customWidth="1"/>
    <col min="16150" max="16150" width="3.7109375" style="444" customWidth="1"/>
    <col min="16151" max="16151" width="11.140625" style="444" bestFit="1" customWidth="1"/>
    <col min="16152" max="16384" width="10.5703125" style="444"/>
  </cols>
  <sheetData>
    <row r="1" spans="1:33" hidden="1"/>
    <row r="2" spans="1:33" hidden="1"/>
    <row r="3" spans="1:33" hidden="1"/>
    <row r="4" spans="1:33" ht="3" customHeight="1">
      <c r="J4" s="449"/>
      <c r="K4" s="449"/>
      <c r="L4" s="445"/>
      <c r="M4" s="445"/>
      <c r="N4" s="445"/>
      <c r="O4" s="452"/>
      <c r="P4" s="452"/>
      <c r="Q4" s="452"/>
      <c r="R4" s="452"/>
      <c r="S4" s="452"/>
      <c r="T4" s="452"/>
      <c r="U4" s="445"/>
    </row>
    <row r="5" spans="1:33" ht="26.1" customHeight="1">
      <c r="J5" s="449"/>
      <c r="K5" s="449"/>
      <c r="L5" s="1311" t="s">
        <v>717</v>
      </c>
      <c r="M5" s="1311"/>
      <c r="N5" s="1311"/>
      <c r="O5" s="1311"/>
      <c r="P5" s="1311"/>
      <c r="Q5" s="1311"/>
      <c r="R5" s="1311"/>
      <c r="S5" s="1311"/>
      <c r="T5" s="1311"/>
      <c r="U5" s="465"/>
    </row>
    <row r="6" spans="1:33" ht="3" customHeight="1">
      <c r="J6" s="449"/>
      <c r="K6" s="449"/>
      <c r="L6" s="445"/>
      <c r="M6" s="445"/>
      <c r="N6" s="445"/>
      <c r="O6" s="448"/>
      <c r="P6" s="448"/>
      <c r="Q6" s="448"/>
      <c r="R6" s="448"/>
      <c r="S6" s="448"/>
      <c r="T6" s="448"/>
      <c r="U6" s="445"/>
    </row>
    <row r="7" spans="1:33" s="744" customFormat="1" ht="5.25" hidden="1">
      <c r="A7" s="1120"/>
      <c r="B7" s="1120"/>
      <c r="C7" s="1120"/>
      <c r="D7" s="1120"/>
      <c r="E7" s="1120"/>
      <c r="F7" s="1120"/>
      <c r="G7" s="1120"/>
      <c r="H7" s="1120"/>
      <c r="L7" s="1171"/>
      <c r="M7" s="1044"/>
      <c r="O7" s="1287"/>
      <c r="P7" s="1287"/>
      <c r="Q7" s="1287"/>
      <c r="R7" s="1287"/>
      <c r="S7" s="1287"/>
      <c r="T7" s="1287"/>
      <c r="U7" s="778"/>
      <c r="V7" s="778"/>
      <c r="X7" s="1120"/>
      <c r="Y7" s="1120"/>
      <c r="Z7" s="1120"/>
      <c r="AA7" s="1120"/>
      <c r="AB7" s="1120"/>
    </row>
    <row r="8" spans="1:33" s="459" customFormat="1" ht="18.75">
      <c r="A8" s="479"/>
      <c r="B8" s="479"/>
      <c r="C8" s="479"/>
      <c r="D8" s="479"/>
      <c r="E8" s="479"/>
      <c r="F8" s="479"/>
      <c r="G8" s="479"/>
      <c r="H8" s="479"/>
      <c r="L8" s="467"/>
      <c r="M8" s="584" t="str">
        <f>"Дата подачи заявления об "&amp;IF(datePr_ch="","утверждении","изменении") &amp; " тарифов"</f>
        <v>Дата подачи заявления об изменении тарифов</v>
      </c>
      <c r="N8" s="1124"/>
      <c r="O8" s="1288" t="str">
        <f>IF(datePr_ch="",IF(datePr="","",datePr),datePr_ch)</f>
        <v>22.04.2021</v>
      </c>
      <c r="P8" s="1288"/>
      <c r="Q8" s="1288"/>
      <c r="R8" s="1288"/>
      <c r="S8" s="1288"/>
      <c r="T8" s="1288"/>
      <c r="U8" s="549"/>
      <c r="V8" s="549"/>
      <c r="W8" s="487"/>
      <c r="X8" s="473"/>
      <c r="Y8" s="473"/>
      <c r="Z8" s="473"/>
      <c r="AA8" s="473"/>
      <c r="AB8" s="473"/>
      <c r="AC8" s="473"/>
      <c r="AD8" s="473"/>
      <c r="AE8" s="473"/>
      <c r="AF8" s="473"/>
      <c r="AG8" s="473"/>
    </row>
    <row r="9" spans="1:33" s="459" customFormat="1" ht="18.75">
      <c r="A9" s="479"/>
      <c r="B9" s="479"/>
      <c r="C9" s="479"/>
      <c r="D9" s="479"/>
      <c r="E9" s="479"/>
      <c r="F9" s="479"/>
      <c r="G9" s="479"/>
      <c r="H9" s="479"/>
      <c r="L9" s="145"/>
      <c r="M9" s="584" t="str">
        <f>"Номер подачи заявления об "&amp;IF(numberPr_ch="","утверждении","изменении") &amp; " тарифов"</f>
        <v>Номер подачи заявления об изменении тарифов</v>
      </c>
      <c r="N9" s="1124"/>
      <c r="O9" s="1288" t="str">
        <f>IF(numberPr_ch="",IF(numberPr="","",numberPr),numberPr_ch)</f>
        <v>178</v>
      </c>
      <c r="P9" s="1288"/>
      <c r="Q9" s="1288"/>
      <c r="R9" s="1288"/>
      <c r="S9" s="1288"/>
      <c r="T9" s="1288"/>
      <c r="U9" s="549"/>
      <c r="V9" s="549"/>
      <c r="W9" s="487"/>
      <c r="X9" s="473"/>
      <c r="Y9" s="473"/>
      <c r="Z9" s="473"/>
      <c r="AA9" s="473"/>
      <c r="AB9" s="473"/>
      <c r="AC9" s="473"/>
      <c r="AD9" s="473"/>
      <c r="AE9" s="473"/>
      <c r="AF9" s="473"/>
      <c r="AG9" s="473"/>
    </row>
    <row r="10" spans="1:33" s="744" customFormat="1" ht="5.25" hidden="1">
      <c r="A10" s="1120"/>
      <c r="B10" s="1120"/>
      <c r="C10" s="1120"/>
      <c r="D10" s="1120"/>
      <c r="E10" s="1120"/>
      <c r="F10" s="1120"/>
      <c r="G10" s="1120"/>
      <c r="H10" s="1120"/>
      <c r="L10" s="1171"/>
      <c r="M10" s="1044"/>
      <c r="O10" s="1287"/>
      <c r="P10" s="1287"/>
      <c r="Q10" s="1287"/>
      <c r="R10" s="1287"/>
      <c r="S10" s="1287"/>
      <c r="T10" s="1287"/>
      <c r="U10" s="778"/>
      <c r="V10" s="778"/>
      <c r="X10" s="1120"/>
      <c r="Y10" s="1120"/>
      <c r="Z10" s="1120"/>
      <c r="AA10" s="1120"/>
      <c r="AB10" s="1120"/>
    </row>
    <row r="11" spans="1:33" s="459" customFormat="1" ht="11.25" hidden="1">
      <c r="A11" s="479"/>
      <c r="B11" s="479"/>
      <c r="C11" s="479"/>
      <c r="D11" s="479"/>
      <c r="E11" s="479"/>
      <c r="F11" s="479"/>
      <c r="G11" s="479"/>
      <c r="H11" s="479"/>
      <c r="L11" s="145"/>
      <c r="M11" s="145"/>
      <c r="N11" s="456"/>
      <c r="O11" s="466"/>
      <c r="P11" s="466"/>
      <c r="Q11" s="466"/>
      <c r="R11" s="466"/>
      <c r="S11" s="466"/>
      <c r="T11" s="466"/>
      <c r="U11" s="471" t="s">
        <v>371</v>
      </c>
      <c r="X11" s="473"/>
      <c r="Y11" s="473"/>
      <c r="Z11" s="473"/>
      <c r="AA11" s="473"/>
      <c r="AB11" s="473"/>
      <c r="AC11" s="473"/>
      <c r="AD11" s="473"/>
      <c r="AE11" s="473"/>
      <c r="AF11" s="473"/>
      <c r="AG11" s="473"/>
    </row>
    <row r="12" spans="1:33" ht="15" customHeight="1">
      <c r="H12" s="478" t="s">
        <v>92</v>
      </c>
      <c r="J12" s="449"/>
      <c r="K12" s="449"/>
      <c r="L12" s="445"/>
      <c r="M12" s="445"/>
      <c r="N12" s="445"/>
      <c r="O12" s="1328"/>
      <c r="P12" s="1328"/>
      <c r="Q12" s="1328"/>
      <c r="R12" s="1328"/>
      <c r="S12" s="1328"/>
      <c r="T12" s="1328"/>
      <c r="U12" s="1328"/>
    </row>
    <row r="13" spans="1:33">
      <c r="J13" s="449"/>
      <c r="K13" s="449"/>
      <c r="L13" s="1236" t="s">
        <v>445</v>
      </c>
      <c r="M13" s="1236"/>
      <c r="N13" s="1236"/>
      <c r="O13" s="1236"/>
      <c r="P13" s="1236"/>
      <c r="Q13" s="1236"/>
      <c r="R13" s="1236"/>
      <c r="S13" s="1236"/>
      <c r="T13" s="1236"/>
      <c r="U13" s="1236"/>
      <c r="V13" s="1236"/>
      <c r="W13" s="1236" t="s">
        <v>446</v>
      </c>
    </row>
    <row r="14" spans="1:33" ht="14.25" customHeight="1">
      <c r="J14" s="449"/>
      <c r="K14" s="449"/>
      <c r="L14" s="1295" t="s">
        <v>91</v>
      </c>
      <c r="M14" s="1295" t="s">
        <v>602</v>
      </c>
      <c r="N14" s="442"/>
      <c r="O14" s="1296" t="s">
        <v>604</v>
      </c>
      <c r="P14" s="1297"/>
      <c r="Q14" s="1297"/>
      <c r="R14" s="1297"/>
      <c r="S14" s="1297"/>
      <c r="T14" s="1298"/>
      <c r="U14" s="1306" t="s">
        <v>339</v>
      </c>
      <c r="V14" s="1327" t="s">
        <v>274</v>
      </c>
      <c r="W14" s="1236"/>
    </row>
    <row r="15" spans="1:33" ht="14.25" customHeight="1">
      <c r="J15" s="449"/>
      <c r="K15" s="449"/>
      <c r="L15" s="1295"/>
      <c r="M15" s="1295"/>
      <c r="N15" s="441"/>
      <c r="O15" s="1301" t="s">
        <v>603</v>
      </c>
      <c r="P15" s="622"/>
      <c r="Q15" s="622"/>
      <c r="R15" s="1304" t="s">
        <v>615</v>
      </c>
      <c r="S15" s="1304"/>
      <c r="T15" s="1305"/>
      <c r="U15" s="1307"/>
      <c r="V15" s="1327"/>
      <c r="W15" s="1236"/>
    </row>
    <row r="16" spans="1:33" ht="30.75" customHeight="1">
      <c r="J16" s="449"/>
      <c r="K16" s="449"/>
      <c r="L16" s="1295"/>
      <c r="M16" s="1295"/>
      <c r="N16" s="440"/>
      <c r="O16" s="1302"/>
      <c r="P16" s="620"/>
      <c r="Q16" s="621"/>
      <c r="R16" s="504" t="s">
        <v>273</v>
      </c>
      <c r="S16" s="1290" t="s">
        <v>272</v>
      </c>
      <c r="T16" s="1291"/>
      <c r="U16" s="1308"/>
      <c r="V16" s="1327"/>
      <c r="W16" s="1236"/>
    </row>
    <row r="17" spans="1:33">
      <c r="J17" s="449"/>
      <c r="K17" s="457">
        <v>1</v>
      </c>
      <c r="L17" s="604" t="s">
        <v>92</v>
      </c>
      <c r="M17" s="604" t="s">
        <v>48</v>
      </c>
      <c r="N17" s="477" t="s">
        <v>48</v>
      </c>
      <c r="O17" s="605">
        <f ca="1">OFFSET(O17,0,-1)+1</f>
        <v>3</v>
      </c>
      <c r="P17" s="606">
        <f ca="1">OFFSET(P17,0,-1)</f>
        <v>3</v>
      </c>
      <c r="Q17" s="606">
        <f ca="1">OFFSET(Q17,0,-1)</f>
        <v>3</v>
      </c>
      <c r="R17" s="605">
        <f ca="1">OFFSET(R17,0,-1)+1</f>
        <v>4</v>
      </c>
      <c r="S17" s="1325">
        <f ca="1">OFFSET(S17,0,-1)+1</f>
        <v>5</v>
      </c>
      <c r="T17" s="1325"/>
      <c r="U17" s="605">
        <f ca="1">OFFSET(U17,0,-2)+1</f>
        <v>6</v>
      </c>
      <c r="V17" s="606">
        <f ca="1">OFFSET(V17,0,-1)</f>
        <v>6</v>
      </c>
      <c r="W17" s="605">
        <f ca="1">OFFSET(W17,0,-1)+1</f>
        <v>7</v>
      </c>
    </row>
    <row r="18" spans="1:33" ht="22.5">
      <c r="A18" s="1314">
        <v>1</v>
      </c>
      <c r="B18" s="847"/>
      <c r="C18" s="847"/>
      <c r="D18" s="847"/>
      <c r="E18" s="848"/>
      <c r="F18" s="849"/>
      <c r="G18" s="849"/>
      <c r="H18" s="849"/>
      <c r="I18" s="850"/>
      <c r="J18" s="845"/>
      <c r="K18" s="852"/>
      <c r="L18" s="560">
        <f>mergeValue(A18)</f>
        <v>1</v>
      </c>
      <c r="M18" s="608" t="s">
        <v>19</v>
      </c>
      <c r="N18" s="547"/>
      <c r="O18" s="1326"/>
      <c r="P18" s="1326"/>
      <c r="Q18" s="1326"/>
      <c r="R18" s="1326"/>
      <c r="S18" s="1326"/>
      <c r="T18" s="1326"/>
      <c r="U18" s="1326"/>
      <c r="V18" s="1326"/>
      <c r="W18" s="1128" t="s">
        <v>718</v>
      </c>
    </row>
    <row r="19" spans="1:33" ht="22.5">
      <c r="A19" s="1314"/>
      <c r="B19" s="1314">
        <v>1</v>
      </c>
      <c r="C19" s="847"/>
      <c r="D19" s="847"/>
      <c r="E19" s="849"/>
      <c r="F19" s="849"/>
      <c r="G19" s="849"/>
      <c r="H19" s="849"/>
      <c r="I19" s="844"/>
      <c r="J19" s="843"/>
      <c r="K19" s="846"/>
      <c r="L19" s="560" t="str">
        <f>mergeValue(A19) &amp;"."&amp; mergeValue(B19)</f>
        <v>1.1</v>
      </c>
      <c r="M19" s="514" t="s">
        <v>15</v>
      </c>
      <c r="N19" s="547"/>
      <c r="O19" s="1326"/>
      <c r="P19" s="1326"/>
      <c r="Q19" s="1326"/>
      <c r="R19" s="1326"/>
      <c r="S19" s="1326"/>
      <c r="T19" s="1326"/>
      <c r="U19" s="1326"/>
      <c r="V19" s="1326"/>
      <c r="W19" s="1128" t="s">
        <v>459</v>
      </c>
    </row>
    <row r="20" spans="1:33" ht="22.5">
      <c r="A20" s="1314"/>
      <c r="B20" s="1314"/>
      <c r="C20" s="1314">
        <v>1</v>
      </c>
      <c r="D20" s="847"/>
      <c r="E20" s="849"/>
      <c r="F20" s="849"/>
      <c r="G20" s="849"/>
      <c r="H20" s="849"/>
      <c r="I20" s="851"/>
      <c r="J20" s="843"/>
      <c r="K20" s="846"/>
      <c r="L20" s="560" t="str">
        <f>mergeValue(A20) &amp;"."&amp; mergeValue(B20)&amp;"."&amp; mergeValue(C20)</f>
        <v>1.1.1</v>
      </c>
      <c r="M20" s="515" t="s">
        <v>7</v>
      </c>
      <c r="N20" s="547"/>
      <c r="O20" s="1326"/>
      <c r="P20" s="1326"/>
      <c r="Q20" s="1326"/>
      <c r="R20" s="1326"/>
      <c r="S20" s="1326"/>
      <c r="T20" s="1326"/>
      <c r="U20" s="1326"/>
      <c r="V20" s="1326"/>
      <c r="W20" s="1128" t="s">
        <v>600</v>
      </c>
    </row>
    <row r="21" spans="1:33" ht="22.5">
      <c r="A21" s="1314"/>
      <c r="B21" s="1314"/>
      <c r="C21" s="1314"/>
      <c r="D21" s="1314">
        <v>1</v>
      </c>
      <c r="E21" s="849"/>
      <c r="F21" s="849"/>
      <c r="G21" s="849"/>
      <c r="H21" s="849"/>
      <c r="I21" s="851"/>
      <c r="J21" s="843"/>
      <c r="K21" s="846"/>
      <c r="L21" s="560" t="str">
        <f>mergeValue(A21) &amp;"."&amp; mergeValue(B21)&amp;"."&amp; mergeValue(C21)&amp;"."&amp; mergeValue(D21)</f>
        <v>1.1.1.1</v>
      </c>
      <c r="M21" s="516" t="s">
        <v>21</v>
      </c>
      <c r="N21" s="547"/>
      <c r="O21" s="1326"/>
      <c r="P21" s="1326"/>
      <c r="Q21" s="1326"/>
      <c r="R21" s="1326"/>
      <c r="S21" s="1326"/>
      <c r="T21" s="1326"/>
      <c r="U21" s="1326"/>
      <c r="V21" s="1326"/>
      <c r="W21" s="1128" t="s">
        <v>601</v>
      </c>
    </row>
    <row r="22" spans="1:33" ht="78.75">
      <c r="A22" s="1314"/>
      <c r="B22" s="1314"/>
      <c r="C22" s="1314"/>
      <c r="D22" s="1314"/>
      <c r="E22" s="1314">
        <v>1</v>
      </c>
      <c r="F22" s="849"/>
      <c r="G22" s="849"/>
      <c r="H22" s="847">
        <v>1</v>
      </c>
      <c r="I22" s="1314">
        <v>1</v>
      </c>
      <c r="J22" s="849"/>
      <c r="K22" s="854"/>
      <c r="L22" s="560" t="str">
        <f>mergeValue(A22) &amp;"."&amp; mergeValue(B22)&amp;"."&amp; mergeValue(C22)&amp;"."&amp; mergeValue(D22)&amp;"."&amp; mergeValue(E22)</f>
        <v>1.1.1.1.1</v>
      </c>
      <c r="M22" s="522" t="s">
        <v>8</v>
      </c>
      <c r="N22" s="548"/>
      <c r="O22" s="1316"/>
      <c r="P22" s="1316"/>
      <c r="Q22" s="1316"/>
      <c r="R22" s="1316"/>
      <c r="S22" s="1316"/>
      <c r="T22" s="1316"/>
      <c r="U22" s="1316"/>
      <c r="V22" s="1316"/>
      <c r="W22" s="1128" t="s">
        <v>719</v>
      </c>
    </row>
    <row r="23" spans="1:33" ht="33.75">
      <c r="A23" s="1314"/>
      <c r="B23" s="1314"/>
      <c r="C23" s="1314"/>
      <c r="D23" s="1314"/>
      <c r="E23" s="1314"/>
      <c r="F23" s="1314">
        <v>1</v>
      </c>
      <c r="G23" s="847"/>
      <c r="H23" s="847"/>
      <c r="I23" s="1314"/>
      <c r="J23" s="1314">
        <v>1</v>
      </c>
      <c r="K23" s="855"/>
      <c r="L23" s="560" t="str">
        <f>mergeValue(A23) &amp;"."&amp; mergeValue(B23)&amp;"."&amp; mergeValue(C23)&amp;"."&amp; mergeValue(D23)&amp;"."&amp; mergeValue(E23)&amp;"."&amp; mergeValue(F23)</f>
        <v>1.1.1.1.1.1</v>
      </c>
      <c r="M23" s="523" t="s">
        <v>9</v>
      </c>
      <c r="N23" s="548"/>
      <c r="O23" s="1317"/>
      <c r="P23" s="1318"/>
      <c r="Q23" s="1318"/>
      <c r="R23" s="1318"/>
      <c r="S23" s="1318"/>
      <c r="T23" s="1318"/>
      <c r="U23" s="1318"/>
      <c r="V23" s="1319"/>
      <c r="W23" s="1128" t="s">
        <v>720</v>
      </c>
      <c r="Y23" s="472" t="str">
        <f>strCheckUnique(Z23:Z26)</f>
        <v/>
      </c>
      <c r="AA23" s="472" t="str">
        <f>IF(O23="","",O23 &amp; ":_")</f>
        <v/>
      </c>
    </row>
    <row r="24" spans="1:33" ht="122.1" customHeight="1">
      <c r="A24" s="1314"/>
      <c r="B24" s="1314"/>
      <c r="C24" s="1314"/>
      <c r="D24" s="1314"/>
      <c r="E24" s="1314"/>
      <c r="F24" s="1314"/>
      <c r="G24" s="847">
        <v>1</v>
      </c>
      <c r="H24" s="847"/>
      <c r="I24" s="1314"/>
      <c r="J24" s="1314"/>
      <c r="K24" s="855">
        <v>1</v>
      </c>
      <c r="L24" s="560" t="str">
        <f>mergeValue(A24) &amp;"."&amp; mergeValue(B24)&amp;"."&amp; mergeValue(C24)&amp;"."&amp; mergeValue(D24)&amp;"."&amp; mergeValue(E24)&amp;"."&amp; mergeValue(F24)&amp;"."&amp; mergeValue(G24)</f>
        <v>1.1.1.1.1.1.1</v>
      </c>
      <c r="M24" s="1087"/>
      <c r="N24" s="553"/>
      <c r="O24" s="1102"/>
      <c r="P24" s="530"/>
      <c r="Q24" s="530"/>
      <c r="R24" s="1320"/>
      <c r="S24" s="1310" t="s">
        <v>83</v>
      </c>
      <c r="T24" s="1320"/>
      <c r="U24" s="1310" t="s">
        <v>84</v>
      </c>
      <c r="V24" s="545"/>
      <c r="W24" s="1284" t="s">
        <v>721</v>
      </c>
      <c r="X24" s="468" t="str">
        <f>strCheckDate(O25:V25)</f>
        <v/>
      </c>
      <c r="Y24" s="472"/>
      <c r="Z24" s="472" t="str">
        <f>IF(M24="","",M24 )</f>
        <v/>
      </c>
      <c r="AA24" s="472"/>
      <c r="AB24" s="472"/>
      <c r="AC24" s="472"/>
    </row>
    <row r="25" spans="1:33" ht="11.25" hidden="1">
      <c r="A25" s="1314"/>
      <c r="B25" s="1314"/>
      <c r="C25" s="1314"/>
      <c r="D25" s="1314"/>
      <c r="E25" s="1314"/>
      <c r="F25" s="1314"/>
      <c r="G25" s="847"/>
      <c r="H25" s="847"/>
      <c r="I25" s="1314"/>
      <c r="J25" s="1314"/>
      <c r="K25" s="855"/>
      <c r="L25" s="567"/>
      <c r="M25" s="613"/>
      <c r="N25" s="553"/>
      <c r="O25" s="551"/>
      <c r="P25" s="530"/>
      <c r="Q25" s="551" t="str">
        <f>R24 &amp; "-" &amp; T24</f>
        <v>-</v>
      </c>
      <c r="R25" s="1309"/>
      <c r="S25" s="1310"/>
      <c r="T25" s="1309"/>
      <c r="U25" s="1310"/>
      <c r="V25" s="545"/>
      <c r="W25" s="1285"/>
    </row>
    <row r="26" spans="1:33" s="443" customFormat="1" ht="15" customHeight="1">
      <c r="A26" s="1314"/>
      <c r="B26" s="1314"/>
      <c r="C26" s="1314"/>
      <c r="D26" s="1314"/>
      <c r="E26" s="1314"/>
      <c r="F26" s="1314"/>
      <c r="G26" s="849"/>
      <c r="H26" s="847"/>
      <c r="I26" s="1314"/>
      <c r="J26" s="1314"/>
      <c r="K26" s="854"/>
      <c r="L26" s="506"/>
      <c r="M26" s="525" t="s">
        <v>24</v>
      </c>
      <c r="N26" s="519"/>
      <c r="O26" s="513"/>
      <c r="P26" s="513"/>
      <c r="Q26" s="513"/>
      <c r="R26" s="540"/>
      <c r="S26" s="532"/>
      <c r="T26" s="531"/>
      <c r="U26" s="519"/>
      <c r="V26" s="528"/>
      <c r="W26" s="1286"/>
      <c r="X26" s="469"/>
      <c r="Y26" s="469"/>
      <c r="Z26" s="469"/>
      <c r="AA26" s="469"/>
      <c r="AB26" s="469"/>
      <c r="AC26" s="469"/>
      <c r="AD26" s="469"/>
      <c r="AE26" s="469"/>
      <c r="AF26" s="469"/>
      <c r="AG26" s="469"/>
    </row>
    <row r="27" spans="1:33" s="443" customFormat="1" ht="15" customHeight="1">
      <c r="A27" s="1314"/>
      <c r="B27" s="1314"/>
      <c r="C27" s="1314"/>
      <c r="D27" s="1314"/>
      <c r="E27" s="1314"/>
      <c r="F27" s="849"/>
      <c r="G27" s="849"/>
      <c r="H27" s="847"/>
      <c r="I27" s="1314"/>
      <c r="J27" s="849"/>
      <c r="K27" s="854"/>
      <c r="L27" s="506"/>
      <c r="M27" s="524" t="s">
        <v>10</v>
      </c>
      <c r="N27" s="518"/>
      <c r="O27" s="513"/>
      <c r="P27" s="513"/>
      <c r="Q27" s="513"/>
      <c r="R27" s="540"/>
      <c r="S27" s="532"/>
      <c r="T27" s="531"/>
      <c r="U27" s="518"/>
      <c r="V27" s="532"/>
      <c r="W27" s="528"/>
      <c r="X27" s="469"/>
      <c r="Y27" s="469"/>
      <c r="Z27" s="469"/>
      <c r="AA27" s="469"/>
      <c r="AB27" s="469"/>
      <c r="AC27" s="469"/>
      <c r="AD27" s="469"/>
      <c r="AE27" s="469"/>
      <c r="AF27" s="469"/>
      <c r="AG27" s="469"/>
    </row>
    <row r="28" spans="1:33" s="443" customFormat="1" ht="15" customHeight="1">
      <c r="A28" s="1314"/>
      <c r="B28" s="1314"/>
      <c r="C28" s="1314"/>
      <c r="D28" s="1314"/>
      <c r="E28" s="853"/>
      <c r="F28" s="849"/>
      <c r="G28" s="849"/>
      <c r="H28" s="849"/>
      <c r="I28" s="845"/>
      <c r="J28" s="842"/>
      <c r="K28" s="852"/>
      <c r="L28" s="506"/>
      <c r="M28" s="519" t="s">
        <v>11</v>
      </c>
      <c r="N28" s="517"/>
      <c r="O28" s="513"/>
      <c r="P28" s="513"/>
      <c r="Q28" s="513"/>
      <c r="R28" s="540"/>
      <c r="S28" s="532"/>
      <c r="T28" s="531"/>
      <c r="U28" s="517"/>
      <c r="V28" s="532"/>
      <c r="W28" s="528"/>
      <c r="X28" s="469"/>
      <c r="Y28" s="469"/>
      <c r="Z28" s="469"/>
      <c r="AA28" s="469"/>
      <c r="AB28" s="469"/>
      <c r="AC28" s="469"/>
      <c r="AD28" s="469"/>
      <c r="AE28" s="469"/>
      <c r="AF28" s="469"/>
      <c r="AG28" s="469"/>
    </row>
    <row r="29" spans="1:33" s="443" customFormat="1" ht="15" customHeight="1">
      <c r="A29" s="1314"/>
      <c r="B29" s="1314"/>
      <c r="C29" s="1314"/>
      <c r="D29" s="853"/>
      <c r="E29" s="853"/>
      <c r="F29" s="849"/>
      <c r="G29" s="849"/>
      <c r="H29" s="849"/>
      <c r="I29" s="845"/>
      <c r="J29" s="842"/>
      <c r="K29" s="852"/>
      <c r="L29" s="506"/>
      <c r="M29" s="518" t="s">
        <v>16</v>
      </c>
      <c r="N29" s="517"/>
      <c r="O29" s="513"/>
      <c r="P29" s="513"/>
      <c r="Q29" s="513"/>
      <c r="R29" s="540"/>
      <c r="S29" s="532"/>
      <c r="T29" s="531"/>
      <c r="U29" s="517"/>
      <c r="V29" s="532"/>
      <c r="W29" s="528"/>
      <c r="X29" s="469"/>
      <c r="Y29" s="469"/>
      <c r="Z29" s="469"/>
      <c r="AA29" s="469"/>
      <c r="AB29" s="469"/>
      <c r="AC29" s="469"/>
      <c r="AD29" s="469"/>
      <c r="AE29" s="469"/>
      <c r="AF29" s="469"/>
      <c r="AG29" s="469"/>
    </row>
    <row r="30" spans="1:33" s="443" customFormat="1" ht="15" customHeight="1">
      <c r="A30" s="1314"/>
      <c r="B30" s="1314"/>
      <c r="C30" s="853"/>
      <c r="D30" s="853"/>
      <c r="E30" s="853"/>
      <c r="F30" s="853"/>
      <c r="G30" s="858"/>
      <c r="H30" s="845"/>
      <c r="I30" s="856"/>
      <c r="J30" s="842"/>
      <c r="K30" s="857"/>
      <c r="L30" s="506"/>
      <c r="M30" s="517" t="s">
        <v>17</v>
      </c>
      <c r="N30" s="517"/>
      <c r="O30" s="513"/>
      <c r="P30" s="513"/>
      <c r="Q30" s="513"/>
      <c r="R30" s="540"/>
      <c r="S30" s="532"/>
      <c r="T30" s="531"/>
      <c r="U30" s="517"/>
      <c r="V30" s="532"/>
      <c r="W30" s="528"/>
      <c r="X30" s="469"/>
      <c r="Y30" s="469"/>
      <c r="Z30" s="469"/>
      <c r="AA30" s="469"/>
      <c r="AB30" s="469"/>
      <c r="AC30" s="469"/>
      <c r="AD30" s="469"/>
      <c r="AE30" s="469"/>
      <c r="AF30" s="469"/>
      <c r="AG30" s="469"/>
    </row>
    <row r="31" spans="1:33" s="443" customFormat="1" ht="15" customHeight="1">
      <c r="A31" s="1314"/>
      <c r="B31" s="853"/>
      <c r="C31" s="853"/>
      <c r="D31" s="853"/>
      <c r="E31" s="853"/>
      <c r="F31" s="853"/>
      <c r="G31" s="858"/>
      <c r="H31" s="845"/>
      <c r="I31" s="845"/>
      <c r="J31" s="842"/>
      <c r="K31" s="852"/>
      <c r="L31" s="506"/>
      <c r="M31" s="526" t="s">
        <v>18</v>
      </c>
      <c r="N31" s="517"/>
      <c r="O31" s="513"/>
      <c r="P31" s="513"/>
      <c r="Q31" s="513"/>
      <c r="R31" s="540"/>
      <c r="S31" s="532"/>
      <c r="T31" s="531"/>
      <c r="U31" s="517"/>
      <c r="V31" s="532"/>
      <c r="W31" s="528"/>
      <c r="X31" s="469"/>
      <c r="Y31" s="469"/>
      <c r="Z31" s="469"/>
      <c r="AA31" s="469"/>
      <c r="AB31" s="469"/>
      <c r="AC31" s="469"/>
      <c r="AD31" s="469"/>
      <c r="AE31" s="469"/>
      <c r="AF31" s="469"/>
      <c r="AG31" s="469"/>
    </row>
    <row r="32" spans="1:33" s="443" customFormat="1" ht="15" customHeight="1">
      <c r="A32" s="841"/>
      <c r="B32" s="841"/>
      <c r="C32" s="841"/>
      <c r="D32" s="841"/>
      <c r="E32" s="841"/>
      <c r="F32" s="841"/>
      <c r="G32" s="841"/>
      <c r="H32" s="841"/>
      <c r="I32" s="841"/>
      <c r="J32" s="841"/>
      <c r="K32" s="841"/>
      <c r="L32" s="506"/>
      <c r="M32" s="533" t="s">
        <v>308</v>
      </c>
      <c r="N32" s="517"/>
      <c r="O32" s="513"/>
      <c r="P32" s="513"/>
      <c r="Q32" s="513"/>
      <c r="R32" s="540"/>
      <c r="S32" s="532"/>
      <c r="T32" s="531"/>
      <c r="U32" s="517"/>
      <c r="V32" s="532"/>
      <c r="W32" s="528"/>
      <c r="X32" s="469"/>
      <c r="Y32" s="469"/>
      <c r="Z32" s="469"/>
      <c r="AA32" s="469"/>
      <c r="AB32" s="469"/>
      <c r="AC32" s="469"/>
      <c r="AD32" s="469"/>
      <c r="AE32" s="469"/>
      <c r="AF32" s="469"/>
      <c r="AG32" s="469"/>
    </row>
    <row r="33" spans="12:23" ht="3" customHeight="1">
      <c r="L33" s="453"/>
      <c r="M33" s="453"/>
      <c r="N33" s="453"/>
      <c r="O33" s="453"/>
      <c r="P33" s="453"/>
      <c r="Q33" s="453"/>
      <c r="R33" s="453"/>
      <c r="S33" s="453"/>
      <c r="T33" s="453"/>
      <c r="U33" s="453"/>
    </row>
    <row r="34" spans="12:23" ht="133.5" customHeight="1">
      <c r="L34" s="1">
        <v>1</v>
      </c>
      <c r="M34" s="1277" t="s">
        <v>722</v>
      </c>
      <c r="N34" s="1277"/>
      <c r="O34" s="1277"/>
      <c r="P34" s="1277"/>
      <c r="Q34" s="1277"/>
      <c r="R34" s="1277"/>
      <c r="S34" s="1277"/>
      <c r="T34" s="1277"/>
      <c r="U34" s="1277"/>
      <c r="V34" s="1277"/>
      <c r="W34" s="1277"/>
    </row>
  </sheetData>
  <sheetProtection password="FA9C" sheet="1" objects="1" scenarios="1" formatColumns="0" formatRows="0"/>
  <dataConsolidate/>
  <mergeCells count="37">
    <mergeCell ref="L5:T5"/>
    <mergeCell ref="O9:T9"/>
    <mergeCell ref="O10:T10"/>
    <mergeCell ref="W13:W16"/>
    <mergeCell ref="S16:T16"/>
    <mergeCell ref="V14:V16"/>
    <mergeCell ref="L13:V13"/>
    <mergeCell ref="L14:L16"/>
    <mergeCell ref="M14:M16"/>
    <mergeCell ref="U14:U16"/>
    <mergeCell ref="O14:T14"/>
    <mergeCell ref="O7:T7"/>
    <mergeCell ref="O8:T8"/>
    <mergeCell ref="O15:O16"/>
    <mergeCell ref="R15:T15"/>
    <mergeCell ref="O12:U12"/>
    <mergeCell ref="A18:A31"/>
    <mergeCell ref="O18:V18"/>
    <mergeCell ref="B19:B30"/>
    <mergeCell ref="O19:V19"/>
    <mergeCell ref="C20:C29"/>
    <mergeCell ref="O20:V20"/>
    <mergeCell ref="D21:D28"/>
    <mergeCell ref="O21:V21"/>
    <mergeCell ref="E22:E27"/>
    <mergeCell ref="I22:I27"/>
    <mergeCell ref="O22:V22"/>
    <mergeCell ref="F23:F26"/>
    <mergeCell ref="J23:J26"/>
    <mergeCell ref="O23:V23"/>
    <mergeCell ref="R24:R25"/>
    <mergeCell ref="S24:S25"/>
    <mergeCell ref="T24:T25"/>
    <mergeCell ref="U24:U25"/>
    <mergeCell ref="M34:W34"/>
    <mergeCell ref="W24:W26"/>
    <mergeCell ref="S17:T17"/>
  </mergeCells>
  <dataValidations count="11">
    <dataValidation allowBlank="1" prompt="Для выбора выполните двойной щелчок левой клавиши мыши по соответствующей ячейке." sqref="WVT983066:WWE983072 JH26:JS32 TD26:TO32 ACZ26:ADK32 AMV26:ANG32 AWR26:AXC32 BGN26:BGY32 BQJ26:BQU32 CAF26:CAQ32 CKB26:CKM32 CTX26:CUI32 DDT26:DEE32 DNP26:DOA32 DXL26:DXW32 EHH26:EHS32 ERD26:ERO32 FAZ26:FBK32 FKV26:FLG32 FUR26:FVC32 GEN26:GEY32 GOJ26:GOU32 GYF26:GYQ32 HIB26:HIM32 HRX26:HSI32 IBT26:ICE32 ILP26:IMA32 IVL26:IVW32 JFH26:JFS32 JPD26:JPO32 JYZ26:JZK32 KIV26:KJG32 KSR26:KTC32 LCN26:LCY32 LMJ26:LMU32 LWF26:LWQ32 MGB26:MGM32 MPX26:MQI32 MZT26:NAE32 NJP26:NKA32 NTL26:NTW32 ODH26:ODS32 OND26:ONO32 OWZ26:OXK32 PGV26:PHG32 PQR26:PRC32 QAN26:QAY32 QKJ26:QKU32 QUF26:QUQ32 REB26:REM32 RNX26:ROI32 RXT26:RYE32 SHP26:SIA32 SRL26:SRW32 TBH26:TBS32 TLD26:TLO32 TUZ26:TVK32 UEV26:UFG32 UOR26:UPC32 UYN26:UYY32 VIJ26:VIU32 VSF26:VSQ32 WCB26:WCM32 WLX26:WMI32 WVT26:WWE32 JH65562:JS65568 TD65562:TO65568 ACZ65562:ADK65568 AMV65562:ANG65568 AWR65562:AXC65568 BGN65562:BGY65568 BQJ65562:BQU65568 CAF65562:CAQ65568 CKB65562:CKM65568 CTX65562:CUI65568 DDT65562:DEE65568 DNP65562:DOA65568 DXL65562:DXW65568 EHH65562:EHS65568 ERD65562:ERO65568 FAZ65562:FBK65568 FKV65562:FLG65568 FUR65562:FVC65568 GEN65562:GEY65568 GOJ65562:GOU65568 GYF65562:GYQ65568 HIB65562:HIM65568 HRX65562:HSI65568 IBT65562:ICE65568 ILP65562:IMA65568 IVL65562:IVW65568 JFH65562:JFS65568 JPD65562:JPO65568 JYZ65562:JZK65568 KIV65562:KJG65568 KSR65562:KTC65568 LCN65562:LCY65568 LMJ65562:LMU65568 LWF65562:LWQ65568 MGB65562:MGM65568 MPX65562:MQI65568 MZT65562:NAE65568 NJP65562:NKA65568 NTL65562:NTW65568 ODH65562:ODS65568 OND65562:ONO65568 OWZ65562:OXK65568 PGV65562:PHG65568 PQR65562:PRC65568 QAN65562:QAY65568 QKJ65562:QKU65568 QUF65562:QUQ65568 REB65562:REM65568 RNX65562:ROI65568 RXT65562:RYE65568 SHP65562:SIA65568 SRL65562:SRW65568 TBH65562:TBS65568 TLD65562:TLO65568 TUZ65562:TVK65568 UEV65562:UFG65568 UOR65562:UPC65568 UYN65562:UYY65568 VIJ65562:VIU65568 VSF65562:VSQ65568 WCB65562:WCM65568 WLX65562:WMI65568 WVT65562:WWE65568 JH131098:JS131104 TD131098:TO131104 ACZ131098:ADK131104 AMV131098:ANG131104 AWR131098:AXC131104 BGN131098:BGY131104 BQJ131098:BQU131104 CAF131098:CAQ131104 CKB131098:CKM131104 CTX131098:CUI131104 DDT131098:DEE131104 DNP131098:DOA131104 DXL131098:DXW131104 EHH131098:EHS131104 ERD131098:ERO131104 FAZ131098:FBK131104 FKV131098:FLG131104 FUR131098:FVC131104 GEN131098:GEY131104 GOJ131098:GOU131104 GYF131098:GYQ131104 HIB131098:HIM131104 HRX131098:HSI131104 IBT131098:ICE131104 ILP131098:IMA131104 IVL131098:IVW131104 JFH131098:JFS131104 JPD131098:JPO131104 JYZ131098:JZK131104 KIV131098:KJG131104 KSR131098:KTC131104 LCN131098:LCY131104 LMJ131098:LMU131104 LWF131098:LWQ131104 MGB131098:MGM131104 MPX131098:MQI131104 MZT131098:NAE131104 NJP131098:NKA131104 NTL131098:NTW131104 ODH131098:ODS131104 OND131098:ONO131104 OWZ131098:OXK131104 PGV131098:PHG131104 PQR131098:PRC131104 QAN131098:QAY131104 QKJ131098:QKU131104 QUF131098:QUQ131104 REB131098:REM131104 RNX131098:ROI131104 RXT131098:RYE131104 SHP131098:SIA131104 SRL131098:SRW131104 TBH131098:TBS131104 TLD131098:TLO131104 TUZ131098:TVK131104 UEV131098:UFG131104 UOR131098:UPC131104 UYN131098:UYY131104 VIJ131098:VIU131104 VSF131098:VSQ131104 WCB131098:WCM131104 WLX131098:WMI131104 WVT131098:WWE131104 JH196634:JS196640 TD196634:TO196640 ACZ196634:ADK196640 AMV196634:ANG196640 AWR196634:AXC196640 BGN196634:BGY196640 BQJ196634:BQU196640 CAF196634:CAQ196640 CKB196634:CKM196640 CTX196634:CUI196640 DDT196634:DEE196640 DNP196634:DOA196640 DXL196634:DXW196640 EHH196634:EHS196640 ERD196634:ERO196640 FAZ196634:FBK196640 FKV196634:FLG196640 FUR196634:FVC196640 GEN196634:GEY196640 GOJ196634:GOU196640 GYF196634:GYQ196640 HIB196634:HIM196640 HRX196634:HSI196640 IBT196634:ICE196640 ILP196634:IMA196640 IVL196634:IVW196640 JFH196634:JFS196640 JPD196634:JPO196640 JYZ196634:JZK196640 KIV196634:KJG196640 KSR196634:KTC196640 LCN196634:LCY196640 LMJ196634:LMU196640 LWF196634:LWQ196640 MGB196634:MGM196640 MPX196634:MQI196640 MZT196634:NAE196640 NJP196634:NKA196640 NTL196634:NTW196640 ODH196634:ODS196640 OND196634:ONO196640 OWZ196634:OXK196640 PGV196634:PHG196640 PQR196634:PRC196640 QAN196634:QAY196640 QKJ196634:QKU196640 QUF196634:QUQ196640 REB196634:REM196640 RNX196634:ROI196640 RXT196634:RYE196640 SHP196634:SIA196640 SRL196634:SRW196640 TBH196634:TBS196640 TLD196634:TLO196640 TUZ196634:TVK196640 UEV196634:UFG196640 UOR196634:UPC196640 UYN196634:UYY196640 VIJ196634:VIU196640 VSF196634:VSQ196640 WCB196634:WCM196640 WLX196634:WMI196640 WVT196634:WWE196640 JH262170:JS262176 TD262170:TO262176 ACZ262170:ADK262176 AMV262170:ANG262176 AWR262170:AXC262176 BGN262170:BGY262176 BQJ262170:BQU262176 CAF262170:CAQ262176 CKB262170:CKM262176 CTX262170:CUI262176 DDT262170:DEE262176 DNP262170:DOA262176 DXL262170:DXW262176 EHH262170:EHS262176 ERD262170:ERO262176 FAZ262170:FBK262176 FKV262170:FLG262176 FUR262170:FVC262176 GEN262170:GEY262176 GOJ262170:GOU262176 GYF262170:GYQ262176 HIB262170:HIM262176 HRX262170:HSI262176 IBT262170:ICE262176 ILP262170:IMA262176 IVL262170:IVW262176 JFH262170:JFS262176 JPD262170:JPO262176 JYZ262170:JZK262176 KIV262170:KJG262176 KSR262170:KTC262176 LCN262170:LCY262176 LMJ262170:LMU262176 LWF262170:LWQ262176 MGB262170:MGM262176 MPX262170:MQI262176 MZT262170:NAE262176 NJP262170:NKA262176 NTL262170:NTW262176 ODH262170:ODS262176 OND262170:ONO262176 OWZ262170:OXK262176 PGV262170:PHG262176 PQR262170:PRC262176 QAN262170:QAY262176 QKJ262170:QKU262176 QUF262170:QUQ262176 REB262170:REM262176 RNX262170:ROI262176 RXT262170:RYE262176 SHP262170:SIA262176 SRL262170:SRW262176 TBH262170:TBS262176 TLD262170:TLO262176 TUZ262170:TVK262176 UEV262170:UFG262176 UOR262170:UPC262176 UYN262170:UYY262176 VIJ262170:VIU262176 VSF262170:VSQ262176 WCB262170:WCM262176 WLX262170:WMI262176 WVT262170:WWE262176 JH327706:JS327712 TD327706:TO327712 ACZ327706:ADK327712 AMV327706:ANG327712 AWR327706:AXC327712 BGN327706:BGY327712 BQJ327706:BQU327712 CAF327706:CAQ327712 CKB327706:CKM327712 CTX327706:CUI327712 DDT327706:DEE327712 DNP327706:DOA327712 DXL327706:DXW327712 EHH327706:EHS327712 ERD327706:ERO327712 FAZ327706:FBK327712 FKV327706:FLG327712 FUR327706:FVC327712 GEN327706:GEY327712 GOJ327706:GOU327712 GYF327706:GYQ327712 HIB327706:HIM327712 HRX327706:HSI327712 IBT327706:ICE327712 ILP327706:IMA327712 IVL327706:IVW327712 JFH327706:JFS327712 JPD327706:JPO327712 JYZ327706:JZK327712 KIV327706:KJG327712 KSR327706:KTC327712 LCN327706:LCY327712 LMJ327706:LMU327712 LWF327706:LWQ327712 MGB327706:MGM327712 MPX327706:MQI327712 MZT327706:NAE327712 NJP327706:NKA327712 NTL327706:NTW327712 ODH327706:ODS327712 OND327706:ONO327712 OWZ327706:OXK327712 PGV327706:PHG327712 PQR327706:PRC327712 QAN327706:QAY327712 QKJ327706:QKU327712 QUF327706:QUQ327712 REB327706:REM327712 RNX327706:ROI327712 RXT327706:RYE327712 SHP327706:SIA327712 SRL327706:SRW327712 TBH327706:TBS327712 TLD327706:TLO327712 TUZ327706:TVK327712 UEV327706:UFG327712 UOR327706:UPC327712 UYN327706:UYY327712 VIJ327706:VIU327712 VSF327706:VSQ327712 WCB327706:WCM327712 WLX327706:WMI327712 WVT327706:WWE327712 JH393242:JS393248 TD393242:TO393248 ACZ393242:ADK393248 AMV393242:ANG393248 AWR393242:AXC393248 BGN393242:BGY393248 BQJ393242:BQU393248 CAF393242:CAQ393248 CKB393242:CKM393248 CTX393242:CUI393248 DDT393242:DEE393248 DNP393242:DOA393248 DXL393242:DXW393248 EHH393242:EHS393248 ERD393242:ERO393248 FAZ393242:FBK393248 FKV393242:FLG393248 FUR393242:FVC393248 GEN393242:GEY393248 GOJ393242:GOU393248 GYF393242:GYQ393248 HIB393242:HIM393248 HRX393242:HSI393248 IBT393242:ICE393248 ILP393242:IMA393248 IVL393242:IVW393248 JFH393242:JFS393248 JPD393242:JPO393248 JYZ393242:JZK393248 KIV393242:KJG393248 KSR393242:KTC393248 LCN393242:LCY393248 LMJ393242:LMU393248 LWF393242:LWQ393248 MGB393242:MGM393248 MPX393242:MQI393248 MZT393242:NAE393248 NJP393242:NKA393248 NTL393242:NTW393248 ODH393242:ODS393248 OND393242:ONO393248 OWZ393242:OXK393248 PGV393242:PHG393248 PQR393242:PRC393248 QAN393242:QAY393248 QKJ393242:QKU393248 QUF393242:QUQ393248 REB393242:REM393248 RNX393242:ROI393248 RXT393242:RYE393248 SHP393242:SIA393248 SRL393242:SRW393248 TBH393242:TBS393248 TLD393242:TLO393248 TUZ393242:TVK393248 UEV393242:UFG393248 UOR393242:UPC393248 UYN393242:UYY393248 VIJ393242:VIU393248 VSF393242:VSQ393248 WCB393242:WCM393248 WLX393242:WMI393248 WVT393242:WWE393248 JH458778:JS458784 TD458778:TO458784 ACZ458778:ADK458784 AMV458778:ANG458784 AWR458778:AXC458784 BGN458778:BGY458784 BQJ458778:BQU458784 CAF458778:CAQ458784 CKB458778:CKM458784 CTX458778:CUI458784 DDT458778:DEE458784 DNP458778:DOA458784 DXL458778:DXW458784 EHH458778:EHS458784 ERD458778:ERO458784 FAZ458778:FBK458784 FKV458778:FLG458784 FUR458778:FVC458784 GEN458778:GEY458784 GOJ458778:GOU458784 GYF458778:GYQ458784 HIB458778:HIM458784 HRX458778:HSI458784 IBT458778:ICE458784 ILP458778:IMA458784 IVL458778:IVW458784 JFH458778:JFS458784 JPD458778:JPO458784 JYZ458778:JZK458784 KIV458778:KJG458784 KSR458778:KTC458784 LCN458778:LCY458784 LMJ458778:LMU458784 LWF458778:LWQ458784 MGB458778:MGM458784 MPX458778:MQI458784 MZT458778:NAE458784 NJP458778:NKA458784 NTL458778:NTW458784 ODH458778:ODS458784 OND458778:ONO458784 OWZ458778:OXK458784 PGV458778:PHG458784 PQR458778:PRC458784 QAN458778:QAY458784 QKJ458778:QKU458784 QUF458778:QUQ458784 REB458778:REM458784 RNX458778:ROI458784 RXT458778:RYE458784 SHP458778:SIA458784 SRL458778:SRW458784 TBH458778:TBS458784 TLD458778:TLO458784 TUZ458778:TVK458784 UEV458778:UFG458784 UOR458778:UPC458784 UYN458778:UYY458784 VIJ458778:VIU458784 VSF458778:VSQ458784 WCB458778:WCM458784 WLX458778:WMI458784 WVT458778:WWE458784 JH524314:JS524320 TD524314:TO524320 ACZ524314:ADK524320 AMV524314:ANG524320 AWR524314:AXC524320 BGN524314:BGY524320 BQJ524314:BQU524320 CAF524314:CAQ524320 CKB524314:CKM524320 CTX524314:CUI524320 DDT524314:DEE524320 DNP524314:DOA524320 DXL524314:DXW524320 EHH524314:EHS524320 ERD524314:ERO524320 FAZ524314:FBK524320 FKV524314:FLG524320 FUR524314:FVC524320 GEN524314:GEY524320 GOJ524314:GOU524320 GYF524314:GYQ524320 HIB524314:HIM524320 HRX524314:HSI524320 IBT524314:ICE524320 ILP524314:IMA524320 IVL524314:IVW524320 JFH524314:JFS524320 JPD524314:JPO524320 JYZ524314:JZK524320 KIV524314:KJG524320 KSR524314:KTC524320 LCN524314:LCY524320 LMJ524314:LMU524320 LWF524314:LWQ524320 MGB524314:MGM524320 MPX524314:MQI524320 MZT524314:NAE524320 NJP524314:NKA524320 NTL524314:NTW524320 ODH524314:ODS524320 OND524314:ONO524320 OWZ524314:OXK524320 PGV524314:PHG524320 PQR524314:PRC524320 QAN524314:QAY524320 QKJ524314:QKU524320 QUF524314:QUQ524320 REB524314:REM524320 RNX524314:ROI524320 RXT524314:RYE524320 SHP524314:SIA524320 SRL524314:SRW524320 TBH524314:TBS524320 TLD524314:TLO524320 TUZ524314:TVK524320 UEV524314:UFG524320 UOR524314:UPC524320 UYN524314:UYY524320 VIJ524314:VIU524320 VSF524314:VSQ524320 WCB524314:WCM524320 WLX524314:WMI524320 WVT524314:WWE524320 JH589850:JS589856 TD589850:TO589856 ACZ589850:ADK589856 AMV589850:ANG589856 AWR589850:AXC589856 BGN589850:BGY589856 BQJ589850:BQU589856 CAF589850:CAQ589856 CKB589850:CKM589856 CTX589850:CUI589856 DDT589850:DEE589856 DNP589850:DOA589856 DXL589850:DXW589856 EHH589850:EHS589856 ERD589850:ERO589856 FAZ589850:FBK589856 FKV589850:FLG589856 FUR589850:FVC589856 GEN589850:GEY589856 GOJ589850:GOU589856 GYF589850:GYQ589856 HIB589850:HIM589856 HRX589850:HSI589856 IBT589850:ICE589856 ILP589850:IMA589856 IVL589850:IVW589856 JFH589850:JFS589856 JPD589850:JPO589856 JYZ589850:JZK589856 KIV589850:KJG589856 KSR589850:KTC589856 LCN589850:LCY589856 LMJ589850:LMU589856 LWF589850:LWQ589856 MGB589850:MGM589856 MPX589850:MQI589856 MZT589850:NAE589856 NJP589850:NKA589856 NTL589850:NTW589856 ODH589850:ODS589856 OND589850:ONO589856 OWZ589850:OXK589856 PGV589850:PHG589856 PQR589850:PRC589856 QAN589850:QAY589856 QKJ589850:QKU589856 QUF589850:QUQ589856 REB589850:REM589856 RNX589850:ROI589856 RXT589850:RYE589856 SHP589850:SIA589856 SRL589850:SRW589856 TBH589850:TBS589856 TLD589850:TLO589856 TUZ589850:TVK589856 UEV589850:UFG589856 UOR589850:UPC589856 UYN589850:UYY589856 VIJ589850:VIU589856 VSF589850:VSQ589856 WCB589850:WCM589856 WLX589850:WMI589856 WVT589850:WWE589856 JH655386:JS655392 TD655386:TO655392 ACZ655386:ADK655392 AMV655386:ANG655392 AWR655386:AXC655392 BGN655386:BGY655392 BQJ655386:BQU655392 CAF655386:CAQ655392 CKB655386:CKM655392 CTX655386:CUI655392 DDT655386:DEE655392 DNP655386:DOA655392 DXL655386:DXW655392 EHH655386:EHS655392 ERD655386:ERO655392 FAZ655386:FBK655392 FKV655386:FLG655392 FUR655386:FVC655392 GEN655386:GEY655392 GOJ655386:GOU655392 GYF655386:GYQ655392 HIB655386:HIM655392 HRX655386:HSI655392 IBT655386:ICE655392 ILP655386:IMA655392 IVL655386:IVW655392 JFH655386:JFS655392 JPD655386:JPO655392 JYZ655386:JZK655392 KIV655386:KJG655392 KSR655386:KTC655392 LCN655386:LCY655392 LMJ655386:LMU655392 LWF655386:LWQ655392 MGB655386:MGM655392 MPX655386:MQI655392 MZT655386:NAE655392 NJP655386:NKA655392 NTL655386:NTW655392 ODH655386:ODS655392 OND655386:ONO655392 OWZ655386:OXK655392 PGV655386:PHG655392 PQR655386:PRC655392 QAN655386:QAY655392 QKJ655386:QKU655392 QUF655386:QUQ655392 REB655386:REM655392 RNX655386:ROI655392 RXT655386:RYE655392 SHP655386:SIA655392 SRL655386:SRW655392 TBH655386:TBS655392 TLD655386:TLO655392 TUZ655386:TVK655392 UEV655386:UFG655392 UOR655386:UPC655392 UYN655386:UYY655392 VIJ655386:VIU655392 VSF655386:VSQ655392 WCB655386:WCM655392 WLX655386:WMI655392 WVT655386:WWE655392 JH720922:JS720928 TD720922:TO720928 ACZ720922:ADK720928 AMV720922:ANG720928 AWR720922:AXC720928 BGN720922:BGY720928 BQJ720922:BQU720928 CAF720922:CAQ720928 CKB720922:CKM720928 CTX720922:CUI720928 DDT720922:DEE720928 DNP720922:DOA720928 DXL720922:DXW720928 EHH720922:EHS720928 ERD720922:ERO720928 FAZ720922:FBK720928 FKV720922:FLG720928 FUR720922:FVC720928 GEN720922:GEY720928 GOJ720922:GOU720928 GYF720922:GYQ720928 HIB720922:HIM720928 HRX720922:HSI720928 IBT720922:ICE720928 ILP720922:IMA720928 IVL720922:IVW720928 JFH720922:JFS720928 JPD720922:JPO720928 JYZ720922:JZK720928 KIV720922:KJG720928 KSR720922:KTC720928 LCN720922:LCY720928 LMJ720922:LMU720928 LWF720922:LWQ720928 MGB720922:MGM720928 MPX720922:MQI720928 MZT720922:NAE720928 NJP720922:NKA720928 NTL720922:NTW720928 ODH720922:ODS720928 OND720922:ONO720928 OWZ720922:OXK720928 PGV720922:PHG720928 PQR720922:PRC720928 QAN720922:QAY720928 QKJ720922:QKU720928 QUF720922:QUQ720928 REB720922:REM720928 RNX720922:ROI720928 RXT720922:RYE720928 SHP720922:SIA720928 SRL720922:SRW720928 TBH720922:TBS720928 TLD720922:TLO720928 TUZ720922:TVK720928 UEV720922:UFG720928 UOR720922:UPC720928 UYN720922:UYY720928 VIJ720922:VIU720928 VSF720922:VSQ720928 WCB720922:WCM720928 WLX720922:WMI720928 WVT720922:WWE720928 JH786458:JS786464 TD786458:TO786464 ACZ786458:ADK786464 AMV786458:ANG786464 AWR786458:AXC786464 BGN786458:BGY786464 BQJ786458:BQU786464 CAF786458:CAQ786464 CKB786458:CKM786464 CTX786458:CUI786464 DDT786458:DEE786464 DNP786458:DOA786464 DXL786458:DXW786464 EHH786458:EHS786464 ERD786458:ERO786464 FAZ786458:FBK786464 FKV786458:FLG786464 FUR786458:FVC786464 GEN786458:GEY786464 GOJ786458:GOU786464 GYF786458:GYQ786464 HIB786458:HIM786464 HRX786458:HSI786464 IBT786458:ICE786464 ILP786458:IMA786464 IVL786458:IVW786464 JFH786458:JFS786464 JPD786458:JPO786464 JYZ786458:JZK786464 KIV786458:KJG786464 KSR786458:KTC786464 LCN786458:LCY786464 LMJ786458:LMU786464 LWF786458:LWQ786464 MGB786458:MGM786464 MPX786458:MQI786464 MZT786458:NAE786464 NJP786458:NKA786464 NTL786458:NTW786464 ODH786458:ODS786464 OND786458:ONO786464 OWZ786458:OXK786464 PGV786458:PHG786464 PQR786458:PRC786464 QAN786458:QAY786464 QKJ786458:QKU786464 QUF786458:QUQ786464 REB786458:REM786464 RNX786458:ROI786464 RXT786458:RYE786464 SHP786458:SIA786464 SRL786458:SRW786464 TBH786458:TBS786464 TLD786458:TLO786464 TUZ786458:TVK786464 UEV786458:UFG786464 UOR786458:UPC786464 UYN786458:UYY786464 VIJ786458:VIU786464 VSF786458:VSQ786464 WCB786458:WCM786464 WLX786458:WMI786464 WVT786458:WWE786464 JH851994:JS852000 TD851994:TO852000 ACZ851994:ADK852000 AMV851994:ANG852000 AWR851994:AXC852000 BGN851994:BGY852000 BQJ851994:BQU852000 CAF851994:CAQ852000 CKB851994:CKM852000 CTX851994:CUI852000 DDT851994:DEE852000 DNP851994:DOA852000 DXL851994:DXW852000 EHH851994:EHS852000 ERD851994:ERO852000 FAZ851994:FBK852000 FKV851994:FLG852000 FUR851994:FVC852000 GEN851994:GEY852000 GOJ851994:GOU852000 GYF851994:GYQ852000 HIB851994:HIM852000 HRX851994:HSI852000 IBT851994:ICE852000 ILP851994:IMA852000 IVL851994:IVW852000 JFH851994:JFS852000 JPD851994:JPO852000 JYZ851994:JZK852000 KIV851994:KJG852000 KSR851994:KTC852000 LCN851994:LCY852000 LMJ851994:LMU852000 LWF851994:LWQ852000 MGB851994:MGM852000 MPX851994:MQI852000 MZT851994:NAE852000 NJP851994:NKA852000 NTL851994:NTW852000 ODH851994:ODS852000 OND851994:ONO852000 OWZ851994:OXK852000 PGV851994:PHG852000 PQR851994:PRC852000 QAN851994:QAY852000 QKJ851994:QKU852000 QUF851994:QUQ852000 REB851994:REM852000 RNX851994:ROI852000 RXT851994:RYE852000 SHP851994:SIA852000 SRL851994:SRW852000 TBH851994:TBS852000 TLD851994:TLO852000 TUZ851994:TVK852000 UEV851994:UFG852000 UOR851994:UPC852000 UYN851994:UYY852000 VIJ851994:VIU852000 VSF851994:VSQ852000 WCB851994:WCM852000 WLX851994:WMI852000 WVT851994:WWE852000 JH917530:JS917536 TD917530:TO917536 ACZ917530:ADK917536 AMV917530:ANG917536 AWR917530:AXC917536 BGN917530:BGY917536 BQJ917530:BQU917536 CAF917530:CAQ917536 CKB917530:CKM917536 CTX917530:CUI917536 DDT917530:DEE917536 DNP917530:DOA917536 DXL917530:DXW917536 EHH917530:EHS917536 ERD917530:ERO917536 FAZ917530:FBK917536 FKV917530:FLG917536 FUR917530:FVC917536 GEN917530:GEY917536 GOJ917530:GOU917536 GYF917530:GYQ917536 HIB917530:HIM917536 HRX917530:HSI917536 IBT917530:ICE917536 ILP917530:IMA917536 IVL917530:IVW917536 JFH917530:JFS917536 JPD917530:JPO917536 JYZ917530:JZK917536 KIV917530:KJG917536 KSR917530:KTC917536 LCN917530:LCY917536 LMJ917530:LMU917536 LWF917530:LWQ917536 MGB917530:MGM917536 MPX917530:MQI917536 MZT917530:NAE917536 NJP917530:NKA917536 NTL917530:NTW917536 ODH917530:ODS917536 OND917530:ONO917536 OWZ917530:OXK917536 PGV917530:PHG917536 PQR917530:PRC917536 QAN917530:QAY917536 QKJ917530:QKU917536 QUF917530:QUQ917536 REB917530:REM917536 RNX917530:ROI917536 RXT917530:RYE917536 SHP917530:SIA917536 SRL917530:SRW917536 TBH917530:TBS917536 TLD917530:TLO917536 TUZ917530:TVK917536 UEV917530:UFG917536 UOR917530:UPC917536 UYN917530:UYY917536 VIJ917530:VIU917536 VSF917530:VSQ917536 WCB917530:WCM917536 WLX917530:WMI917536 WVT917530:WWE917536 JH983066:JS983072 TD983066:TO983072 ACZ983066:ADK983072 AMV983066:ANG983072 AWR983066:AXC983072 BGN983066:BGY983072 BQJ983066:BQU983072 CAF983066:CAQ983072 CKB983066:CKM983072 CTX983066:CUI983072 DDT983066:DEE983072 DNP983066:DOA983072 DXL983066:DXW983072 EHH983066:EHS983072 ERD983066:ERO983072 FAZ983066:FBK983072 FKV983066:FLG983072 FUR983066:FVC983072 GEN983066:GEY983072 GOJ983066:GOU983072 GYF983066:GYQ983072 HIB983066:HIM983072 HRX983066:HSI983072 IBT983066:ICE983072 ILP983066:IMA983072 IVL983066:IVW983072 JFH983066:JFS983072 JPD983066:JPO983072 JYZ983066:JZK983072 KIV983066:KJG983072 KSR983066:KTC983072 LCN983066:LCY983072 LMJ983066:LMU983072 LWF983066:LWQ983072 MGB983066:MGM983072 MPX983066:MQI983072 MZT983066:NAE983072 NJP983066:NKA983072 NTL983066:NTW983072 ODH983066:ODS983072 OND983066:ONO983072 OWZ983066:OXK983072 PGV983066:PHG983072 PQR983066:PRC983072 QAN983066:QAY983072 QKJ983066:QKU983072 QUF983066:QUQ983072 REB983066:REM983072 RNX983066:ROI983072 RXT983066:RYE983072 SHP983066:SIA983072 SRL983066:SRW983072 TBH983066:TBS983072 TLD983066:TLO983072 TUZ983066:TVK983072 UEV983066:UFG983072 UOR983066:UPC983072 UYN983066:UYY983072 VIJ983066:VIU983072 VSF983066:VSQ983072 WCB983066:WCM983072 WLX983066:WMI983072 W27:W32 L65562:W65568 L131098:W131104 L196634:W196640 L262170:W262176 L327706:W327712 L393242:W393248 L458778:W458784 L524314:W524320 L589850:W589856 L655386:W655392 L720922:W720928 L786458:W786464 L851994:W852000 L917530:W917536 L983066:W983072 L26:V32"/>
    <dataValidation type="list" allowBlank="1" showInputMessage="1" showErrorMessage="1" errorTitle="Ошибка" error="Выберите значение из списка" sqref="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5558 JK65558 TG65558 ADC65558 AMY65558 AWU65558 BGQ65558 BQM65558 CAI65558 CKE65558 CUA65558 DDW65558 DNS65558 DXO65558 EHK65558 ERG65558 FBC65558 FKY65558 FUU65558 GEQ65558 GOM65558 GYI65558 HIE65558 HSA65558 IBW65558 ILS65558 IVO65558 JFK65558 JPG65558 JZC65558 KIY65558 KSU65558 LCQ65558 LMM65558 LWI65558 MGE65558 MQA65558 MZW65558 NJS65558 NTO65558 ODK65558 ONG65558 OXC65558 PGY65558 PQU65558 QAQ65558 QKM65558 QUI65558 REE65558 ROA65558 RXW65558 SHS65558 SRO65558 TBK65558 TLG65558 TVC65558 UEY65558 UOU65558 UYQ65558 VIM65558 VSI65558 WCE65558 WMA65558 WVW65558 O131094 JK131094 TG131094 ADC131094 AMY131094 AWU131094 BGQ131094 BQM131094 CAI131094 CKE131094 CUA131094 DDW131094 DNS131094 DXO131094 EHK131094 ERG131094 FBC131094 FKY131094 FUU131094 GEQ131094 GOM131094 GYI131094 HIE131094 HSA131094 IBW131094 ILS131094 IVO131094 JFK131094 JPG131094 JZC131094 KIY131094 KSU131094 LCQ131094 LMM131094 LWI131094 MGE131094 MQA131094 MZW131094 NJS131094 NTO131094 ODK131094 ONG131094 OXC131094 PGY131094 PQU131094 QAQ131094 QKM131094 QUI131094 REE131094 ROA131094 RXW131094 SHS131094 SRO131094 TBK131094 TLG131094 TVC131094 UEY131094 UOU131094 UYQ131094 VIM131094 VSI131094 WCE131094 WMA131094 WVW131094 O196630 JK196630 TG196630 ADC196630 AMY196630 AWU196630 BGQ196630 BQM196630 CAI196630 CKE196630 CUA196630 DDW196630 DNS196630 DXO196630 EHK196630 ERG196630 FBC196630 FKY196630 FUU196630 GEQ196630 GOM196630 GYI196630 HIE196630 HSA196630 IBW196630 ILS196630 IVO196630 JFK196630 JPG196630 JZC196630 KIY196630 KSU196630 LCQ196630 LMM196630 LWI196630 MGE196630 MQA196630 MZW196630 NJS196630 NTO196630 ODK196630 ONG196630 OXC196630 PGY196630 PQU196630 QAQ196630 QKM196630 QUI196630 REE196630 ROA196630 RXW196630 SHS196630 SRO196630 TBK196630 TLG196630 TVC196630 UEY196630 UOU196630 UYQ196630 VIM196630 VSI196630 WCE196630 WMA196630 WVW196630 O262166 JK262166 TG262166 ADC262166 AMY262166 AWU262166 BGQ262166 BQM262166 CAI262166 CKE262166 CUA262166 DDW262166 DNS262166 DXO262166 EHK262166 ERG262166 FBC262166 FKY262166 FUU262166 GEQ262166 GOM262166 GYI262166 HIE262166 HSA262166 IBW262166 ILS262166 IVO262166 JFK262166 JPG262166 JZC262166 KIY262166 KSU262166 LCQ262166 LMM262166 LWI262166 MGE262166 MQA262166 MZW262166 NJS262166 NTO262166 ODK262166 ONG262166 OXC262166 PGY262166 PQU262166 QAQ262166 QKM262166 QUI262166 REE262166 ROA262166 RXW262166 SHS262166 SRO262166 TBK262166 TLG262166 TVC262166 UEY262166 UOU262166 UYQ262166 VIM262166 VSI262166 WCE262166 WMA262166 WVW262166 O327702 JK327702 TG327702 ADC327702 AMY327702 AWU327702 BGQ327702 BQM327702 CAI327702 CKE327702 CUA327702 DDW327702 DNS327702 DXO327702 EHK327702 ERG327702 FBC327702 FKY327702 FUU327702 GEQ327702 GOM327702 GYI327702 HIE327702 HSA327702 IBW327702 ILS327702 IVO327702 JFK327702 JPG327702 JZC327702 KIY327702 KSU327702 LCQ327702 LMM327702 LWI327702 MGE327702 MQA327702 MZW327702 NJS327702 NTO327702 ODK327702 ONG327702 OXC327702 PGY327702 PQU327702 QAQ327702 QKM327702 QUI327702 REE327702 ROA327702 RXW327702 SHS327702 SRO327702 TBK327702 TLG327702 TVC327702 UEY327702 UOU327702 UYQ327702 VIM327702 VSI327702 WCE327702 WMA327702 WVW327702 O393238 JK393238 TG393238 ADC393238 AMY393238 AWU393238 BGQ393238 BQM393238 CAI393238 CKE393238 CUA393238 DDW393238 DNS393238 DXO393238 EHK393238 ERG393238 FBC393238 FKY393238 FUU393238 GEQ393238 GOM393238 GYI393238 HIE393238 HSA393238 IBW393238 ILS393238 IVO393238 JFK393238 JPG393238 JZC393238 KIY393238 KSU393238 LCQ393238 LMM393238 LWI393238 MGE393238 MQA393238 MZW393238 NJS393238 NTO393238 ODK393238 ONG393238 OXC393238 PGY393238 PQU393238 QAQ393238 QKM393238 QUI393238 REE393238 ROA393238 RXW393238 SHS393238 SRO393238 TBK393238 TLG393238 TVC393238 UEY393238 UOU393238 UYQ393238 VIM393238 VSI393238 WCE393238 WMA393238 WVW393238 O458774 JK458774 TG458774 ADC458774 AMY458774 AWU458774 BGQ458774 BQM458774 CAI458774 CKE458774 CUA458774 DDW458774 DNS458774 DXO458774 EHK458774 ERG458774 FBC458774 FKY458774 FUU458774 GEQ458774 GOM458774 GYI458774 HIE458774 HSA458774 IBW458774 ILS458774 IVO458774 JFK458774 JPG458774 JZC458774 KIY458774 KSU458774 LCQ458774 LMM458774 LWI458774 MGE458774 MQA458774 MZW458774 NJS458774 NTO458774 ODK458774 ONG458774 OXC458774 PGY458774 PQU458774 QAQ458774 QKM458774 QUI458774 REE458774 ROA458774 RXW458774 SHS458774 SRO458774 TBK458774 TLG458774 TVC458774 UEY458774 UOU458774 UYQ458774 VIM458774 VSI458774 WCE458774 WMA458774 WVW458774 O524310 JK524310 TG524310 ADC524310 AMY524310 AWU524310 BGQ524310 BQM524310 CAI524310 CKE524310 CUA524310 DDW524310 DNS524310 DXO524310 EHK524310 ERG524310 FBC524310 FKY524310 FUU524310 GEQ524310 GOM524310 GYI524310 HIE524310 HSA524310 IBW524310 ILS524310 IVO524310 JFK524310 JPG524310 JZC524310 KIY524310 KSU524310 LCQ524310 LMM524310 LWI524310 MGE524310 MQA524310 MZW524310 NJS524310 NTO524310 ODK524310 ONG524310 OXC524310 PGY524310 PQU524310 QAQ524310 QKM524310 QUI524310 REE524310 ROA524310 RXW524310 SHS524310 SRO524310 TBK524310 TLG524310 TVC524310 UEY524310 UOU524310 UYQ524310 VIM524310 VSI524310 WCE524310 WMA524310 WVW524310 O589846 JK589846 TG589846 ADC589846 AMY589846 AWU589846 BGQ589846 BQM589846 CAI589846 CKE589846 CUA589846 DDW589846 DNS589846 DXO589846 EHK589846 ERG589846 FBC589846 FKY589846 FUU589846 GEQ589846 GOM589846 GYI589846 HIE589846 HSA589846 IBW589846 ILS589846 IVO589846 JFK589846 JPG589846 JZC589846 KIY589846 KSU589846 LCQ589846 LMM589846 LWI589846 MGE589846 MQA589846 MZW589846 NJS589846 NTO589846 ODK589846 ONG589846 OXC589846 PGY589846 PQU589846 QAQ589846 QKM589846 QUI589846 REE589846 ROA589846 RXW589846 SHS589846 SRO589846 TBK589846 TLG589846 TVC589846 UEY589846 UOU589846 UYQ589846 VIM589846 VSI589846 WCE589846 WMA589846 WVW589846 O655382 JK655382 TG655382 ADC655382 AMY655382 AWU655382 BGQ655382 BQM655382 CAI655382 CKE655382 CUA655382 DDW655382 DNS655382 DXO655382 EHK655382 ERG655382 FBC655382 FKY655382 FUU655382 GEQ655382 GOM655382 GYI655382 HIE655382 HSA655382 IBW655382 ILS655382 IVO655382 JFK655382 JPG655382 JZC655382 KIY655382 KSU655382 LCQ655382 LMM655382 LWI655382 MGE655382 MQA655382 MZW655382 NJS655382 NTO655382 ODK655382 ONG655382 OXC655382 PGY655382 PQU655382 QAQ655382 QKM655382 QUI655382 REE655382 ROA655382 RXW655382 SHS655382 SRO655382 TBK655382 TLG655382 TVC655382 UEY655382 UOU655382 UYQ655382 VIM655382 VSI655382 WCE655382 WMA655382 WVW655382 O720918 JK720918 TG720918 ADC720918 AMY720918 AWU720918 BGQ720918 BQM720918 CAI720918 CKE720918 CUA720918 DDW720918 DNS720918 DXO720918 EHK720918 ERG720918 FBC720918 FKY720918 FUU720918 GEQ720918 GOM720918 GYI720918 HIE720918 HSA720918 IBW720918 ILS720918 IVO720918 JFK720918 JPG720918 JZC720918 KIY720918 KSU720918 LCQ720918 LMM720918 LWI720918 MGE720918 MQA720918 MZW720918 NJS720918 NTO720918 ODK720918 ONG720918 OXC720918 PGY720918 PQU720918 QAQ720918 QKM720918 QUI720918 REE720918 ROA720918 RXW720918 SHS720918 SRO720918 TBK720918 TLG720918 TVC720918 UEY720918 UOU720918 UYQ720918 VIM720918 VSI720918 WCE720918 WMA720918 WVW720918 O786454 JK786454 TG786454 ADC786454 AMY786454 AWU786454 BGQ786454 BQM786454 CAI786454 CKE786454 CUA786454 DDW786454 DNS786454 DXO786454 EHK786454 ERG786454 FBC786454 FKY786454 FUU786454 GEQ786454 GOM786454 GYI786454 HIE786454 HSA786454 IBW786454 ILS786454 IVO786454 JFK786454 JPG786454 JZC786454 KIY786454 KSU786454 LCQ786454 LMM786454 LWI786454 MGE786454 MQA786454 MZW786454 NJS786454 NTO786454 ODK786454 ONG786454 OXC786454 PGY786454 PQU786454 QAQ786454 QKM786454 QUI786454 REE786454 ROA786454 RXW786454 SHS786454 SRO786454 TBK786454 TLG786454 TVC786454 UEY786454 UOU786454 UYQ786454 VIM786454 VSI786454 WCE786454 WMA786454 WVW786454 O851990 JK851990 TG851990 ADC851990 AMY851990 AWU851990 BGQ851990 BQM851990 CAI851990 CKE851990 CUA851990 DDW851990 DNS851990 DXO851990 EHK851990 ERG851990 FBC851990 FKY851990 FUU851990 GEQ851990 GOM851990 GYI851990 HIE851990 HSA851990 IBW851990 ILS851990 IVO851990 JFK851990 JPG851990 JZC851990 KIY851990 KSU851990 LCQ851990 LMM851990 LWI851990 MGE851990 MQA851990 MZW851990 NJS851990 NTO851990 ODK851990 ONG851990 OXC851990 PGY851990 PQU851990 QAQ851990 QKM851990 QUI851990 REE851990 ROA851990 RXW851990 SHS851990 SRO851990 TBK851990 TLG851990 TVC851990 UEY851990 UOU851990 UYQ851990 VIM851990 VSI851990 WCE851990 WMA851990 WVW851990 O917526 JK917526 TG917526 ADC917526 AMY917526 AWU917526 BGQ917526 BQM917526 CAI917526 CKE917526 CUA917526 DDW917526 DNS917526 DXO917526 EHK917526 ERG917526 FBC917526 FKY917526 FUU917526 GEQ917526 GOM917526 GYI917526 HIE917526 HSA917526 IBW917526 ILS917526 IVO917526 JFK917526 JPG917526 JZC917526 KIY917526 KSU917526 LCQ917526 LMM917526 LWI917526 MGE917526 MQA917526 MZW917526 NJS917526 NTO917526 ODK917526 ONG917526 OXC917526 PGY917526 PQU917526 QAQ917526 QKM917526 QUI917526 REE917526 ROA917526 RXW917526 SHS917526 SRO917526 TBK917526 TLG917526 TVC917526 UEY917526 UOU917526 UYQ917526 VIM917526 VSI917526 WCE917526 WMA917526 WVW917526 O983062 JK983062 TG983062 ADC983062 AMY983062 AWU983062 BGQ983062 BQM983062 CAI983062 CKE983062 CUA983062 DDW983062 DNS983062 DXO983062 EHK983062 ERG983062 FBC983062 FKY983062 FUU983062 GEQ983062 GOM983062 GYI983062 HIE983062 HSA983062 IBW983062 ILS983062 IVO983062 JFK983062 JPG983062 JZC983062 KIY983062 KSU983062 LCQ983062 LMM983062 LWI983062 MGE983062 MQA983062 MZW983062 NJS983062 NTO983062 ODK983062 ONG983062 OXC983062 PGY983062 PQU983062 QAQ983062 QKM983062 QUI983062 REE983062 ROA983062 RXW983062 SHS983062 SRO983062 TBK983062 TLG983062 TVC983062 UEY983062 UOU983062 UYQ983062 VIM983062 VSI983062 WCE983062 WMA983062 WVW983062">
      <formula1>kind_of_scheme_in</formula1>
    </dataValidation>
    <dataValidation type="textLength" operator="lessThanOrEqual" allowBlank="1" showInputMessage="1" showErrorMessage="1" errorTitle="Ошибка" error="Допускается ввод не более 900 символов!" sqref="WWE983058:WWE983064 ANG18:ANG24 AXC18:AXC24 BGY18:BGY24 BQU18:BQU24 CAQ18:CAQ24 CKM18:CKM24 CUI18:CUI24 DEE18:DEE24 DOA18:DOA24 DXW18:DXW24 EHS18:EHS24 ERO18:ERO24 FBK18:FBK24 FLG18:FLG24 FVC18:FVC24 GEY18:GEY24 GOU18:GOU24 GYQ18:GYQ24 HIM18:HIM24 HSI18:HSI24 ICE18:ICE24 IMA18:IMA24 IVW18:IVW24 JFS18:JFS24 JPO18:JPO24 JZK18:JZK24 KJG18:KJG24 KTC18:KTC24 LCY18:LCY24 LMU18:LMU24 LWQ18:LWQ24 MGM18:MGM24 MQI18:MQI24 NAE18:NAE24 NKA18:NKA24 NTW18:NTW24 ODS18:ODS24 ONO18:ONO24 OXK18:OXK24 PHG18:PHG24 PRC18:PRC24 QAY18:QAY24 QKU18:QKU24 QUQ18:QUQ24 REM18:REM24 ROI18:ROI24 RYE18:RYE24 SIA18:SIA24 SRW18:SRW24 TBS18:TBS24 TLO18:TLO24 TVK18:TVK24 UFG18:UFG24 UPC18:UPC24 UYY18:UYY24 VIU18:VIU24 VSQ18:VSQ24 WCM18:WCM24 WMI18:WMI24 WWE18:WWE24 JS18:JS24 TO18:TO24 WMI983058:WMI983064 W65554:W65560 JS65554:JS65560 TO65554:TO65560 ADK65554:ADK65560 ANG65554:ANG65560 AXC65554:AXC65560 BGY65554:BGY65560 BQU65554:BQU65560 CAQ65554:CAQ65560 CKM65554:CKM65560 CUI65554:CUI65560 DEE65554:DEE65560 DOA65554:DOA65560 DXW65554:DXW65560 EHS65554:EHS65560 ERO65554:ERO65560 FBK65554:FBK65560 FLG65554:FLG65560 FVC65554:FVC65560 GEY65554:GEY65560 GOU65554:GOU65560 GYQ65554:GYQ65560 HIM65554:HIM65560 HSI65554:HSI65560 ICE65554:ICE65560 IMA65554:IMA65560 IVW65554:IVW65560 JFS65554:JFS65560 JPO65554:JPO65560 JZK65554:JZK65560 KJG65554:KJG65560 KTC65554:KTC65560 LCY65554:LCY65560 LMU65554:LMU65560 LWQ65554:LWQ65560 MGM65554:MGM65560 MQI65554:MQI65560 NAE65554:NAE65560 NKA65554:NKA65560 NTW65554:NTW65560 ODS65554:ODS65560 ONO65554:ONO65560 OXK65554:OXK65560 PHG65554:PHG65560 PRC65554:PRC65560 QAY65554:QAY65560 QKU65554:QKU65560 QUQ65554:QUQ65560 REM65554:REM65560 ROI65554:ROI65560 RYE65554:RYE65560 SIA65554:SIA65560 SRW65554:SRW65560 TBS65554:TBS65560 TLO65554:TLO65560 TVK65554:TVK65560 UFG65554:UFG65560 UPC65554:UPC65560 UYY65554:UYY65560 VIU65554:VIU65560 VSQ65554:VSQ65560 WCM65554:WCM65560 WMI65554:WMI65560 WWE65554:WWE65560 W131090:W131096 JS131090:JS131096 TO131090:TO131096 ADK131090:ADK131096 ANG131090:ANG131096 AXC131090:AXC131096 BGY131090:BGY131096 BQU131090:BQU131096 CAQ131090:CAQ131096 CKM131090:CKM131096 CUI131090:CUI131096 DEE131090:DEE131096 DOA131090:DOA131096 DXW131090:DXW131096 EHS131090:EHS131096 ERO131090:ERO131096 FBK131090:FBK131096 FLG131090:FLG131096 FVC131090:FVC131096 GEY131090:GEY131096 GOU131090:GOU131096 GYQ131090:GYQ131096 HIM131090:HIM131096 HSI131090:HSI131096 ICE131090:ICE131096 IMA131090:IMA131096 IVW131090:IVW131096 JFS131090:JFS131096 JPO131090:JPO131096 JZK131090:JZK131096 KJG131090:KJG131096 KTC131090:KTC131096 LCY131090:LCY131096 LMU131090:LMU131096 LWQ131090:LWQ131096 MGM131090:MGM131096 MQI131090:MQI131096 NAE131090:NAE131096 NKA131090:NKA131096 NTW131090:NTW131096 ODS131090:ODS131096 ONO131090:ONO131096 OXK131090:OXK131096 PHG131090:PHG131096 PRC131090:PRC131096 QAY131090:QAY131096 QKU131090:QKU131096 QUQ131090:QUQ131096 REM131090:REM131096 ROI131090:ROI131096 RYE131090:RYE131096 SIA131090:SIA131096 SRW131090:SRW131096 TBS131090:TBS131096 TLO131090:TLO131096 TVK131090:TVK131096 UFG131090:UFG131096 UPC131090:UPC131096 UYY131090:UYY131096 VIU131090:VIU131096 VSQ131090:VSQ131096 WCM131090:WCM131096 WMI131090:WMI131096 WWE131090:WWE131096 W196626:W196632 JS196626:JS196632 TO196626:TO196632 ADK196626:ADK196632 ANG196626:ANG196632 AXC196626:AXC196632 BGY196626:BGY196632 BQU196626:BQU196632 CAQ196626:CAQ196632 CKM196626:CKM196632 CUI196626:CUI196632 DEE196626:DEE196632 DOA196626:DOA196632 DXW196626:DXW196632 EHS196626:EHS196632 ERO196626:ERO196632 FBK196626:FBK196632 FLG196626:FLG196632 FVC196626:FVC196632 GEY196626:GEY196632 GOU196626:GOU196632 GYQ196626:GYQ196632 HIM196626:HIM196632 HSI196626:HSI196632 ICE196626:ICE196632 IMA196626:IMA196632 IVW196626:IVW196632 JFS196626:JFS196632 JPO196626:JPO196632 JZK196626:JZK196632 KJG196626:KJG196632 KTC196626:KTC196632 LCY196626:LCY196632 LMU196626:LMU196632 LWQ196626:LWQ196632 MGM196626:MGM196632 MQI196626:MQI196632 NAE196626:NAE196632 NKA196626:NKA196632 NTW196626:NTW196632 ODS196626:ODS196632 ONO196626:ONO196632 OXK196626:OXK196632 PHG196626:PHG196632 PRC196626:PRC196632 QAY196626:QAY196632 QKU196626:QKU196632 QUQ196626:QUQ196632 REM196626:REM196632 ROI196626:ROI196632 RYE196626:RYE196632 SIA196626:SIA196632 SRW196626:SRW196632 TBS196626:TBS196632 TLO196626:TLO196632 TVK196626:TVK196632 UFG196626:UFG196632 UPC196626:UPC196632 UYY196626:UYY196632 VIU196626:VIU196632 VSQ196626:VSQ196632 WCM196626:WCM196632 WMI196626:WMI196632 WWE196626:WWE196632 W262162:W262168 JS262162:JS262168 TO262162:TO262168 ADK262162:ADK262168 ANG262162:ANG262168 AXC262162:AXC262168 BGY262162:BGY262168 BQU262162:BQU262168 CAQ262162:CAQ262168 CKM262162:CKM262168 CUI262162:CUI262168 DEE262162:DEE262168 DOA262162:DOA262168 DXW262162:DXW262168 EHS262162:EHS262168 ERO262162:ERO262168 FBK262162:FBK262168 FLG262162:FLG262168 FVC262162:FVC262168 GEY262162:GEY262168 GOU262162:GOU262168 GYQ262162:GYQ262168 HIM262162:HIM262168 HSI262162:HSI262168 ICE262162:ICE262168 IMA262162:IMA262168 IVW262162:IVW262168 JFS262162:JFS262168 JPO262162:JPO262168 JZK262162:JZK262168 KJG262162:KJG262168 KTC262162:KTC262168 LCY262162:LCY262168 LMU262162:LMU262168 LWQ262162:LWQ262168 MGM262162:MGM262168 MQI262162:MQI262168 NAE262162:NAE262168 NKA262162:NKA262168 NTW262162:NTW262168 ODS262162:ODS262168 ONO262162:ONO262168 OXK262162:OXK262168 PHG262162:PHG262168 PRC262162:PRC262168 QAY262162:QAY262168 QKU262162:QKU262168 QUQ262162:QUQ262168 REM262162:REM262168 ROI262162:ROI262168 RYE262162:RYE262168 SIA262162:SIA262168 SRW262162:SRW262168 TBS262162:TBS262168 TLO262162:TLO262168 TVK262162:TVK262168 UFG262162:UFG262168 UPC262162:UPC262168 UYY262162:UYY262168 VIU262162:VIU262168 VSQ262162:VSQ262168 WCM262162:WCM262168 WMI262162:WMI262168 WWE262162:WWE262168 W327698:W327704 JS327698:JS327704 TO327698:TO327704 ADK327698:ADK327704 ANG327698:ANG327704 AXC327698:AXC327704 BGY327698:BGY327704 BQU327698:BQU327704 CAQ327698:CAQ327704 CKM327698:CKM327704 CUI327698:CUI327704 DEE327698:DEE327704 DOA327698:DOA327704 DXW327698:DXW327704 EHS327698:EHS327704 ERO327698:ERO327704 FBK327698:FBK327704 FLG327698:FLG327704 FVC327698:FVC327704 GEY327698:GEY327704 GOU327698:GOU327704 GYQ327698:GYQ327704 HIM327698:HIM327704 HSI327698:HSI327704 ICE327698:ICE327704 IMA327698:IMA327704 IVW327698:IVW327704 JFS327698:JFS327704 JPO327698:JPO327704 JZK327698:JZK327704 KJG327698:KJG327704 KTC327698:KTC327704 LCY327698:LCY327704 LMU327698:LMU327704 LWQ327698:LWQ327704 MGM327698:MGM327704 MQI327698:MQI327704 NAE327698:NAE327704 NKA327698:NKA327704 NTW327698:NTW327704 ODS327698:ODS327704 ONO327698:ONO327704 OXK327698:OXK327704 PHG327698:PHG327704 PRC327698:PRC327704 QAY327698:QAY327704 QKU327698:QKU327704 QUQ327698:QUQ327704 REM327698:REM327704 ROI327698:ROI327704 RYE327698:RYE327704 SIA327698:SIA327704 SRW327698:SRW327704 TBS327698:TBS327704 TLO327698:TLO327704 TVK327698:TVK327704 UFG327698:UFG327704 UPC327698:UPC327704 UYY327698:UYY327704 VIU327698:VIU327704 VSQ327698:VSQ327704 WCM327698:WCM327704 WMI327698:WMI327704 WWE327698:WWE327704 W393234:W393240 JS393234:JS393240 TO393234:TO393240 ADK393234:ADK393240 ANG393234:ANG393240 AXC393234:AXC393240 BGY393234:BGY393240 BQU393234:BQU393240 CAQ393234:CAQ393240 CKM393234:CKM393240 CUI393234:CUI393240 DEE393234:DEE393240 DOA393234:DOA393240 DXW393234:DXW393240 EHS393234:EHS393240 ERO393234:ERO393240 FBK393234:FBK393240 FLG393234:FLG393240 FVC393234:FVC393240 GEY393234:GEY393240 GOU393234:GOU393240 GYQ393234:GYQ393240 HIM393234:HIM393240 HSI393234:HSI393240 ICE393234:ICE393240 IMA393234:IMA393240 IVW393234:IVW393240 JFS393234:JFS393240 JPO393234:JPO393240 JZK393234:JZK393240 KJG393234:KJG393240 KTC393234:KTC393240 LCY393234:LCY393240 LMU393234:LMU393240 LWQ393234:LWQ393240 MGM393234:MGM393240 MQI393234:MQI393240 NAE393234:NAE393240 NKA393234:NKA393240 NTW393234:NTW393240 ODS393234:ODS393240 ONO393234:ONO393240 OXK393234:OXK393240 PHG393234:PHG393240 PRC393234:PRC393240 QAY393234:QAY393240 QKU393234:QKU393240 QUQ393234:QUQ393240 REM393234:REM393240 ROI393234:ROI393240 RYE393234:RYE393240 SIA393234:SIA393240 SRW393234:SRW393240 TBS393234:TBS393240 TLO393234:TLO393240 TVK393234:TVK393240 UFG393234:UFG393240 UPC393234:UPC393240 UYY393234:UYY393240 VIU393234:VIU393240 VSQ393234:VSQ393240 WCM393234:WCM393240 WMI393234:WMI393240 WWE393234:WWE393240 W458770:W458776 JS458770:JS458776 TO458770:TO458776 ADK458770:ADK458776 ANG458770:ANG458776 AXC458770:AXC458776 BGY458770:BGY458776 BQU458770:BQU458776 CAQ458770:CAQ458776 CKM458770:CKM458776 CUI458770:CUI458776 DEE458770:DEE458776 DOA458770:DOA458776 DXW458770:DXW458776 EHS458770:EHS458776 ERO458770:ERO458776 FBK458770:FBK458776 FLG458770:FLG458776 FVC458770:FVC458776 GEY458770:GEY458776 GOU458770:GOU458776 GYQ458770:GYQ458776 HIM458770:HIM458776 HSI458770:HSI458776 ICE458770:ICE458776 IMA458770:IMA458776 IVW458770:IVW458776 JFS458770:JFS458776 JPO458770:JPO458776 JZK458770:JZK458776 KJG458770:KJG458776 KTC458770:KTC458776 LCY458770:LCY458776 LMU458770:LMU458776 LWQ458770:LWQ458776 MGM458770:MGM458776 MQI458770:MQI458776 NAE458770:NAE458776 NKA458770:NKA458776 NTW458770:NTW458776 ODS458770:ODS458776 ONO458770:ONO458776 OXK458770:OXK458776 PHG458770:PHG458776 PRC458770:PRC458776 QAY458770:QAY458776 QKU458770:QKU458776 QUQ458770:QUQ458776 REM458770:REM458776 ROI458770:ROI458776 RYE458770:RYE458776 SIA458770:SIA458776 SRW458770:SRW458776 TBS458770:TBS458776 TLO458770:TLO458776 TVK458770:TVK458776 UFG458770:UFG458776 UPC458770:UPC458776 UYY458770:UYY458776 VIU458770:VIU458776 VSQ458770:VSQ458776 WCM458770:WCM458776 WMI458770:WMI458776 WWE458770:WWE458776 W524306:W524312 JS524306:JS524312 TO524306:TO524312 ADK524306:ADK524312 ANG524306:ANG524312 AXC524306:AXC524312 BGY524306:BGY524312 BQU524306:BQU524312 CAQ524306:CAQ524312 CKM524306:CKM524312 CUI524306:CUI524312 DEE524306:DEE524312 DOA524306:DOA524312 DXW524306:DXW524312 EHS524306:EHS524312 ERO524306:ERO524312 FBK524306:FBK524312 FLG524306:FLG524312 FVC524306:FVC524312 GEY524306:GEY524312 GOU524306:GOU524312 GYQ524306:GYQ524312 HIM524306:HIM524312 HSI524306:HSI524312 ICE524306:ICE524312 IMA524306:IMA524312 IVW524306:IVW524312 JFS524306:JFS524312 JPO524306:JPO524312 JZK524306:JZK524312 KJG524306:KJG524312 KTC524306:KTC524312 LCY524306:LCY524312 LMU524306:LMU524312 LWQ524306:LWQ524312 MGM524306:MGM524312 MQI524306:MQI524312 NAE524306:NAE524312 NKA524306:NKA524312 NTW524306:NTW524312 ODS524306:ODS524312 ONO524306:ONO524312 OXK524306:OXK524312 PHG524306:PHG524312 PRC524306:PRC524312 QAY524306:QAY524312 QKU524306:QKU524312 QUQ524306:QUQ524312 REM524306:REM524312 ROI524306:ROI524312 RYE524306:RYE524312 SIA524306:SIA524312 SRW524306:SRW524312 TBS524306:TBS524312 TLO524306:TLO524312 TVK524306:TVK524312 UFG524306:UFG524312 UPC524306:UPC524312 UYY524306:UYY524312 VIU524306:VIU524312 VSQ524306:VSQ524312 WCM524306:WCM524312 WMI524306:WMI524312 WWE524306:WWE524312 W589842:W589848 JS589842:JS589848 TO589842:TO589848 ADK589842:ADK589848 ANG589842:ANG589848 AXC589842:AXC589848 BGY589842:BGY589848 BQU589842:BQU589848 CAQ589842:CAQ589848 CKM589842:CKM589848 CUI589842:CUI589848 DEE589842:DEE589848 DOA589842:DOA589848 DXW589842:DXW589848 EHS589842:EHS589848 ERO589842:ERO589848 FBK589842:FBK589848 FLG589842:FLG589848 FVC589842:FVC589848 GEY589842:GEY589848 GOU589842:GOU589848 GYQ589842:GYQ589848 HIM589842:HIM589848 HSI589842:HSI589848 ICE589842:ICE589848 IMA589842:IMA589848 IVW589842:IVW589848 JFS589842:JFS589848 JPO589842:JPO589848 JZK589842:JZK589848 KJG589842:KJG589848 KTC589842:KTC589848 LCY589842:LCY589848 LMU589842:LMU589848 LWQ589842:LWQ589848 MGM589842:MGM589848 MQI589842:MQI589848 NAE589842:NAE589848 NKA589842:NKA589848 NTW589842:NTW589848 ODS589842:ODS589848 ONO589842:ONO589848 OXK589842:OXK589848 PHG589842:PHG589848 PRC589842:PRC589848 QAY589842:QAY589848 QKU589842:QKU589848 QUQ589842:QUQ589848 REM589842:REM589848 ROI589842:ROI589848 RYE589842:RYE589848 SIA589842:SIA589848 SRW589842:SRW589848 TBS589842:TBS589848 TLO589842:TLO589848 TVK589842:TVK589848 UFG589842:UFG589848 UPC589842:UPC589848 UYY589842:UYY589848 VIU589842:VIU589848 VSQ589842:VSQ589848 WCM589842:WCM589848 WMI589842:WMI589848 WWE589842:WWE589848 W655378:W655384 JS655378:JS655384 TO655378:TO655384 ADK655378:ADK655384 ANG655378:ANG655384 AXC655378:AXC655384 BGY655378:BGY655384 BQU655378:BQU655384 CAQ655378:CAQ655384 CKM655378:CKM655384 CUI655378:CUI655384 DEE655378:DEE655384 DOA655378:DOA655384 DXW655378:DXW655384 EHS655378:EHS655384 ERO655378:ERO655384 FBK655378:FBK655384 FLG655378:FLG655384 FVC655378:FVC655384 GEY655378:GEY655384 GOU655378:GOU655384 GYQ655378:GYQ655384 HIM655378:HIM655384 HSI655378:HSI655384 ICE655378:ICE655384 IMA655378:IMA655384 IVW655378:IVW655384 JFS655378:JFS655384 JPO655378:JPO655384 JZK655378:JZK655384 KJG655378:KJG655384 KTC655378:KTC655384 LCY655378:LCY655384 LMU655378:LMU655384 LWQ655378:LWQ655384 MGM655378:MGM655384 MQI655378:MQI655384 NAE655378:NAE655384 NKA655378:NKA655384 NTW655378:NTW655384 ODS655378:ODS655384 ONO655378:ONO655384 OXK655378:OXK655384 PHG655378:PHG655384 PRC655378:PRC655384 QAY655378:QAY655384 QKU655378:QKU655384 QUQ655378:QUQ655384 REM655378:REM655384 ROI655378:ROI655384 RYE655378:RYE655384 SIA655378:SIA655384 SRW655378:SRW655384 TBS655378:TBS655384 TLO655378:TLO655384 TVK655378:TVK655384 UFG655378:UFG655384 UPC655378:UPC655384 UYY655378:UYY655384 VIU655378:VIU655384 VSQ655378:VSQ655384 WCM655378:WCM655384 WMI655378:WMI655384 WWE655378:WWE655384 W720914:W720920 JS720914:JS720920 TO720914:TO720920 ADK720914:ADK720920 ANG720914:ANG720920 AXC720914:AXC720920 BGY720914:BGY720920 BQU720914:BQU720920 CAQ720914:CAQ720920 CKM720914:CKM720920 CUI720914:CUI720920 DEE720914:DEE720920 DOA720914:DOA720920 DXW720914:DXW720920 EHS720914:EHS720920 ERO720914:ERO720920 FBK720914:FBK720920 FLG720914:FLG720920 FVC720914:FVC720920 GEY720914:GEY720920 GOU720914:GOU720920 GYQ720914:GYQ720920 HIM720914:HIM720920 HSI720914:HSI720920 ICE720914:ICE720920 IMA720914:IMA720920 IVW720914:IVW720920 JFS720914:JFS720920 JPO720914:JPO720920 JZK720914:JZK720920 KJG720914:KJG720920 KTC720914:KTC720920 LCY720914:LCY720920 LMU720914:LMU720920 LWQ720914:LWQ720920 MGM720914:MGM720920 MQI720914:MQI720920 NAE720914:NAE720920 NKA720914:NKA720920 NTW720914:NTW720920 ODS720914:ODS720920 ONO720914:ONO720920 OXK720914:OXK720920 PHG720914:PHG720920 PRC720914:PRC720920 QAY720914:QAY720920 QKU720914:QKU720920 QUQ720914:QUQ720920 REM720914:REM720920 ROI720914:ROI720920 RYE720914:RYE720920 SIA720914:SIA720920 SRW720914:SRW720920 TBS720914:TBS720920 TLO720914:TLO720920 TVK720914:TVK720920 UFG720914:UFG720920 UPC720914:UPC720920 UYY720914:UYY720920 VIU720914:VIU720920 VSQ720914:VSQ720920 WCM720914:WCM720920 WMI720914:WMI720920 WWE720914:WWE720920 W786450:W786456 JS786450:JS786456 TO786450:TO786456 ADK786450:ADK786456 ANG786450:ANG786456 AXC786450:AXC786456 BGY786450:BGY786456 BQU786450:BQU786456 CAQ786450:CAQ786456 CKM786450:CKM786456 CUI786450:CUI786456 DEE786450:DEE786456 DOA786450:DOA786456 DXW786450:DXW786456 EHS786450:EHS786456 ERO786450:ERO786456 FBK786450:FBK786456 FLG786450:FLG786456 FVC786450:FVC786456 GEY786450:GEY786456 GOU786450:GOU786456 GYQ786450:GYQ786456 HIM786450:HIM786456 HSI786450:HSI786456 ICE786450:ICE786456 IMA786450:IMA786456 IVW786450:IVW786456 JFS786450:JFS786456 JPO786450:JPO786456 JZK786450:JZK786456 KJG786450:KJG786456 KTC786450:KTC786456 LCY786450:LCY786456 LMU786450:LMU786456 LWQ786450:LWQ786456 MGM786450:MGM786456 MQI786450:MQI786456 NAE786450:NAE786456 NKA786450:NKA786456 NTW786450:NTW786456 ODS786450:ODS786456 ONO786450:ONO786456 OXK786450:OXK786456 PHG786450:PHG786456 PRC786450:PRC786456 QAY786450:QAY786456 QKU786450:QKU786456 QUQ786450:QUQ786456 REM786450:REM786456 ROI786450:ROI786456 RYE786450:RYE786456 SIA786450:SIA786456 SRW786450:SRW786456 TBS786450:TBS786456 TLO786450:TLO786456 TVK786450:TVK786456 UFG786450:UFG786456 UPC786450:UPC786456 UYY786450:UYY786456 VIU786450:VIU786456 VSQ786450:VSQ786456 WCM786450:WCM786456 WMI786450:WMI786456 WWE786450:WWE786456 W851986:W851992 JS851986:JS851992 TO851986:TO851992 ADK851986:ADK851992 ANG851986:ANG851992 AXC851986:AXC851992 BGY851986:BGY851992 BQU851986:BQU851992 CAQ851986:CAQ851992 CKM851986:CKM851992 CUI851986:CUI851992 DEE851986:DEE851992 DOA851986:DOA851992 DXW851986:DXW851992 EHS851986:EHS851992 ERO851986:ERO851992 FBK851986:FBK851992 FLG851986:FLG851992 FVC851986:FVC851992 GEY851986:GEY851992 GOU851986:GOU851992 GYQ851986:GYQ851992 HIM851986:HIM851992 HSI851986:HSI851992 ICE851986:ICE851992 IMA851986:IMA851992 IVW851986:IVW851992 JFS851986:JFS851992 JPO851986:JPO851992 JZK851986:JZK851992 KJG851986:KJG851992 KTC851986:KTC851992 LCY851986:LCY851992 LMU851986:LMU851992 LWQ851986:LWQ851992 MGM851986:MGM851992 MQI851986:MQI851992 NAE851986:NAE851992 NKA851986:NKA851992 NTW851986:NTW851992 ODS851986:ODS851992 ONO851986:ONO851992 OXK851986:OXK851992 PHG851986:PHG851992 PRC851986:PRC851992 QAY851986:QAY851992 QKU851986:QKU851992 QUQ851986:QUQ851992 REM851986:REM851992 ROI851986:ROI851992 RYE851986:RYE851992 SIA851986:SIA851992 SRW851986:SRW851992 TBS851986:TBS851992 TLO851986:TLO851992 TVK851986:TVK851992 UFG851986:UFG851992 UPC851986:UPC851992 UYY851986:UYY851992 VIU851986:VIU851992 VSQ851986:VSQ851992 WCM851986:WCM851992 WMI851986:WMI851992 WWE851986:WWE851992 W917522:W917528 JS917522:JS917528 TO917522:TO917528 ADK917522:ADK917528 ANG917522:ANG917528 AXC917522:AXC917528 BGY917522:BGY917528 BQU917522:BQU917528 CAQ917522:CAQ917528 CKM917522:CKM917528 CUI917522:CUI917528 DEE917522:DEE917528 DOA917522:DOA917528 DXW917522:DXW917528 EHS917522:EHS917528 ERO917522:ERO917528 FBK917522:FBK917528 FLG917522:FLG917528 FVC917522:FVC917528 GEY917522:GEY917528 GOU917522:GOU917528 GYQ917522:GYQ917528 HIM917522:HIM917528 HSI917522:HSI917528 ICE917522:ICE917528 IMA917522:IMA917528 IVW917522:IVW917528 JFS917522:JFS917528 JPO917522:JPO917528 JZK917522:JZK917528 KJG917522:KJG917528 KTC917522:KTC917528 LCY917522:LCY917528 LMU917522:LMU917528 LWQ917522:LWQ917528 MGM917522:MGM917528 MQI917522:MQI917528 NAE917522:NAE917528 NKA917522:NKA917528 NTW917522:NTW917528 ODS917522:ODS917528 ONO917522:ONO917528 OXK917522:OXK917528 PHG917522:PHG917528 PRC917522:PRC917528 QAY917522:QAY917528 QKU917522:QKU917528 QUQ917522:QUQ917528 REM917522:REM917528 ROI917522:ROI917528 RYE917522:RYE917528 SIA917522:SIA917528 SRW917522:SRW917528 TBS917522:TBS917528 TLO917522:TLO917528 TVK917522:TVK917528 UFG917522:UFG917528 UPC917522:UPC917528 UYY917522:UYY917528 VIU917522:VIU917528 VSQ917522:VSQ917528 WCM917522:WCM917528 WMI917522:WMI917528 WWE917522:WWE917528 W983058:W983064 JS983058:JS983064 TO983058:TO983064 ADK983058:ADK983064 ANG983058:ANG983064 AXC983058:AXC983064 BGY983058:BGY983064 BQU983058:BQU983064 CAQ983058:CAQ983064 CKM983058:CKM983064 CUI983058:CUI983064 DEE983058:DEE983064 DOA983058:DOA983064 DXW983058:DXW983064 EHS983058:EHS983064 ERO983058:ERO983064 FBK983058:FBK983064 FLG983058:FLG983064 FVC983058:FVC983064 GEY983058:GEY983064 GOU983058:GOU983064 GYQ983058:GYQ983064 HIM983058:HIM983064 HSI983058:HSI983064 ICE983058:ICE983064 IMA983058:IMA983064 IVW983058:IVW983064 JFS983058:JFS983064 JPO983058:JPO983064 JZK983058:JZK983064 KJG983058:KJG983064 KTC983058:KTC983064 LCY983058:LCY983064 LMU983058:LMU983064 LWQ983058:LWQ983064 MGM983058:MGM983064 MQI983058:MQI983064 NAE983058:NAE983064 NKA983058:NKA983064 NTW983058:NTW983064 ODS983058:ODS983064 ONO983058:ONO983064 OXK983058:OXK983064 PHG983058:PHG983064 PRC983058:PRC983064 QAY983058:QAY983064 QKU983058:QKU983064 QUQ983058:QUQ983064 REM983058:REM983064 ROI983058:ROI983064 RYE983058:RYE983064 SIA983058:SIA983064 SRW983058:SRW983064 TBS983058:TBS983064 TLO983058:TLO983064 TVK983058:TVK983064 UFG983058:UFG983064 UPC983058:UPC983064 UYY983058:UYY983064 VIU983058:VIU983064 VSQ983058:VSQ983064 WCM983058:WCM983064 ADK18:ADK24">
      <formula1>900</formula1>
    </dataValidation>
    <dataValidation type="list" allowBlank="1" showInputMessage="1" errorTitle="Ошибка" error="Выберите значение из списка" prompt="Выберите значение из списка" sqref="WVW98306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formula1>kind_of_cons</formula1>
    </dataValidation>
    <dataValidation type="list" allowBlank="1" showInputMessage="1" errorTitle="Ошибка" error="Выберите значение из списка" prompt="Выберите значение из списка" sqref="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JI24 WLY983064 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TE24">
      <formula1>kind_of_heat_transfer</formula1>
    </dataValidation>
    <dataValidation type="decimal" allowBlank="1" showErrorMessage="1" errorTitle="Ошибка" error="Допускается ввод только неотрицательных чисел!" sqref="ADC24 AMY24 AWU24 BGQ24 BQM24 CAI24 CKE24 CUA24 DDW24 DNS24 DXO24 EHK24 ERG24 FBC24 FKY24 FUU24 GEQ24 GOM24 GYI24 HIE24 HSA24 IBW24 ILS24 IVO24 JFK24 JPG24 JZC24 KIY24 KSU24 LCQ24 LMM24 LWI24 MGE24 MQA24 MZW24 NJS24 NTO24 ODK24 ONG24 OXC24 PGY24 PQU24 QAQ24 QKM24 QUI24 REE24 ROA24 RXW24 SHS24 SRO24 TBK24 TLG24 TVC24 UEY24 UOU24 UYQ24 VIM24 VSI24 WCE24 WMA24 WVW24 O24 JK24 WVW983064 O65560 JK65560 TG65560 ADC65560 AMY65560 AWU65560 BGQ65560 BQM65560 CAI65560 CKE65560 CUA65560 DDW65560 DNS65560 DXO65560 EHK65560 ERG65560 FBC65560 FKY65560 FUU65560 GEQ65560 GOM65560 GYI65560 HIE65560 HSA65560 IBW65560 ILS65560 IVO65560 JFK65560 JPG65560 JZC65560 KIY65560 KSU65560 LCQ65560 LMM65560 LWI65560 MGE65560 MQA65560 MZW65560 NJS65560 NTO65560 ODK65560 ONG65560 OXC65560 PGY65560 PQU65560 QAQ65560 QKM65560 QUI65560 REE65560 ROA65560 RXW65560 SHS65560 SRO65560 TBK65560 TLG65560 TVC65560 UEY65560 UOU65560 UYQ65560 VIM65560 VSI65560 WCE65560 WMA65560 WVW65560 O131096 JK131096 TG131096 ADC131096 AMY131096 AWU131096 BGQ131096 BQM131096 CAI131096 CKE131096 CUA131096 DDW131096 DNS131096 DXO131096 EHK131096 ERG131096 FBC131096 FKY131096 FUU131096 GEQ131096 GOM131096 GYI131096 HIE131096 HSA131096 IBW131096 ILS131096 IVO131096 JFK131096 JPG131096 JZC131096 KIY131096 KSU131096 LCQ131096 LMM131096 LWI131096 MGE131096 MQA131096 MZW131096 NJS131096 NTO131096 ODK131096 ONG131096 OXC131096 PGY131096 PQU131096 QAQ131096 QKM131096 QUI131096 REE131096 ROA131096 RXW131096 SHS131096 SRO131096 TBK131096 TLG131096 TVC131096 UEY131096 UOU131096 UYQ131096 VIM131096 VSI131096 WCE131096 WMA131096 WVW131096 O196632 JK196632 TG196632 ADC196632 AMY196632 AWU196632 BGQ196632 BQM196632 CAI196632 CKE196632 CUA196632 DDW196632 DNS196632 DXO196632 EHK196632 ERG196632 FBC196632 FKY196632 FUU196632 GEQ196632 GOM196632 GYI196632 HIE196632 HSA196632 IBW196632 ILS196632 IVO196632 JFK196632 JPG196632 JZC196632 KIY196632 KSU196632 LCQ196632 LMM196632 LWI196632 MGE196632 MQA196632 MZW196632 NJS196632 NTO196632 ODK196632 ONG196632 OXC196632 PGY196632 PQU196632 QAQ196632 QKM196632 QUI196632 REE196632 ROA196632 RXW196632 SHS196632 SRO196632 TBK196632 TLG196632 TVC196632 UEY196632 UOU196632 UYQ196632 VIM196632 VSI196632 WCE196632 WMA196632 WVW196632 O262168 JK262168 TG262168 ADC262168 AMY262168 AWU262168 BGQ262168 BQM262168 CAI262168 CKE262168 CUA262168 DDW262168 DNS262168 DXO262168 EHK262168 ERG262168 FBC262168 FKY262168 FUU262168 GEQ262168 GOM262168 GYI262168 HIE262168 HSA262168 IBW262168 ILS262168 IVO262168 JFK262168 JPG262168 JZC262168 KIY262168 KSU262168 LCQ262168 LMM262168 LWI262168 MGE262168 MQA262168 MZW262168 NJS262168 NTO262168 ODK262168 ONG262168 OXC262168 PGY262168 PQU262168 QAQ262168 QKM262168 QUI262168 REE262168 ROA262168 RXW262168 SHS262168 SRO262168 TBK262168 TLG262168 TVC262168 UEY262168 UOU262168 UYQ262168 VIM262168 VSI262168 WCE262168 WMA262168 WVW262168 O327704 JK327704 TG327704 ADC327704 AMY327704 AWU327704 BGQ327704 BQM327704 CAI327704 CKE327704 CUA327704 DDW327704 DNS327704 DXO327704 EHK327704 ERG327704 FBC327704 FKY327704 FUU327704 GEQ327704 GOM327704 GYI327704 HIE327704 HSA327704 IBW327704 ILS327704 IVO327704 JFK327704 JPG327704 JZC327704 KIY327704 KSU327704 LCQ327704 LMM327704 LWI327704 MGE327704 MQA327704 MZW327704 NJS327704 NTO327704 ODK327704 ONG327704 OXC327704 PGY327704 PQU327704 QAQ327704 QKM327704 QUI327704 REE327704 ROA327704 RXW327704 SHS327704 SRO327704 TBK327704 TLG327704 TVC327704 UEY327704 UOU327704 UYQ327704 VIM327704 VSI327704 WCE327704 WMA327704 WVW327704 O393240 JK393240 TG393240 ADC393240 AMY393240 AWU393240 BGQ393240 BQM393240 CAI393240 CKE393240 CUA393240 DDW393240 DNS393240 DXO393240 EHK393240 ERG393240 FBC393240 FKY393240 FUU393240 GEQ393240 GOM393240 GYI393240 HIE393240 HSA393240 IBW393240 ILS393240 IVO393240 JFK393240 JPG393240 JZC393240 KIY393240 KSU393240 LCQ393240 LMM393240 LWI393240 MGE393240 MQA393240 MZW393240 NJS393240 NTO393240 ODK393240 ONG393240 OXC393240 PGY393240 PQU393240 QAQ393240 QKM393240 QUI393240 REE393240 ROA393240 RXW393240 SHS393240 SRO393240 TBK393240 TLG393240 TVC393240 UEY393240 UOU393240 UYQ393240 VIM393240 VSI393240 WCE393240 WMA393240 WVW393240 O458776 JK458776 TG458776 ADC458776 AMY458776 AWU458776 BGQ458776 BQM458776 CAI458776 CKE458776 CUA458776 DDW458776 DNS458776 DXO458776 EHK458776 ERG458776 FBC458776 FKY458776 FUU458776 GEQ458776 GOM458776 GYI458776 HIE458776 HSA458776 IBW458776 ILS458776 IVO458776 JFK458776 JPG458776 JZC458776 KIY458776 KSU458776 LCQ458776 LMM458776 LWI458776 MGE458776 MQA458776 MZW458776 NJS458776 NTO458776 ODK458776 ONG458776 OXC458776 PGY458776 PQU458776 QAQ458776 QKM458776 QUI458776 REE458776 ROA458776 RXW458776 SHS458776 SRO458776 TBK458776 TLG458776 TVC458776 UEY458776 UOU458776 UYQ458776 VIM458776 VSI458776 WCE458776 WMA458776 WVW458776 O524312 JK524312 TG524312 ADC524312 AMY524312 AWU524312 BGQ524312 BQM524312 CAI524312 CKE524312 CUA524312 DDW524312 DNS524312 DXO524312 EHK524312 ERG524312 FBC524312 FKY524312 FUU524312 GEQ524312 GOM524312 GYI524312 HIE524312 HSA524312 IBW524312 ILS524312 IVO524312 JFK524312 JPG524312 JZC524312 KIY524312 KSU524312 LCQ524312 LMM524312 LWI524312 MGE524312 MQA524312 MZW524312 NJS524312 NTO524312 ODK524312 ONG524312 OXC524312 PGY524312 PQU524312 QAQ524312 QKM524312 QUI524312 REE524312 ROA524312 RXW524312 SHS524312 SRO524312 TBK524312 TLG524312 TVC524312 UEY524312 UOU524312 UYQ524312 VIM524312 VSI524312 WCE524312 WMA524312 WVW524312 O589848 JK589848 TG589848 ADC589848 AMY589848 AWU589848 BGQ589848 BQM589848 CAI589848 CKE589848 CUA589848 DDW589848 DNS589848 DXO589848 EHK589848 ERG589848 FBC589848 FKY589848 FUU589848 GEQ589848 GOM589848 GYI589848 HIE589848 HSA589848 IBW589848 ILS589848 IVO589848 JFK589848 JPG589848 JZC589848 KIY589848 KSU589848 LCQ589848 LMM589848 LWI589848 MGE589848 MQA589848 MZW589848 NJS589848 NTO589848 ODK589848 ONG589848 OXC589848 PGY589848 PQU589848 QAQ589848 QKM589848 QUI589848 REE589848 ROA589848 RXW589848 SHS589848 SRO589848 TBK589848 TLG589848 TVC589848 UEY589848 UOU589848 UYQ589848 VIM589848 VSI589848 WCE589848 WMA589848 WVW589848 O655384 JK655384 TG655384 ADC655384 AMY655384 AWU655384 BGQ655384 BQM655384 CAI655384 CKE655384 CUA655384 DDW655384 DNS655384 DXO655384 EHK655384 ERG655384 FBC655384 FKY655384 FUU655384 GEQ655384 GOM655384 GYI655384 HIE655384 HSA655384 IBW655384 ILS655384 IVO655384 JFK655384 JPG655384 JZC655384 KIY655384 KSU655384 LCQ655384 LMM655384 LWI655384 MGE655384 MQA655384 MZW655384 NJS655384 NTO655384 ODK655384 ONG655384 OXC655384 PGY655384 PQU655384 QAQ655384 QKM655384 QUI655384 REE655384 ROA655384 RXW655384 SHS655384 SRO655384 TBK655384 TLG655384 TVC655384 UEY655384 UOU655384 UYQ655384 VIM655384 VSI655384 WCE655384 WMA655384 WVW655384 O720920 JK720920 TG720920 ADC720920 AMY720920 AWU720920 BGQ720920 BQM720920 CAI720920 CKE720920 CUA720920 DDW720920 DNS720920 DXO720920 EHK720920 ERG720920 FBC720920 FKY720920 FUU720920 GEQ720920 GOM720920 GYI720920 HIE720920 HSA720920 IBW720920 ILS720920 IVO720920 JFK720920 JPG720920 JZC720920 KIY720920 KSU720920 LCQ720920 LMM720920 LWI720920 MGE720920 MQA720920 MZW720920 NJS720920 NTO720920 ODK720920 ONG720920 OXC720920 PGY720920 PQU720920 QAQ720920 QKM720920 QUI720920 REE720920 ROA720920 RXW720920 SHS720920 SRO720920 TBK720920 TLG720920 TVC720920 UEY720920 UOU720920 UYQ720920 VIM720920 VSI720920 WCE720920 WMA720920 WVW720920 O786456 JK786456 TG786456 ADC786456 AMY786456 AWU786456 BGQ786456 BQM786456 CAI786456 CKE786456 CUA786456 DDW786456 DNS786456 DXO786456 EHK786456 ERG786456 FBC786456 FKY786456 FUU786456 GEQ786456 GOM786456 GYI786456 HIE786456 HSA786456 IBW786456 ILS786456 IVO786456 JFK786456 JPG786456 JZC786456 KIY786456 KSU786456 LCQ786456 LMM786456 LWI786456 MGE786456 MQA786456 MZW786456 NJS786456 NTO786456 ODK786456 ONG786456 OXC786456 PGY786456 PQU786456 QAQ786456 QKM786456 QUI786456 REE786456 ROA786456 RXW786456 SHS786456 SRO786456 TBK786456 TLG786456 TVC786456 UEY786456 UOU786456 UYQ786456 VIM786456 VSI786456 WCE786456 WMA786456 WVW786456 O851992 JK851992 TG851992 ADC851992 AMY851992 AWU851992 BGQ851992 BQM851992 CAI851992 CKE851992 CUA851992 DDW851992 DNS851992 DXO851992 EHK851992 ERG851992 FBC851992 FKY851992 FUU851992 GEQ851992 GOM851992 GYI851992 HIE851992 HSA851992 IBW851992 ILS851992 IVO851992 JFK851992 JPG851992 JZC851992 KIY851992 KSU851992 LCQ851992 LMM851992 LWI851992 MGE851992 MQA851992 MZW851992 NJS851992 NTO851992 ODK851992 ONG851992 OXC851992 PGY851992 PQU851992 QAQ851992 QKM851992 QUI851992 REE851992 ROA851992 RXW851992 SHS851992 SRO851992 TBK851992 TLG851992 TVC851992 UEY851992 UOU851992 UYQ851992 VIM851992 VSI851992 WCE851992 WMA851992 WVW851992 O917528 JK917528 TG917528 ADC917528 AMY917528 AWU917528 BGQ917528 BQM917528 CAI917528 CKE917528 CUA917528 DDW917528 DNS917528 DXO917528 EHK917528 ERG917528 FBC917528 FKY917528 FUU917528 GEQ917528 GOM917528 GYI917528 HIE917528 HSA917528 IBW917528 ILS917528 IVO917528 JFK917528 JPG917528 JZC917528 KIY917528 KSU917528 LCQ917528 LMM917528 LWI917528 MGE917528 MQA917528 MZW917528 NJS917528 NTO917528 ODK917528 ONG917528 OXC917528 PGY917528 PQU917528 QAQ917528 QKM917528 QUI917528 REE917528 ROA917528 RXW917528 SHS917528 SRO917528 TBK917528 TLG917528 TVC917528 UEY917528 UOU917528 UYQ917528 VIM917528 VSI917528 WCE917528 WMA917528 WVW917528 O983064 JK983064 TG983064 ADC983064 AMY983064 AWU983064 BGQ983064 BQM983064 CAI983064 CKE983064 CUA983064 DDW983064 DNS983064 DXO983064 EHK983064 ERG983064 FBC983064 FKY983064 FUU983064 GEQ983064 GOM983064 GYI983064 HIE983064 HSA983064 IBW983064 ILS983064 IVO983064 JFK983064 JPG983064 JZC983064 KIY983064 KSU983064 LCQ983064 LMM983064 LWI983064 MGE983064 MQA983064 MZW983064 NJS983064 NTO983064 ODK983064 ONG983064 OXC983064 PGY983064 PQU983064 QAQ983064 QKM983064 QUI983064 REE983064 ROA983064 RXW983064 SHS983064 SRO983064 TBK983064 TLG983064 TVC983064 UEY983064 UOU983064 UYQ983064 VIM983064 VSI983064 WCE983064 WMA983064 TG24">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R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R131096:R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R196632:R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R262168:R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R327704:R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R393240:R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R458776:R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R524312:R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R589848:R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R655384:R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R720920:R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R786456:R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R851992:R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R917528:R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R983064:R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WVZ983064:WVZ983065 WWB983064:WWB983065 T65560:T65561 JP65560:JP65561 TL65560:TL65561 ADH65560:ADH65561 AND65560:AND65561 AWZ65560:AWZ65561 BGV65560:BGV65561 BQR65560:BQR65561 CAN65560:CAN65561 CKJ65560:CKJ65561 CUF65560:CUF65561 DEB65560:DEB65561 DNX65560:DNX65561 DXT65560:DXT65561 EHP65560:EHP65561 ERL65560:ERL65561 FBH65560:FBH65561 FLD65560:FLD65561 FUZ65560:FUZ65561 GEV65560:GEV65561 GOR65560:GOR65561 GYN65560:GYN65561 HIJ65560:HIJ65561 HSF65560:HSF65561 ICB65560:ICB65561 ILX65560:ILX65561 IVT65560:IVT65561 JFP65560:JFP65561 JPL65560:JPL65561 JZH65560:JZH65561 KJD65560:KJD65561 KSZ65560:KSZ65561 LCV65560:LCV65561 LMR65560:LMR65561 LWN65560:LWN65561 MGJ65560:MGJ65561 MQF65560:MQF65561 NAB65560:NAB65561 NJX65560:NJX65561 NTT65560:NTT65561 ODP65560:ODP65561 ONL65560:ONL65561 OXH65560:OXH65561 PHD65560:PHD65561 PQZ65560:PQZ65561 QAV65560:QAV65561 QKR65560:QKR65561 QUN65560:QUN65561 REJ65560:REJ65561 ROF65560:ROF65561 RYB65560:RYB65561 SHX65560:SHX65561 SRT65560:SRT65561 TBP65560:TBP65561 TLL65560:TLL65561 TVH65560:TVH65561 UFD65560:UFD65561 UOZ65560:UOZ65561 UYV65560:UYV65561 VIR65560:VIR65561 VSN65560:VSN65561 WCJ65560:WCJ65561 WMF65560:WMF65561 WWB65560:WWB65561 T131096:T131097 JP131096:JP131097 TL131096:TL131097 ADH131096:ADH131097 AND131096:AND131097 AWZ131096:AWZ131097 BGV131096:BGV131097 BQR131096:BQR131097 CAN131096:CAN131097 CKJ131096:CKJ131097 CUF131096:CUF131097 DEB131096:DEB131097 DNX131096:DNX131097 DXT131096:DXT131097 EHP131096:EHP131097 ERL131096:ERL131097 FBH131096:FBH131097 FLD131096:FLD131097 FUZ131096:FUZ131097 GEV131096:GEV131097 GOR131096:GOR131097 GYN131096:GYN131097 HIJ131096:HIJ131097 HSF131096:HSF131097 ICB131096:ICB131097 ILX131096:ILX131097 IVT131096:IVT131097 JFP131096:JFP131097 JPL131096:JPL131097 JZH131096:JZH131097 KJD131096:KJD131097 KSZ131096:KSZ131097 LCV131096:LCV131097 LMR131096:LMR131097 LWN131096:LWN131097 MGJ131096:MGJ131097 MQF131096:MQF131097 NAB131096:NAB131097 NJX131096:NJX131097 NTT131096:NTT131097 ODP131096:ODP131097 ONL131096:ONL131097 OXH131096:OXH131097 PHD131096:PHD131097 PQZ131096:PQZ131097 QAV131096:QAV131097 QKR131096:QKR131097 QUN131096:QUN131097 REJ131096:REJ131097 ROF131096:ROF131097 RYB131096:RYB131097 SHX131096:SHX131097 SRT131096:SRT131097 TBP131096:TBP131097 TLL131096:TLL131097 TVH131096:TVH131097 UFD131096:UFD131097 UOZ131096:UOZ131097 UYV131096:UYV131097 VIR131096:VIR131097 VSN131096:VSN131097 WCJ131096:WCJ131097 WMF131096:WMF131097 WWB131096:WWB131097 T196632:T196633 JP196632:JP196633 TL196632:TL196633 ADH196632:ADH196633 AND196632:AND196633 AWZ196632:AWZ196633 BGV196632:BGV196633 BQR196632:BQR196633 CAN196632:CAN196633 CKJ196632:CKJ196633 CUF196632:CUF196633 DEB196632:DEB196633 DNX196632:DNX196633 DXT196632:DXT196633 EHP196632:EHP196633 ERL196632:ERL196633 FBH196632:FBH196633 FLD196632:FLD196633 FUZ196632:FUZ196633 GEV196632:GEV196633 GOR196632:GOR196633 GYN196632:GYN196633 HIJ196632:HIJ196633 HSF196632:HSF196633 ICB196632:ICB196633 ILX196632:ILX196633 IVT196632:IVT196633 JFP196632:JFP196633 JPL196632:JPL196633 JZH196632:JZH196633 KJD196632:KJD196633 KSZ196632:KSZ196633 LCV196632:LCV196633 LMR196632:LMR196633 LWN196632:LWN196633 MGJ196632:MGJ196633 MQF196632:MQF196633 NAB196632:NAB196633 NJX196632:NJX196633 NTT196632:NTT196633 ODP196632:ODP196633 ONL196632:ONL196633 OXH196632:OXH196633 PHD196632:PHD196633 PQZ196632:PQZ196633 QAV196632:QAV196633 QKR196632:QKR196633 QUN196632:QUN196633 REJ196632:REJ196633 ROF196632:ROF196633 RYB196632:RYB196633 SHX196632:SHX196633 SRT196632:SRT196633 TBP196632:TBP196633 TLL196632:TLL196633 TVH196632:TVH196633 UFD196632:UFD196633 UOZ196632:UOZ196633 UYV196632:UYV196633 VIR196632:VIR196633 VSN196632:VSN196633 WCJ196632:WCJ196633 WMF196632:WMF196633 WWB196632:WWB196633 T262168:T262169 JP262168:JP262169 TL262168:TL262169 ADH262168:ADH262169 AND262168:AND262169 AWZ262168:AWZ262169 BGV262168:BGV262169 BQR262168:BQR262169 CAN262168:CAN262169 CKJ262168:CKJ262169 CUF262168:CUF262169 DEB262168:DEB262169 DNX262168:DNX262169 DXT262168:DXT262169 EHP262168:EHP262169 ERL262168:ERL262169 FBH262168:FBH262169 FLD262168:FLD262169 FUZ262168:FUZ262169 GEV262168:GEV262169 GOR262168:GOR262169 GYN262168:GYN262169 HIJ262168:HIJ262169 HSF262168:HSF262169 ICB262168:ICB262169 ILX262168:ILX262169 IVT262168:IVT262169 JFP262168:JFP262169 JPL262168:JPL262169 JZH262168:JZH262169 KJD262168:KJD262169 KSZ262168:KSZ262169 LCV262168:LCV262169 LMR262168:LMR262169 LWN262168:LWN262169 MGJ262168:MGJ262169 MQF262168:MQF262169 NAB262168:NAB262169 NJX262168:NJX262169 NTT262168:NTT262169 ODP262168:ODP262169 ONL262168:ONL262169 OXH262168:OXH262169 PHD262168:PHD262169 PQZ262168:PQZ262169 QAV262168:QAV262169 QKR262168:QKR262169 QUN262168:QUN262169 REJ262168:REJ262169 ROF262168:ROF262169 RYB262168:RYB262169 SHX262168:SHX262169 SRT262168:SRT262169 TBP262168:TBP262169 TLL262168:TLL262169 TVH262168:TVH262169 UFD262168:UFD262169 UOZ262168:UOZ262169 UYV262168:UYV262169 VIR262168:VIR262169 VSN262168:VSN262169 WCJ262168:WCJ262169 WMF262168:WMF262169 WWB262168:WWB262169 T327704:T327705 JP327704:JP327705 TL327704:TL327705 ADH327704:ADH327705 AND327704:AND327705 AWZ327704:AWZ327705 BGV327704:BGV327705 BQR327704:BQR327705 CAN327704:CAN327705 CKJ327704:CKJ327705 CUF327704:CUF327705 DEB327704:DEB327705 DNX327704:DNX327705 DXT327704:DXT327705 EHP327704:EHP327705 ERL327704:ERL327705 FBH327704:FBH327705 FLD327704:FLD327705 FUZ327704:FUZ327705 GEV327704:GEV327705 GOR327704:GOR327705 GYN327704:GYN327705 HIJ327704:HIJ327705 HSF327704:HSF327705 ICB327704:ICB327705 ILX327704:ILX327705 IVT327704:IVT327705 JFP327704:JFP327705 JPL327704:JPL327705 JZH327704:JZH327705 KJD327704:KJD327705 KSZ327704:KSZ327705 LCV327704:LCV327705 LMR327704:LMR327705 LWN327704:LWN327705 MGJ327704:MGJ327705 MQF327704:MQF327705 NAB327704:NAB327705 NJX327704:NJX327705 NTT327704:NTT327705 ODP327704:ODP327705 ONL327704:ONL327705 OXH327704:OXH327705 PHD327704:PHD327705 PQZ327704:PQZ327705 QAV327704:QAV327705 QKR327704:QKR327705 QUN327704:QUN327705 REJ327704:REJ327705 ROF327704:ROF327705 RYB327704:RYB327705 SHX327704:SHX327705 SRT327704:SRT327705 TBP327704:TBP327705 TLL327704:TLL327705 TVH327704:TVH327705 UFD327704:UFD327705 UOZ327704:UOZ327705 UYV327704:UYV327705 VIR327704:VIR327705 VSN327704:VSN327705 WCJ327704:WCJ327705 WMF327704:WMF327705 WWB327704:WWB327705 T393240:T393241 JP393240:JP393241 TL393240:TL393241 ADH393240:ADH393241 AND393240:AND393241 AWZ393240:AWZ393241 BGV393240:BGV393241 BQR393240:BQR393241 CAN393240:CAN393241 CKJ393240:CKJ393241 CUF393240:CUF393241 DEB393240:DEB393241 DNX393240:DNX393241 DXT393240:DXT393241 EHP393240:EHP393241 ERL393240:ERL393241 FBH393240:FBH393241 FLD393240:FLD393241 FUZ393240:FUZ393241 GEV393240:GEV393241 GOR393240:GOR393241 GYN393240:GYN393241 HIJ393240:HIJ393241 HSF393240:HSF393241 ICB393240:ICB393241 ILX393240:ILX393241 IVT393240:IVT393241 JFP393240:JFP393241 JPL393240:JPL393241 JZH393240:JZH393241 KJD393240:KJD393241 KSZ393240:KSZ393241 LCV393240:LCV393241 LMR393240:LMR393241 LWN393240:LWN393241 MGJ393240:MGJ393241 MQF393240:MQF393241 NAB393240:NAB393241 NJX393240:NJX393241 NTT393240:NTT393241 ODP393240:ODP393241 ONL393240:ONL393241 OXH393240:OXH393241 PHD393240:PHD393241 PQZ393240:PQZ393241 QAV393240:QAV393241 QKR393240:QKR393241 QUN393240:QUN393241 REJ393240:REJ393241 ROF393240:ROF393241 RYB393240:RYB393241 SHX393240:SHX393241 SRT393240:SRT393241 TBP393240:TBP393241 TLL393240:TLL393241 TVH393240:TVH393241 UFD393240:UFD393241 UOZ393240:UOZ393241 UYV393240:UYV393241 VIR393240:VIR393241 VSN393240:VSN393241 WCJ393240:WCJ393241 WMF393240:WMF393241 WWB393240:WWB393241 T458776:T458777 JP458776:JP458777 TL458776:TL458777 ADH458776:ADH458777 AND458776:AND458777 AWZ458776:AWZ458777 BGV458776:BGV458777 BQR458776:BQR458777 CAN458776:CAN458777 CKJ458776:CKJ458777 CUF458776:CUF458777 DEB458776:DEB458777 DNX458776:DNX458777 DXT458776:DXT458777 EHP458776:EHP458777 ERL458776:ERL458777 FBH458776:FBH458777 FLD458776:FLD458777 FUZ458776:FUZ458777 GEV458776:GEV458777 GOR458776:GOR458777 GYN458776:GYN458777 HIJ458776:HIJ458777 HSF458776:HSF458777 ICB458776:ICB458777 ILX458776:ILX458777 IVT458776:IVT458777 JFP458776:JFP458777 JPL458776:JPL458777 JZH458776:JZH458777 KJD458776:KJD458777 KSZ458776:KSZ458777 LCV458776:LCV458777 LMR458776:LMR458777 LWN458776:LWN458777 MGJ458776:MGJ458777 MQF458776:MQF458777 NAB458776:NAB458777 NJX458776:NJX458777 NTT458776:NTT458777 ODP458776:ODP458777 ONL458776:ONL458777 OXH458776:OXH458777 PHD458776:PHD458777 PQZ458776:PQZ458777 QAV458776:QAV458777 QKR458776:QKR458777 QUN458776:QUN458777 REJ458776:REJ458777 ROF458776:ROF458777 RYB458776:RYB458777 SHX458776:SHX458777 SRT458776:SRT458777 TBP458776:TBP458777 TLL458776:TLL458777 TVH458776:TVH458777 UFD458776:UFD458777 UOZ458776:UOZ458777 UYV458776:UYV458777 VIR458776:VIR458777 VSN458776:VSN458777 WCJ458776:WCJ458777 WMF458776:WMF458777 WWB458776:WWB458777 T524312:T524313 JP524312:JP524313 TL524312:TL524313 ADH524312:ADH524313 AND524312:AND524313 AWZ524312:AWZ524313 BGV524312:BGV524313 BQR524312:BQR524313 CAN524312:CAN524313 CKJ524312:CKJ524313 CUF524312:CUF524313 DEB524312:DEB524313 DNX524312:DNX524313 DXT524312:DXT524313 EHP524312:EHP524313 ERL524312:ERL524313 FBH524312:FBH524313 FLD524312:FLD524313 FUZ524312:FUZ524313 GEV524312:GEV524313 GOR524312:GOR524313 GYN524312:GYN524313 HIJ524312:HIJ524313 HSF524312:HSF524313 ICB524312:ICB524313 ILX524312:ILX524313 IVT524312:IVT524313 JFP524312:JFP524313 JPL524312:JPL524313 JZH524312:JZH524313 KJD524312:KJD524313 KSZ524312:KSZ524313 LCV524312:LCV524313 LMR524312:LMR524313 LWN524312:LWN524313 MGJ524312:MGJ524313 MQF524312:MQF524313 NAB524312:NAB524313 NJX524312:NJX524313 NTT524312:NTT524313 ODP524312:ODP524313 ONL524312:ONL524313 OXH524312:OXH524313 PHD524312:PHD524313 PQZ524312:PQZ524313 QAV524312:QAV524313 QKR524312:QKR524313 QUN524312:QUN524313 REJ524312:REJ524313 ROF524312:ROF524313 RYB524312:RYB524313 SHX524312:SHX524313 SRT524312:SRT524313 TBP524312:TBP524313 TLL524312:TLL524313 TVH524312:TVH524313 UFD524312:UFD524313 UOZ524312:UOZ524313 UYV524312:UYV524313 VIR524312:VIR524313 VSN524312:VSN524313 WCJ524312:WCJ524313 WMF524312:WMF524313 WWB524312:WWB524313 T589848:T589849 JP589848:JP589849 TL589848:TL589849 ADH589848:ADH589849 AND589848:AND589849 AWZ589848:AWZ589849 BGV589848:BGV589849 BQR589848:BQR589849 CAN589848:CAN589849 CKJ589848:CKJ589849 CUF589848:CUF589849 DEB589848:DEB589849 DNX589848:DNX589849 DXT589848:DXT589849 EHP589848:EHP589849 ERL589848:ERL589849 FBH589848:FBH589849 FLD589848:FLD589849 FUZ589848:FUZ589849 GEV589848:GEV589849 GOR589848:GOR589849 GYN589848:GYN589849 HIJ589848:HIJ589849 HSF589848:HSF589849 ICB589848:ICB589849 ILX589848:ILX589849 IVT589848:IVT589849 JFP589848:JFP589849 JPL589848:JPL589849 JZH589848:JZH589849 KJD589848:KJD589849 KSZ589848:KSZ589849 LCV589848:LCV589849 LMR589848:LMR589849 LWN589848:LWN589849 MGJ589848:MGJ589849 MQF589848:MQF589849 NAB589848:NAB589849 NJX589848:NJX589849 NTT589848:NTT589849 ODP589848:ODP589849 ONL589848:ONL589849 OXH589848:OXH589849 PHD589848:PHD589849 PQZ589848:PQZ589849 QAV589848:QAV589849 QKR589848:QKR589849 QUN589848:QUN589849 REJ589848:REJ589849 ROF589848:ROF589849 RYB589848:RYB589849 SHX589848:SHX589849 SRT589848:SRT589849 TBP589848:TBP589849 TLL589848:TLL589849 TVH589848:TVH589849 UFD589848:UFD589849 UOZ589848:UOZ589849 UYV589848:UYV589849 VIR589848:VIR589849 VSN589848:VSN589849 WCJ589848:WCJ589849 WMF589848:WMF589849 WWB589848:WWB589849 T655384:T655385 JP655384:JP655385 TL655384:TL655385 ADH655384:ADH655385 AND655384:AND655385 AWZ655384:AWZ655385 BGV655384:BGV655385 BQR655384:BQR655385 CAN655384:CAN655385 CKJ655384:CKJ655385 CUF655384:CUF655385 DEB655384:DEB655385 DNX655384:DNX655385 DXT655384:DXT655385 EHP655384:EHP655385 ERL655384:ERL655385 FBH655384:FBH655385 FLD655384:FLD655385 FUZ655384:FUZ655385 GEV655384:GEV655385 GOR655384:GOR655385 GYN655384:GYN655385 HIJ655384:HIJ655385 HSF655384:HSF655385 ICB655384:ICB655385 ILX655384:ILX655385 IVT655384:IVT655385 JFP655384:JFP655385 JPL655384:JPL655385 JZH655384:JZH655385 KJD655384:KJD655385 KSZ655384:KSZ655385 LCV655384:LCV655385 LMR655384:LMR655385 LWN655384:LWN655385 MGJ655384:MGJ655385 MQF655384:MQF655385 NAB655384:NAB655385 NJX655384:NJX655385 NTT655384:NTT655385 ODP655384:ODP655385 ONL655384:ONL655385 OXH655384:OXH655385 PHD655384:PHD655385 PQZ655384:PQZ655385 QAV655384:QAV655385 QKR655384:QKR655385 QUN655384:QUN655385 REJ655384:REJ655385 ROF655384:ROF655385 RYB655384:RYB655385 SHX655384:SHX655385 SRT655384:SRT655385 TBP655384:TBP655385 TLL655384:TLL655385 TVH655384:TVH655385 UFD655384:UFD655385 UOZ655384:UOZ655385 UYV655384:UYV655385 VIR655384:VIR655385 VSN655384:VSN655385 WCJ655384:WCJ655385 WMF655384:WMF655385 WWB655384:WWB655385 T720920:T720921 JP720920:JP720921 TL720920:TL720921 ADH720920:ADH720921 AND720920:AND720921 AWZ720920:AWZ720921 BGV720920:BGV720921 BQR720920:BQR720921 CAN720920:CAN720921 CKJ720920:CKJ720921 CUF720920:CUF720921 DEB720920:DEB720921 DNX720920:DNX720921 DXT720920:DXT720921 EHP720920:EHP720921 ERL720920:ERL720921 FBH720920:FBH720921 FLD720920:FLD720921 FUZ720920:FUZ720921 GEV720920:GEV720921 GOR720920:GOR720921 GYN720920:GYN720921 HIJ720920:HIJ720921 HSF720920:HSF720921 ICB720920:ICB720921 ILX720920:ILX720921 IVT720920:IVT720921 JFP720920:JFP720921 JPL720920:JPL720921 JZH720920:JZH720921 KJD720920:KJD720921 KSZ720920:KSZ720921 LCV720920:LCV720921 LMR720920:LMR720921 LWN720920:LWN720921 MGJ720920:MGJ720921 MQF720920:MQF720921 NAB720920:NAB720921 NJX720920:NJX720921 NTT720920:NTT720921 ODP720920:ODP720921 ONL720920:ONL720921 OXH720920:OXH720921 PHD720920:PHD720921 PQZ720920:PQZ720921 QAV720920:QAV720921 QKR720920:QKR720921 QUN720920:QUN720921 REJ720920:REJ720921 ROF720920:ROF720921 RYB720920:RYB720921 SHX720920:SHX720921 SRT720920:SRT720921 TBP720920:TBP720921 TLL720920:TLL720921 TVH720920:TVH720921 UFD720920:UFD720921 UOZ720920:UOZ720921 UYV720920:UYV720921 VIR720920:VIR720921 VSN720920:VSN720921 WCJ720920:WCJ720921 WMF720920:WMF720921 WWB720920:WWB720921 T786456:T786457 JP786456:JP786457 TL786456:TL786457 ADH786456:ADH786457 AND786456:AND786457 AWZ786456:AWZ786457 BGV786456:BGV786457 BQR786456:BQR786457 CAN786456:CAN786457 CKJ786456:CKJ786457 CUF786456:CUF786457 DEB786456:DEB786457 DNX786456:DNX786457 DXT786456:DXT786457 EHP786456:EHP786457 ERL786456:ERL786457 FBH786456:FBH786457 FLD786456:FLD786457 FUZ786456:FUZ786457 GEV786456:GEV786457 GOR786456:GOR786457 GYN786456:GYN786457 HIJ786456:HIJ786457 HSF786456:HSF786457 ICB786456:ICB786457 ILX786456:ILX786457 IVT786456:IVT786457 JFP786456:JFP786457 JPL786456:JPL786457 JZH786456:JZH786457 KJD786456:KJD786457 KSZ786456:KSZ786457 LCV786456:LCV786457 LMR786456:LMR786457 LWN786456:LWN786457 MGJ786456:MGJ786457 MQF786456:MQF786457 NAB786456:NAB786457 NJX786456:NJX786457 NTT786456:NTT786457 ODP786456:ODP786457 ONL786456:ONL786457 OXH786456:OXH786457 PHD786456:PHD786457 PQZ786456:PQZ786457 QAV786456:QAV786457 QKR786456:QKR786457 QUN786456:QUN786457 REJ786456:REJ786457 ROF786456:ROF786457 RYB786456:RYB786457 SHX786456:SHX786457 SRT786456:SRT786457 TBP786456:TBP786457 TLL786456:TLL786457 TVH786456:TVH786457 UFD786456:UFD786457 UOZ786456:UOZ786457 UYV786456:UYV786457 VIR786456:VIR786457 VSN786456:VSN786457 WCJ786456:WCJ786457 WMF786456:WMF786457 WWB786456:WWB786457 T851992:T851993 JP851992:JP851993 TL851992:TL851993 ADH851992:ADH851993 AND851992:AND851993 AWZ851992:AWZ851993 BGV851992:BGV851993 BQR851992:BQR851993 CAN851992:CAN851993 CKJ851992:CKJ851993 CUF851992:CUF851993 DEB851992:DEB851993 DNX851992:DNX851993 DXT851992:DXT851993 EHP851992:EHP851993 ERL851992:ERL851993 FBH851992:FBH851993 FLD851992:FLD851993 FUZ851992:FUZ851993 GEV851992:GEV851993 GOR851992:GOR851993 GYN851992:GYN851993 HIJ851992:HIJ851993 HSF851992:HSF851993 ICB851992:ICB851993 ILX851992:ILX851993 IVT851992:IVT851993 JFP851992:JFP851993 JPL851992:JPL851993 JZH851992:JZH851993 KJD851992:KJD851993 KSZ851992:KSZ851993 LCV851992:LCV851993 LMR851992:LMR851993 LWN851992:LWN851993 MGJ851992:MGJ851993 MQF851992:MQF851993 NAB851992:NAB851993 NJX851992:NJX851993 NTT851992:NTT851993 ODP851992:ODP851993 ONL851992:ONL851993 OXH851992:OXH851993 PHD851992:PHD851993 PQZ851992:PQZ851993 QAV851992:QAV851993 QKR851992:QKR851993 QUN851992:QUN851993 REJ851992:REJ851993 ROF851992:ROF851993 RYB851992:RYB851993 SHX851992:SHX851993 SRT851992:SRT851993 TBP851992:TBP851993 TLL851992:TLL851993 TVH851992:TVH851993 UFD851992:UFD851993 UOZ851992:UOZ851993 UYV851992:UYV851993 VIR851992:VIR851993 VSN851992:VSN851993 WCJ851992:WCJ851993 WMF851992:WMF851993 WWB851992:WWB851993 T917528:T917529 JP917528:JP917529 TL917528:TL917529 ADH917528:ADH917529 AND917528:AND917529 AWZ917528:AWZ917529 BGV917528:BGV917529 BQR917528:BQR917529 CAN917528:CAN917529 CKJ917528:CKJ917529 CUF917528:CUF917529 DEB917528:DEB917529 DNX917528:DNX917529 DXT917528:DXT917529 EHP917528:EHP917529 ERL917528:ERL917529 FBH917528:FBH917529 FLD917528:FLD917529 FUZ917528:FUZ917529 GEV917528:GEV917529 GOR917528:GOR917529 GYN917528:GYN917529 HIJ917528:HIJ917529 HSF917528:HSF917529 ICB917528:ICB917529 ILX917528:ILX917529 IVT917528:IVT917529 JFP917528:JFP917529 JPL917528:JPL917529 JZH917528:JZH917529 KJD917528:KJD917529 KSZ917528:KSZ917529 LCV917528:LCV917529 LMR917528:LMR917529 LWN917528:LWN917529 MGJ917528:MGJ917529 MQF917528:MQF917529 NAB917528:NAB917529 NJX917528:NJX917529 NTT917528:NTT917529 ODP917528:ODP917529 ONL917528:ONL917529 OXH917528:OXH917529 PHD917528:PHD917529 PQZ917528:PQZ917529 QAV917528:QAV917529 QKR917528:QKR917529 QUN917528:QUN917529 REJ917528:REJ917529 ROF917528:ROF917529 RYB917528:RYB917529 SHX917528:SHX917529 SRT917528:SRT917529 TBP917528:TBP917529 TLL917528:TLL917529 TVH917528:TVH917529 UFD917528:UFD917529 UOZ917528:UOZ917529 UYV917528:UYV917529 VIR917528:VIR917529 VSN917528:VSN917529 WCJ917528:WCJ917529 WMF917528:WMF917529 WWB917528:WWB917529 T983064:T983065 JP983064:JP983065 TL983064:TL983065 ADH983064:ADH983065 AND983064:AND983065 AWZ983064:AWZ983065 BGV983064:BGV983065 BQR983064:BQR983065 CAN983064:CAN983065 CKJ983064:CKJ983065 CUF983064:CUF983065 DEB983064:DEB983065 DNX983064:DNX983065 DXT983064:DXT983065 EHP983064:EHP983065 ERL983064:ERL983065 FBH983064:FBH983065 FLD983064:FLD983065 FUZ983064:FUZ983065 GEV983064:GEV983065 GOR983064:GOR983065 GYN983064:GYN983065 HIJ983064:HIJ983065 HSF983064:HSF983065 ICB983064:ICB983065 ILX983064:ILX983065 IVT983064:IVT983065 JFP983064:JFP983065 JPL983064:JPL983065 JZH983064:JZH983065 KJD983064:KJD983065 KSZ983064:KSZ983065 LCV983064:LCV983065 LMR983064:LMR983065 LWN983064:LWN983065 MGJ983064:MGJ983065 MQF983064:MQF983065 NAB983064:NAB983065 NJX983064:NJX983065 NTT983064:NTT983065 ODP983064:ODP983065 ONL983064:ONL983065 OXH983064:OXH983065 PHD983064:PHD983065 PQZ983064:PQZ983065 QAV983064:QAV983065 QKR983064:QKR983065 QUN983064:QUN983065 REJ983064:REJ983065 ROF983064:ROF983065 RYB983064:RYB983065 SHX983064:SHX983065 SRT983064:SRT983065 TBP983064:TBP983065 TLL983064:TLL983065 TVH983064:TVH983065 UFD983064:UFD983065 UOZ983064:UOZ983065 UYV983064:UYV983065 VIR983064:VIR983065 VSN983064:VSN983065 WCJ983064:WCJ983065 WMF983064:WMF983065 R24:R25 JN24:JN25 TJ24:TJ2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T24:T25 JP24:JP25 TL24:TL25 ADH24:ADH25 AND24:AND25 AWZ24:AWZ25 BGV24:BGV25 BQR24:BQR25 CAN24:CAN25 CKJ24:CKJ25 CUF24:CUF25 DEB24:DEB25 DNX24:DNX25 DXT24:DXT25 EHP24:EHP25 ERL24:ERL25 FBH24:FBH25 FLD24:FLD25 FUZ24:FUZ25 GEV24:GEV25 GOR24:GOR25 GYN24:GYN25 HIJ24:HIJ25 HSF24:HSF25 ICB24:ICB25 ILX24:ILX25 IVT24:IVT25 JFP24:JFP25 JPL24:JPL25 JZH24:JZH25 KJD24:KJD25 KSZ24:KSZ25 LCV24:LCV25 LMR24:LMR25 LWN24:LWN25 MGJ24:MGJ25 MQF24:MQF25 NAB24:NAB25 NJX24:NJX25 NTT24:NTT25 ODP24:ODP25 ONL24:ONL25 OXH24:OXH25 PHD24:PHD25 PQZ24:PQZ25 QAV24:QAV25 QKR24:QKR25 QUN24:QUN25 REJ24:REJ25 ROF24:ROF25 RYB24:RYB25 SHX24:SHX25 SRT24:SRT25 TBP24:TBP25 TLL24:TLL25 TVH24:TVH25 UFD24:UFD25 UOZ24:UOZ25 UYV24:UYV25 VIR24:VIR25 VSN24:VSN25 WCJ24:WCJ25 WMF24:WMF25 WWB24:WWB25"/>
    <dataValidation allowBlank="1" showInputMessage="1" showErrorMessage="1" prompt="Для выбора выполните двойной щелчок левой клавиши мыши по соответствующей ячейке." sqref="ADI24 S65560:S65561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S131096:S131097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S196632:S196633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S262168:S262169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S327704:S327705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S393240:S393241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S458776:S458777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S524312:S524313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S589848:S589849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S655384:S655385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S720920:S720921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S786456:S786457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S851992:S851993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S917528:S917529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S983064:S983065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WWA983064:WWA983065 U196632 ANE24 AXA24 BGW24 BQS24 CAO24 CKK24 CUG24 DEC24 DNY24 DXU24 EHQ24 ERM24 FBI24 FLE24 FVA24 GEW24 GOS24 GYO24 HIK24 HSG24 ICC24 ILY24 IVU24 JFQ24 JPM24 JZI24 KJE24 KTA24 LCW24 LMS24 LWO24 MGK24 MQG24 NAC24 NJY24 NTU24 ODQ24 ONM24 OXI24 PHE24 PRA24 QAW24 QKS24 QUO24 REK24 ROG24 RYC24 SHY24 SRU24 TBQ24 TLM24 TVI24 UFE24 UPA24 UYW24 VIS24 VSO24 WCK24 WMG24 WWC24 U24 U262168 U327704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393240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458776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524312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589848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655384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720920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786456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851992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917528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983064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U65560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131096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WWC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JQ24 TM24 WWA24:WWA25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 type="list" allowBlank="1" showInputMessage="1" showErrorMessage="1" errorTitle="Ошибка" error="Выберите значение из списка" prompt="Выберите значение из списка" sqref="M24">
      <formula1>kind_of_heat_transfer</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9.xml><?xml version="1.0" encoding="utf-8"?>
<worksheet xmlns="http://schemas.openxmlformats.org/spreadsheetml/2006/main" xmlns:r="http://schemas.openxmlformats.org/officeDocument/2006/relationships">
  <sheetPr codeName="List05_4">
    <tabColor indexed="22"/>
    <pageSetUpPr fitToPage="1"/>
  </sheetPr>
  <dimension ref="A1:T15"/>
  <sheetViews>
    <sheetView showGridLines="0" topLeftCell="E1" zoomScaleNormal="100" workbookViewId="0"/>
  </sheetViews>
  <sheetFormatPr defaultColWidth="10.5703125" defaultRowHeight="14.25"/>
  <cols>
    <col min="1" max="1" width="3.7109375" style="558" hidden="1" customWidth="1"/>
    <col min="2" max="4" width="3.7109375" style="552" hidden="1" customWidth="1"/>
    <col min="5" max="5" width="3.7109375" style="498" customWidth="1"/>
    <col min="6" max="6" width="9.7109375" style="491" customWidth="1"/>
    <col min="7" max="7" width="37.7109375" style="491" customWidth="1"/>
    <col min="8" max="8" width="66.85546875" style="491" customWidth="1"/>
    <col min="9" max="9" width="115.7109375" style="491" customWidth="1"/>
    <col min="10" max="11" width="10.5703125" style="552"/>
    <col min="12" max="12" width="11.140625" style="552" customWidth="1"/>
    <col min="13" max="20" width="10.5703125" style="552"/>
    <col min="21" max="16384" width="10.5703125" style="491"/>
  </cols>
  <sheetData>
    <row r="1" spans="1:20" ht="3" customHeight="1">
      <c r="A1" s="558" t="s">
        <v>50</v>
      </c>
    </row>
    <row r="2" spans="1:20" ht="22.5">
      <c r="F2" s="1278" t="s">
        <v>470</v>
      </c>
      <c r="G2" s="1279"/>
      <c r="H2" s="1280"/>
      <c r="I2" s="607"/>
    </row>
    <row r="3" spans="1:20" ht="3" customHeight="1"/>
    <row r="4" spans="1:20" s="537" customFormat="1" ht="11.25">
      <c r="A4" s="557"/>
      <c r="B4" s="557"/>
      <c r="C4" s="557"/>
      <c r="D4" s="557"/>
      <c r="F4" s="1236" t="s">
        <v>445</v>
      </c>
      <c r="G4" s="1236"/>
      <c r="H4" s="1236"/>
      <c r="I4" s="1281" t="s">
        <v>446</v>
      </c>
      <c r="J4" s="557"/>
      <c r="K4" s="557"/>
      <c r="L4" s="557"/>
      <c r="M4" s="557"/>
      <c r="N4" s="557"/>
      <c r="O4" s="557"/>
      <c r="P4" s="557"/>
      <c r="Q4" s="557"/>
      <c r="R4" s="557"/>
      <c r="S4" s="557"/>
      <c r="T4" s="557"/>
    </row>
    <row r="5" spans="1:20" s="537" customFormat="1" ht="11.25" customHeight="1">
      <c r="A5" s="557"/>
      <c r="B5" s="557"/>
      <c r="C5" s="557"/>
      <c r="D5" s="557"/>
      <c r="F5" s="573" t="s">
        <v>91</v>
      </c>
      <c r="G5" s="585" t="s">
        <v>448</v>
      </c>
      <c r="H5" s="572" t="s">
        <v>439</v>
      </c>
      <c r="I5" s="1281"/>
      <c r="J5" s="557"/>
      <c r="K5" s="557"/>
      <c r="L5" s="557"/>
      <c r="M5" s="557"/>
      <c r="N5" s="557"/>
      <c r="O5" s="557"/>
      <c r="P5" s="557"/>
      <c r="Q5" s="557"/>
      <c r="R5" s="557"/>
      <c r="S5" s="557"/>
      <c r="T5" s="557"/>
    </row>
    <row r="6" spans="1:20" s="537" customFormat="1" ht="12" customHeight="1">
      <c r="A6" s="557"/>
      <c r="B6" s="557"/>
      <c r="C6" s="557"/>
      <c r="D6" s="557"/>
      <c r="F6" s="574" t="s">
        <v>92</v>
      </c>
      <c r="G6" s="576">
        <v>2</v>
      </c>
      <c r="H6" s="577">
        <v>3</v>
      </c>
      <c r="I6" s="575">
        <v>4</v>
      </c>
      <c r="J6" s="557">
        <v>4</v>
      </c>
      <c r="K6" s="557"/>
      <c r="L6" s="557"/>
      <c r="M6" s="557"/>
      <c r="N6" s="557"/>
      <c r="O6" s="557"/>
      <c r="P6" s="557"/>
      <c r="Q6" s="557"/>
      <c r="R6" s="557"/>
      <c r="S6" s="557"/>
      <c r="T6" s="557"/>
    </row>
    <row r="7" spans="1:20" s="537" customFormat="1" ht="18.75">
      <c r="A7" s="557"/>
      <c r="B7" s="557"/>
      <c r="C7" s="557"/>
      <c r="D7" s="557"/>
      <c r="F7" s="583">
        <v>1</v>
      </c>
      <c r="G7" s="599" t="s">
        <v>471</v>
      </c>
      <c r="H7" s="571" t="str">
        <f>IF(dateCh="","",dateCh)</f>
        <v>22.04.2021</v>
      </c>
      <c r="I7" s="548" t="s">
        <v>472</v>
      </c>
      <c r="J7" s="582"/>
      <c r="K7" s="557"/>
      <c r="L7" s="557"/>
      <c r="M7" s="557"/>
      <c r="N7" s="557"/>
      <c r="O7" s="557"/>
      <c r="P7" s="557"/>
      <c r="Q7" s="557"/>
      <c r="R7" s="557"/>
      <c r="S7" s="557"/>
      <c r="T7" s="557"/>
    </row>
    <row r="8" spans="1:20" s="537" customFormat="1" ht="45">
      <c r="A8" s="1282">
        <v>1</v>
      </c>
      <c r="B8" s="557"/>
      <c r="C8" s="557"/>
      <c r="D8" s="557"/>
      <c r="F8" s="583" t="str">
        <f>"2." &amp;mergeValue(A8)</f>
        <v>2.1</v>
      </c>
      <c r="G8" s="599" t="s">
        <v>473</v>
      </c>
      <c r="H8" s="571" t="str">
        <f>IF('Перечень тарифов'!R21="","наименование отсутствует","" &amp; 'Перечень тарифов'!R21 &amp; "")</f>
        <v>наименование отсутствует</v>
      </c>
      <c r="I8" s="548" t="s">
        <v>568</v>
      </c>
      <c r="J8" s="582"/>
      <c r="K8" s="557"/>
      <c r="L8" s="557"/>
      <c r="M8" s="557"/>
      <c r="N8" s="557"/>
      <c r="O8" s="557"/>
      <c r="P8" s="557"/>
      <c r="Q8" s="557"/>
      <c r="R8" s="557"/>
      <c r="S8" s="557"/>
      <c r="T8" s="557"/>
    </row>
    <row r="9" spans="1:20" s="537" customFormat="1" ht="22.5">
      <c r="A9" s="1282"/>
      <c r="B9" s="557"/>
      <c r="C9" s="557"/>
      <c r="D9" s="557"/>
      <c r="F9" s="583" t="str">
        <f>"3." &amp;mergeValue(A9)</f>
        <v>3.1</v>
      </c>
      <c r="G9" s="599" t="s">
        <v>474</v>
      </c>
      <c r="H9" s="571" t="str">
        <f>IF('Перечень тарифов'!F21="","наименование отсутствует","" &amp; 'Перечень тарифов'!F21 &amp; "")</f>
        <v>Производство тепловой энергии. Некомбинированная выработка; Производство. Теплоноситель; Сбыт. Теплоноситель</v>
      </c>
      <c r="I9" s="548" t="s">
        <v>566</v>
      </c>
      <c r="J9" s="582"/>
      <c r="K9" s="557"/>
      <c r="L9" s="557"/>
      <c r="M9" s="557"/>
      <c r="N9" s="557"/>
      <c r="O9" s="557"/>
      <c r="P9" s="557"/>
      <c r="Q9" s="557"/>
      <c r="R9" s="557"/>
      <c r="S9" s="557"/>
      <c r="T9" s="557"/>
    </row>
    <row r="10" spans="1:20" s="537" customFormat="1" ht="22.5">
      <c r="A10" s="1282"/>
      <c r="B10" s="557"/>
      <c r="C10" s="557"/>
      <c r="D10" s="557"/>
      <c r="F10" s="583" t="str">
        <f>"4."&amp;mergeValue(A10)</f>
        <v>4.1</v>
      </c>
      <c r="G10" s="599" t="s">
        <v>475</v>
      </c>
      <c r="H10" s="572" t="s">
        <v>449</v>
      </c>
      <c r="I10" s="548"/>
      <c r="J10" s="582"/>
      <c r="K10" s="557"/>
      <c r="L10" s="557"/>
      <c r="M10" s="557"/>
      <c r="N10" s="557"/>
      <c r="O10" s="557"/>
      <c r="P10" s="557"/>
      <c r="Q10" s="557"/>
      <c r="R10" s="557"/>
      <c r="S10" s="557"/>
      <c r="T10" s="557"/>
    </row>
    <row r="11" spans="1:20" s="537" customFormat="1" ht="18.75">
      <c r="A11" s="1282"/>
      <c r="B11" s="1282">
        <v>1</v>
      </c>
      <c r="C11" s="590"/>
      <c r="D11" s="590"/>
      <c r="F11" s="583" t="str">
        <f>"4."&amp;mergeValue(A11) &amp;"."&amp;mergeValue(B11)</f>
        <v>4.1.1</v>
      </c>
      <c r="G11" s="578" t="s">
        <v>570</v>
      </c>
      <c r="H11" s="571" t="str">
        <f>IF(region_name="","",region_name)</f>
        <v>Нижегородская область</v>
      </c>
      <c r="I11" s="548" t="s">
        <v>478</v>
      </c>
      <c r="J11" s="582"/>
      <c r="K11" s="557"/>
      <c r="L11" s="557"/>
      <c r="M11" s="557"/>
      <c r="N11" s="557"/>
      <c r="O11" s="557"/>
      <c r="P11" s="557"/>
      <c r="Q11" s="557"/>
      <c r="R11" s="557"/>
      <c r="S11" s="557"/>
      <c r="T11" s="557"/>
    </row>
    <row r="12" spans="1:20" s="537" customFormat="1" ht="22.5">
      <c r="A12" s="1282"/>
      <c r="B12" s="1282"/>
      <c r="C12" s="1282">
        <v>1</v>
      </c>
      <c r="D12" s="590"/>
      <c r="F12" s="583" t="str">
        <f>"4."&amp;mergeValue(A12) &amp;"."&amp;mergeValue(B12)&amp;"."&amp;mergeValue(C12)</f>
        <v>4.1.1.1</v>
      </c>
      <c r="G12" s="589" t="s">
        <v>476</v>
      </c>
      <c r="H12" s="571" t="str">
        <f>IF(Территории!H13="","","" &amp; Территории!H13 &amp; "")</f>
        <v>город Нижний Новгород</v>
      </c>
      <c r="I12" s="548" t="s">
        <v>479</v>
      </c>
      <c r="J12" s="582"/>
      <c r="K12" s="557"/>
      <c r="L12" s="557"/>
      <c r="M12" s="557"/>
      <c r="N12" s="557"/>
      <c r="O12" s="557"/>
      <c r="P12" s="557"/>
      <c r="Q12" s="557"/>
      <c r="R12" s="557"/>
      <c r="S12" s="557"/>
      <c r="T12" s="557"/>
    </row>
    <row r="13" spans="1:20" s="537" customFormat="1" ht="56.25">
      <c r="A13" s="1282"/>
      <c r="B13" s="1282"/>
      <c r="C13" s="1282"/>
      <c r="D13" s="590">
        <v>1</v>
      </c>
      <c r="F13" s="583" t="str">
        <f>"4."&amp;mergeValue(A13) &amp;"."&amp;mergeValue(B13)&amp;"."&amp;mergeValue(C13)&amp;"."&amp;mergeValue(D13)</f>
        <v>4.1.1.1.1</v>
      </c>
      <c r="G13" s="600" t="s">
        <v>477</v>
      </c>
      <c r="H13" s="571" t="str">
        <f>IF(Территории!R14="","","" &amp; Территории!R14 &amp; "")</f>
        <v>город Нижний Новгород (22701000)</v>
      </c>
      <c r="I13" s="1183" t="s">
        <v>569</v>
      </c>
      <c r="J13" s="582"/>
      <c r="K13" s="557"/>
      <c r="L13" s="557"/>
      <c r="M13" s="557"/>
      <c r="N13" s="557"/>
      <c r="O13" s="557"/>
      <c r="P13" s="557"/>
      <c r="Q13" s="557"/>
      <c r="R13" s="557"/>
      <c r="S13" s="557"/>
      <c r="T13" s="557"/>
    </row>
    <row r="14" spans="1:20" s="580" customFormat="1" ht="3" customHeight="1">
      <c r="A14" s="581"/>
      <c r="B14" s="581"/>
      <c r="C14" s="581"/>
      <c r="D14" s="581"/>
      <c r="F14" s="592"/>
      <c r="G14" s="593"/>
      <c r="H14" s="594"/>
      <c r="I14" s="595"/>
      <c r="J14" s="581"/>
      <c r="K14" s="581"/>
      <c r="L14" s="581"/>
      <c r="M14" s="581"/>
      <c r="N14" s="581"/>
      <c r="O14" s="581"/>
      <c r="P14" s="581"/>
      <c r="Q14" s="581"/>
      <c r="R14" s="581"/>
      <c r="S14" s="581"/>
      <c r="T14" s="581"/>
    </row>
    <row r="15" spans="1:20" s="580" customFormat="1" ht="15" customHeight="1">
      <c r="A15" s="581"/>
      <c r="B15" s="581"/>
      <c r="C15" s="581"/>
      <c r="D15" s="581"/>
      <c r="F15" s="579"/>
      <c r="G15" s="1277" t="s">
        <v>571</v>
      </c>
      <c r="H15" s="1277"/>
      <c r="I15" s="561"/>
      <c r="J15" s="581"/>
      <c r="K15" s="581"/>
      <c r="L15" s="581"/>
      <c r="M15" s="581"/>
      <c r="N15" s="581"/>
      <c r="O15" s="581"/>
      <c r="P15" s="581"/>
      <c r="Q15" s="581"/>
      <c r="R15" s="581"/>
      <c r="S15" s="581"/>
      <c r="T15" s="581"/>
    </row>
  </sheetData>
  <sheetProtection password="FA9C" sheet="1" objects="1" scenarios="1" formatColumns="0" formatRows="0"/>
  <mergeCells count="7">
    <mergeCell ref="G15:H15"/>
    <mergeCell ref="F2:H2"/>
    <mergeCell ref="F4:H4"/>
    <mergeCell ref="I4:I5"/>
    <mergeCell ref="A8:A13"/>
    <mergeCell ref="B11:B13"/>
    <mergeCell ref="C12:C13"/>
  </mergeCells>
  <dataValidations count="1">
    <dataValidation type="textLength" operator="lessThanOrEqual" allowBlank="1" showInputMessage="1" showErrorMessage="1" errorTitle="Ошибка" error="Допускается ввод не более 900 символов!" sqref="I14:I15">
      <formula1>900</formula1>
    </dataValidation>
  </dataValidations>
  <pageMargins left="0.31496062992125984" right="0.31496062992125984" top="0.74803149606299213" bottom="0.74803149606299213" header="0.31496062992125984" footer="0.31496062992125984"/>
  <pageSetup paperSize="9" scale="66" orientation="landscape" r:id="rId1"/>
  <drawing r:id="rId2"/>
</worksheet>
</file>

<file path=xl/worksheets/sheet20.xml><?xml version="1.0" encoding="utf-8"?>
<worksheet xmlns="http://schemas.openxmlformats.org/spreadsheetml/2006/main" xmlns:r="http://schemas.openxmlformats.org/officeDocument/2006/relationships">
  <sheetPr codeName="List06_4">
    <tabColor rgb="FFEAEBEE"/>
    <pageSetUpPr fitToPage="1"/>
  </sheetPr>
  <dimension ref="A1:CU34"/>
  <sheetViews>
    <sheetView showGridLines="0" topLeftCell="BI15" zoomScaleNormal="100" workbookViewId="0">
      <selection activeCell="M34" sqref="M34:CH34"/>
    </sheetView>
  </sheetViews>
  <sheetFormatPr defaultColWidth="10.5703125" defaultRowHeight="14.25"/>
  <cols>
    <col min="1" max="6" width="10.5703125" style="552" hidden="1" customWidth="1"/>
    <col min="7" max="8" width="9.140625" style="558" hidden="1" customWidth="1"/>
    <col min="9" max="9" width="3.7109375" style="499" customWidth="1"/>
    <col min="10" max="11" width="3.7109375" style="498" customWidth="1"/>
    <col min="12" max="12" width="12.7109375" style="491" customWidth="1"/>
    <col min="13" max="13" width="44.7109375" style="491" customWidth="1"/>
    <col min="14" max="14" width="1.7109375" style="491" hidden="1" customWidth="1"/>
    <col min="15" max="15" width="23.7109375" style="491" customWidth="1"/>
    <col min="16" max="17" width="1.7109375" style="491" hidden="1" customWidth="1"/>
    <col min="18" max="18" width="11.7109375" style="491" customWidth="1"/>
    <col min="19" max="19" width="3.7109375" style="491" customWidth="1"/>
    <col min="20" max="20" width="11.7109375" style="491" customWidth="1"/>
    <col min="21" max="21" width="8.5703125" style="491" customWidth="1"/>
    <col min="22" max="22" width="23.7109375" style="1072" customWidth="1"/>
    <col min="23" max="24" width="1.7109375" style="1072" hidden="1" customWidth="1"/>
    <col min="25" max="25" width="11.7109375" style="1072" customWidth="1"/>
    <col min="26" max="26" width="3.7109375" style="1072" customWidth="1"/>
    <col min="27" max="27" width="11.7109375" style="1072" customWidth="1"/>
    <col min="28" max="28" width="8.5703125" style="1072" customWidth="1"/>
    <col min="29" max="29" width="23.7109375" style="1072" customWidth="1"/>
    <col min="30" max="31" width="1.7109375" style="1072" hidden="1" customWidth="1"/>
    <col min="32" max="32" width="11.7109375" style="1072" customWidth="1"/>
    <col min="33" max="33" width="3.7109375" style="1072" customWidth="1"/>
    <col min="34" max="34" width="11.7109375" style="1072" customWidth="1"/>
    <col min="35" max="35" width="8.5703125" style="1072" customWidth="1"/>
    <col min="36" max="36" width="23.7109375" style="1072" customWidth="1"/>
    <col min="37" max="38" width="1.7109375" style="1072" hidden="1" customWidth="1"/>
    <col min="39" max="39" width="11.7109375" style="1072" customWidth="1"/>
    <col min="40" max="40" width="3.7109375" style="1072" customWidth="1"/>
    <col min="41" max="41" width="11.7109375" style="1072" customWidth="1"/>
    <col min="42" max="42" width="8.5703125" style="1072" customWidth="1"/>
    <col min="43" max="43" width="23.7109375" style="1072" customWidth="1"/>
    <col min="44" max="45" width="1.7109375" style="1072" hidden="1" customWidth="1"/>
    <col min="46" max="46" width="11.7109375" style="1072" customWidth="1"/>
    <col min="47" max="47" width="3.7109375" style="1072" customWidth="1"/>
    <col min="48" max="48" width="11.7109375" style="1072" customWidth="1"/>
    <col min="49" max="49" width="8.5703125" style="1072" customWidth="1"/>
    <col min="50" max="50" width="23.7109375" style="1072" customWidth="1"/>
    <col min="51" max="52" width="1.7109375" style="1072" hidden="1" customWidth="1"/>
    <col min="53" max="53" width="11.7109375" style="1072" customWidth="1"/>
    <col min="54" max="54" width="3.7109375" style="1072" customWidth="1"/>
    <col min="55" max="55" width="11.7109375" style="1072" customWidth="1"/>
    <col min="56" max="56" width="8.5703125" style="1072" customWidth="1"/>
    <col min="57" max="57" width="23.7109375" style="1072" customWidth="1"/>
    <col min="58" max="59" width="1.7109375" style="1072" hidden="1" customWidth="1"/>
    <col min="60" max="60" width="11.7109375" style="1072" customWidth="1"/>
    <col min="61" max="61" width="3.7109375" style="1072" customWidth="1"/>
    <col min="62" max="62" width="11.7109375" style="1072" customWidth="1"/>
    <col min="63" max="63" width="8.5703125" style="1072" customWidth="1"/>
    <col min="64" max="64" width="23.7109375" style="1072" customWidth="1"/>
    <col min="65" max="66" width="1.7109375" style="1072" hidden="1" customWidth="1"/>
    <col min="67" max="67" width="11.7109375" style="1072" customWidth="1"/>
    <col min="68" max="68" width="3.7109375" style="1072" customWidth="1"/>
    <col min="69" max="69" width="11.7109375" style="1072" customWidth="1"/>
    <col min="70" max="70" width="8.5703125" style="1072" customWidth="1"/>
    <col min="71" max="71" width="23.7109375" style="1072" customWidth="1"/>
    <col min="72" max="73" width="1.7109375" style="1072" hidden="1" customWidth="1"/>
    <col min="74" max="74" width="11.7109375" style="1072" customWidth="1"/>
    <col min="75" max="75" width="3.7109375" style="1072" customWidth="1"/>
    <col min="76" max="76" width="11.7109375" style="1072" customWidth="1"/>
    <col min="77" max="77" width="8.5703125" style="1072" customWidth="1"/>
    <col min="78" max="78" width="23.7109375" style="1072" customWidth="1"/>
    <col min="79" max="80" width="1.7109375" style="1072" hidden="1" customWidth="1"/>
    <col min="81" max="81" width="11.7109375" style="1072" customWidth="1"/>
    <col min="82" max="82" width="3.7109375" style="1072" customWidth="1"/>
    <col min="83" max="83" width="11.7109375" style="1072" customWidth="1"/>
    <col min="84" max="84" width="8.5703125" style="1072" hidden="1" customWidth="1"/>
    <col min="85" max="85" width="4.7109375" style="491" customWidth="1"/>
    <col min="86" max="86" width="115.7109375" style="491" customWidth="1"/>
    <col min="87" max="98" width="10.5703125" style="552"/>
    <col min="99" max="319" width="10.5703125" style="491"/>
    <col min="320" max="327" width="0" style="491" hidden="1" customWidth="1"/>
    <col min="328" max="330" width="3.7109375" style="491" customWidth="1"/>
    <col min="331" max="331" width="12.7109375" style="491" customWidth="1"/>
    <col min="332" max="332" width="47.42578125" style="491" customWidth="1"/>
    <col min="333" max="336" width="0" style="491" hidden="1" customWidth="1"/>
    <col min="337" max="337" width="11.7109375" style="491" customWidth="1"/>
    <col min="338" max="338" width="6.42578125" style="491" bestFit="1" customWidth="1"/>
    <col min="339" max="339" width="11.7109375" style="491" customWidth="1"/>
    <col min="340" max="340" width="0" style="491" hidden="1" customWidth="1"/>
    <col min="341" max="341" width="3.7109375" style="491" customWidth="1"/>
    <col min="342" max="342" width="11.140625" style="491" bestFit="1" customWidth="1"/>
    <col min="343" max="575" width="10.5703125" style="491"/>
    <col min="576" max="583" width="0" style="491" hidden="1" customWidth="1"/>
    <col min="584" max="586" width="3.7109375" style="491" customWidth="1"/>
    <col min="587" max="587" width="12.7109375" style="491" customWidth="1"/>
    <col min="588" max="588" width="47.42578125" style="491" customWidth="1"/>
    <col min="589" max="592" width="0" style="491" hidden="1" customWidth="1"/>
    <col min="593" max="593" width="11.7109375" style="491" customWidth="1"/>
    <col min="594" max="594" width="6.42578125" style="491" bestFit="1" customWidth="1"/>
    <col min="595" max="595" width="11.7109375" style="491" customWidth="1"/>
    <col min="596" max="596" width="0" style="491" hidden="1" customWidth="1"/>
    <col min="597" max="597" width="3.7109375" style="491" customWidth="1"/>
    <col min="598" max="598" width="11.140625" style="491" bestFit="1" customWidth="1"/>
    <col min="599" max="831" width="10.5703125" style="491"/>
    <col min="832" max="839" width="0" style="491" hidden="1" customWidth="1"/>
    <col min="840" max="842" width="3.7109375" style="491" customWidth="1"/>
    <col min="843" max="843" width="12.7109375" style="491" customWidth="1"/>
    <col min="844" max="844" width="47.42578125" style="491" customWidth="1"/>
    <col min="845" max="848" width="0" style="491" hidden="1" customWidth="1"/>
    <col min="849" max="849" width="11.7109375" style="491" customWidth="1"/>
    <col min="850" max="850" width="6.42578125" style="491" bestFit="1" customWidth="1"/>
    <col min="851" max="851" width="11.7109375" style="491" customWidth="1"/>
    <col min="852" max="852" width="0" style="491" hidden="1" customWidth="1"/>
    <col min="853" max="853" width="3.7109375" style="491" customWidth="1"/>
    <col min="854" max="854" width="11.140625" style="491" bestFit="1" customWidth="1"/>
    <col min="855" max="1087" width="10.5703125" style="491"/>
    <col min="1088" max="1095" width="0" style="491" hidden="1" customWidth="1"/>
    <col min="1096" max="1098" width="3.7109375" style="491" customWidth="1"/>
    <col min="1099" max="1099" width="12.7109375" style="491" customWidth="1"/>
    <col min="1100" max="1100" width="47.42578125" style="491" customWidth="1"/>
    <col min="1101" max="1104" width="0" style="491" hidden="1" customWidth="1"/>
    <col min="1105" max="1105" width="11.7109375" style="491" customWidth="1"/>
    <col min="1106" max="1106" width="6.42578125" style="491" bestFit="1" customWidth="1"/>
    <col min="1107" max="1107" width="11.7109375" style="491" customWidth="1"/>
    <col min="1108" max="1108" width="0" style="491" hidden="1" customWidth="1"/>
    <col min="1109" max="1109" width="3.7109375" style="491" customWidth="1"/>
    <col min="1110" max="1110" width="11.140625" style="491" bestFit="1" customWidth="1"/>
    <col min="1111" max="1343" width="10.5703125" style="491"/>
    <col min="1344" max="1351" width="0" style="491" hidden="1" customWidth="1"/>
    <col min="1352" max="1354" width="3.7109375" style="491" customWidth="1"/>
    <col min="1355" max="1355" width="12.7109375" style="491" customWidth="1"/>
    <col min="1356" max="1356" width="47.42578125" style="491" customWidth="1"/>
    <col min="1357" max="1360" width="0" style="491" hidden="1" customWidth="1"/>
    <col min="1361" max="1361" width="11.7109375" style="491" customWidth="1"/>
    <col min="1362" max="1362" width="6.42578125" style="491" bestFit="1" customWidth="1"/>
    <col min="1363" max="1363" width="11.7109375" style="491" customWidth="1"/>
    <col min="1364" max="1364" width="0" style="491" hidden="1" customWidth="1"/>
    <col min="1365" max="1365" width="3.7109375" style="491" customWidth="1"/>
    <col min="1366" max="1366" width="11.140625" style="491" bestFit="1" customWidth="1"/>
    <col min="1367" max="1599" width="10.5703125" style="491"/>
    <col min="1600" max="1607" width="0" style="491" hidden="1" customWidth="1"/>
    <col min="1608" max="1610" width="3.7109375" style="491" customWidth="1"/>
    <col min="1611" max="1611" width="12.7109375" style="491" customWidth="1"/>
    <col min="1612" max="1612" width="47.42578125" style="491" customWidth="1"/>
    <col min="1613" max="1616" width="0" style="491" hidden="1" customWidth="1"/>
    <col min="1617" max="1617" width="11.7109375" style="491" customWidth="1"/>
    <col min="1618" max="1618" width="6.42578125" style="491" bestFit="1" customWidth="1"/>
    <col min="1619" max="1619" width="11.7109375" style="491" customWidth="1"/>
    <col min="1620" max="1620" width="0" style="491" hidden="1" customWidth="1"/>
    <col min="1621" max="1621" width="3.7109375" style="491" customWidth="1"/>
    <col min="1622" max="1622" width="11.140625" style="491" bestFit="1" customWidth="1"/>
    <col min="1623" max="1855" width="10.5703125" style="491"/>
    <col min="1856" max="1863" width="0" style="491" hidden="1" customWidth="1"/>
    <col min="1864" max="1866" width="3.7109375" style="491" customWidth="1"/>
    <col min="1867" max="1867" width="12.7109375" style="491" customWidth="1"/>
    <col min="1868" max="1868" width="47.42578125" style="491" customWidth="1"/>
    <col min="1869" max="1872" width="0" style="491" hidden="1" customWidth="1"/>
    <col min="1873" max="1873" width="11.7109375" style="491" customWidth="1"/>
    <col min="1874" max="1874" width="6.42578125" style="491" bestFit="1" customWidth="1"/>
    <col min="1875" max="1875" width="11.7109375" style="491" customWidth="1"/>
    <col min="1876" max="1876" width="0" style="491" hidden="1" customWidth="1"/>
    <col min="1877" max="1877" width="3.7109375" style="491" customWidth="1"/>
    <col min="1878" max="1878" width="11.140625" style="491" bestFit="1" customWidth="1"/>
    <col min="1879" max="2111" width="10.5703125" style="491"/>
    <col min="2112" max="2119" width="0" style="491" hidden="1" customWidth="1"/>
    <col min="2120" max="2122" width="3.7109375" style="491" customWidth="1"/>
    <col min="2123" max="2123" width="12.7109375" style="491" customWidth="1"/>
    <col min="2124" max="2124" width="47.42578125" style="491" customWidth="1"/>
    <col min="2125" max="2128" width="0" style="491" hidden="1" customWidth="1"/>
    <col min="2129" max="2129" width="11.7109375" style="491" customWidth="1"/>
    <col min="2130" max="2130" width="6.42578125" style="491" bestFit="1" customWidth="1"/>
    <col min="2131" max="2131" width="11.7109375" style="491" customWidth="1"/>
    <col min="2132" max="2132" width="0" style="491" hidden="1" customWidth="1"/>
    <col min="2133" max="2133" width="3.7109375" style="491" customWidth="1"/>
    <col min="2134" max="2134" width="11.140625" style="491" bestFit="1" customWidth="1"/>
    <col min="2135" max="2367" width="10.5703125" style="491"/>
    <col min="2368" max="2375" width="0" style="491" hidden="1" customWidth="1"/>
    <col min="2376" max="2378" width="3.7109375" style="491" customWidth="1"/>
    <col min="2379" max="2379" width="12.7109375" style="491" customWidth="1"/>
    <col min="2380" max="2380" width="47.42578125" style="491" customWidth="1"/>
    <col min="2381" max="2384" width="0" style="491" hidden="1" customWidth="1"/>
    <col min="2385" max="2385" width="11.7109375" style="491" customWidth="1"/>
    <col min="2386" max="2386" width="6.42578125" style="491" bestFit="1" customWidth="1"/>
    <col min="2387" max="2387" width="11.7109375" style="491" customWidth="1"/>
    <col min="2388" max="2388" width="0" style="491" hidden="1" customWidth="1"/>
    <col min="2389" max="2389" width="3.7109375" style="491" customWidth="1"/>
    <col min="2390" max="2390" width="11.140625" style="491" bestFit="1" customWidth="1"/>
    <col min="2391" max="2623" width="10.5703125" style="491"/>
    <col min="2624" max="2631" width="0" style="491" hidden="1" customWidth="1"/>
    <col min="2632" max="2634" width="3.7109375" style="491" customWidth="1"/>
    <col min="2635" max="2635" width="12.7109375" style="491" customWidth="1"/>
    <col min="2636" max="2636" width="47.42578125" style="491" customWidth="1"/>
    <col min="2637" max="2640" width="0" style="491" hidden="1" customWidth="1"/>
    <col min="2641" max="2641" width="11.7109375" style="491" customWidth="1"/>
    <col min="2642" max="2642" width="6.42578125" style="491" bestFit="1" customWidth="1"/>
    <col min="2643" max="2643" width="11.7109375" style="491" customWidth="1"/>
    <col min="2644" max="2644" width="0" style="491" hidden="1" customWidth="1"/>
    <col min="2645" max="2645" width="3.7109375" style="491" customWidth="1"/>
    <col min="2646" max="2646" width="11.140625" style="491" bestFit="1" customWidth="1"/>
    <col min="2647" max="2879" width="10.5703125" style="491"/>
    <col min="2880" max="2887" width="0" style="491" hidden="1" customWidth="1"/>
    <col min="2888" max="2890" width="3.7109375" style="491" customWidth="1"/>
    <col min="2891" max="2891" width="12.7109375" style="491" customWidth="1"/>
    <col min="2892" max="2892" width="47.42578125" style="491" customWidth="1"/>
    <col min="2893" max="2896" width="0" style="491" hidden="1" customWidth="1"/>
    <col min="2897" max="2897" width="11.7109375" style="491" customWidth="1"/>
    <col min="2898" max="2898" width="6.42578125" style="491" bestFit="1" customWidth="1"/>
    <col min="2899" max="2899" width="11.7109375" style="491" customWidth="1"/>
    <col min="2900" max="2900" width="0" style="491" hidden="1" customWidth="1"/>
    <col min="2901" max="2901" width="3.7109375" style="491" customWidth="1"/>
    <col min="2902" max="2902" width="11.140625" style="491" bestFit="1" customWidth="1"/>
    <col min="2903" max="3135" width="10.5703125" style="491"/>
    <col min="3136" max="3143" width="0" style="491" hidden="1" customWidth="1"/>
    <col min="3144" max="3146" width="3.7109375" style="491" customWidth="1"/>
    <col min="3147" max="3147" width="12.7109375" style="491" customWidth="1"/>
    <col min="3148" max="3148" width="47.42578125" style="491" customWidth="1"/>
    <col min="3149" max="3152" width="0" style="491" hidden="1" customWidth="1"/>
    <col min="3153" max="3153" width="11.7109375" style="491" customWidth="1"/>
    <col min="3154" max="3154" width="6.42578125" style="491" bestFit="1" customWidth="1"/>
    <col min="3155" max="3155" width="11.7109375" style="491" customWidth="1"/>
    <col min="3156" max="3156" width="0" style="491" hidden="1" customWidth="1"/>
    <col min="3157" max="3157" width="3.7109375" style="491" customWidth="1"/>
    <col min="3158" max="3158" width="11.140625" style="491" bestFit="1" customWidth="1"/>
    <col min="3159" max="3391" width="10.5703125" style="491"/>
    <col min="3392" max="3399" width="0" style="491" hidden="1" customWidth="1"/>
    <col min="3400" max="3402" width="3.7109375" style="491" customWidth="1"/>
    <col min="3403" max="3403" width="12.7109375" style="491" customWidth="1"/>
    <col min="3404" max="3404" width="47.42578125" style="491" customWidth="1"/>
    <col min="3405" max="3408" width="0" style="491" hidden="1" customWidth="1"/>
    <col min="3409" max="3409" width="11.7109375" style="491" customWidth="1"/>
    <col min="3410" max="3410" width="6.42578125" style="491" bestFit="1" customWidth="1"/>
    <col min="3411" max="3411" width="11.7109375" style="491" customWidth="1"/>
    <col min="3412" max="3412" width="0" style="491" hidden="1" customWidth="1"/>
    <col min="3413" max="3413" width="3.7109375" style="491" customWidth="1"/>
    <col min="3414" max="3414" width="11.140625" style="491" bestFit="1" customWidth="1"/>
    <col min="3415" max="3647" width="10.5703125" style="491"/>
    <col min="3648" max="3655" width="0" style="491" hidden="1" customWidth="1"/>
    <col min="3656" max="3658" width="3.7109375" style="491" customWidth="1"/>
    <col min="3659" max="3659" width="12.7109375" style="491" customWidth="1"/>
    <col min="3660" max="3660" width="47.42578125" style="491" customWidth="1"/>
    <col min="3661" max="3664" width="0" style="491" hidden="1" customWidth="1"/>
    <col min="3665" max="3665" width="11.7109375" style="491" customWidth="1"/>
    <col min="3666" max="3666" width="6.42578125" style="491" bestFit="1" customWidth="1"/>
    <col min="3667" max="3667" width="11.7109375" style="491" customWidth="1"/>
    <col min="3668" max="3668" width="0" style="491" hidden="1" customWidth="1"/>
    <col min="3669" max="3669" width="3.7109375" style="491" customWidth="1"/>
    <col min="3670" max="3670" width="11.140625" style="491" bestFit="1" customWidth="1"/>
    <col min="3671" max="3903" width="10.5703125" style="491"/>
    <col min="3904" max="3911" width="0" style="491" hidden="1" customWidth="1"/>
    <col min="3912" max="3914" width="3.7109375" style="491" customWidth="1"/>
    <col min="3915" max="3915" width="12.7109375" style="491" customWidth="1"/>
    <col min="3916" max="3916" width="47.42578125" style="491" customWidth="1"/>
    <col min="3917" max="3920" width="0" style="491" hidden="1" customWidth="1"/>
    <col min="3921" max="3921" width="11.7109375" style="491" customWidth="1"/>
    <col min="3922" max="3922" width="6.42578125" style="491" bestFit="1" customWidth="1"/>
    <col min="3923" max="3923" width="11.7109375" style="491" customWidth="1"/>
    <col min="3924" max="3924" width="0" style="491" hidden="1" customWidth="1"/>
    <col min="3925" max="3925" width="3.7109375" style="491" customWidth="1"/>
    <col min="3926" max="3926" width="11.140625" style="491" bestFit="1" customWidth="1"/>
    <col min="3927" max="4159" width="10.5703125" style="491"/>
    <col min="4160" max="4167" width="0" style="491" hidden="1" customWidth="1"/>
    <col min="4168" max="4170" width="3.7109375" style="491" customWidth="1"/>
    <col min="4171" max="4171" width="12.7109375" style="491" customWidth="1"/>
    <col min="4172" max="4172" width="47.42578125" style="491" customWidth="1"/>
    <col min="4173" max="4176" width="0" style="491" hidden="1" customWidth="1"/>
    <col min="4177" max="4177" width="11.7109375" style="491" customWidth="1"/>
    <col min="4178" max="4178" width="6.42578125" style="491" bestFit="1" customWidth="1"/>
    <col min="4179" max="4179" width="11.7109375" style="491" customWidth="1"/>
    <col min="4180" max="4180" width="0" style="491" hidden="1" customWidth="1"/>
    <col min="4181" max="4181" width="3.7109375" style="491" customWidth="1"/>
    <col min="4182" max="4182" width="11.140625" style="491" bestFit="1" customWidth="1"/>
    <col min="4183" max="4415" width="10.5703125" style="491"/>
    <col min="4416" max="4423" width="0" style="491" hidden="1" customWidth="1"/>
    <col min="4424" max="4426" width="3.7109375" style="491" customWidth="1"/>
    <col min="4427" max="4427" width="12.7109375" style="491" customWidth="1"/>
    <col min="4428" max="4428" width="47.42578125" style="491" customWidth="1"/>
    <col min="4429" max="4432" width="0" style="491" hidden="1" customWidth="1"/>
    <col min="4433" max="4433" width="11.7109375" style="491" customWidth="1"/>
    <col min="4434" max="4434" width="6.42578125" style="491" bestFit="1" customWidth="1"/>
    <col min="4435" max="4435" width="11.7109375" style="491" customWidth="1"/>
    <col min="4436" max="4436" width="0" style="491" hidden="1" customWidth="1"/>
    <col min="4437" max="4437" width="3.7109375" style="491" customWidth="1"/>
    <col min="4438" max="4438" width="11.140625" style="491" bestFit="1" customWidth="1"/>
    <col min="4439" max="4671" width="10.5703125" style="491"/>
    <col min="4672" max="4679" width="0" style="491" hidden="1" customWidth="1"/>
    <col min="4680" max="4682" width="3.7109375" style="491" customWidth="1"/>
    <col min="4683" max="4683" width="12.7109375" style="491" customWidth="1"/>
    <col min="4684" max="4684" width="47.42578125" style="491" customWidth="1"/>
    <col min="4685" max="4688" width="0" style="491" hidden="1" customWidth="1"/>
    <col min="4689" max="4689" width="11.7109375" style="491" customWidth="1"/>
    <col min="4690" max="4690" width="6.42578125" style="491" bestFit="1" customWidth="1"/>
    <col min="4691" max="4691" width="11.7109375" style="491" customWidth="1"/>
    <col min="4692" max="4692" width="0" style="491" hidden="1" customWidth="1"/>
    <col min="4693" max="4693" width="3.7109375" style="491" customWidth="1"/>
    <col min="4694" max="4694" width="11.140625" style="491" bestFit="1" customWidth="1"/>
    <col min="4695" max="4927" width="10.5703125" style="491"/>
    <col min="4928" max="4935" width="0" style="491" hidden="1" customWidth="1"/>
    <col min="4936" max="4938" width="3.7109375" style="491" customWidth="1"/>
    <col min="4939" max="4939" width="12.7109375" style="491" customWidth="1"/>
    <col min="4940" max="4940" width="47.42578125" style="491" customWidth="1"/>
    <col min="4941" max="4944" width="0" style="491" hidden="1" customWidth="1"/>
    <col min="4945" max="4945" width="11.7109375" style="491" customWidth="1"/>
    <col min="4946" max="4946" width="6.42578125" style="491" bestFit="1" customWidth="1"/>
    <col min="4947" max="4947" width="11.7109375" style="491" customWidth="1"/>
    <col min="4948" max="4948" width="0" style="491" hidden="1" customWidth="1"/>
    <col min="4949" max="4949" width="3.7109375" style="491" customWidth="1"/>
    <col min="4950" max="4950" width="11.140625" style="491" bestFit="1" customWidth="1"/>
    <col min="4951" max="5183" width="10.5703125" style="491"/>
    <col min="5184" max="5191" width="0" style="491" hidden="1" customWidth="1"/>
    <col min="5192" max="5194" width="3.7109375" style="491" customWidth="1"/>
    <col min="5195" max="5195" width="12.7109375" style="491" customWidth="1"/>
    <col min="5196" max="5196" width="47.42578125" style="491" customWidth="1"/>
    <col min="5197" max="5200" width="0" style="491" hidden="1" customWidth="1"/>
    <col min="5201" max="5201" width="11.7109375" style="491" customWidth="1"/>
    <col min="5202" max="5202" width="6.42578125" style="491" bestFit="1" customWidth="1"/>
    <col min="5203" max="5203" width="11.7109375" style="491" customWidth="1"/>
    <col min="5204" max="5204" width="0" style="491" hidden="1" customWidth="1"/>
    <col min="5205" max="5205" width="3.7109375" style="491" customWidth="1"/>
    <col min="5206" max="5206" width="11.140625" style="491" bestFit="1" customWidth="1"/>
    <col min="5207" max="5439" width="10.5703125" style="491"/>
    <col min="5440" max="5447" width="0" style="491" hidden="1" customWidth="1"/>
    <col min="5448" max="5450" width="3.7109375" style="491" customWidth="1"/>
    <col min="5451" max="5451" width="12.7109375" style="491" customWidth="1"/>
    <col min="5452" max="5452" width="47.42578125" style="491" customWidth="1"/>
    <col min="5453" max="5456" width="0" style="491" hidden="1" customWidth="1"/>
    <col min="5457" max="5457" width="11.7109375" style="491" customWidth="1"/>
    <col min="5458" max="5458" width="6.42578125" style="491" bestFit="1" customWidth="1"/>
    <col min="5459" max="5459" width="11.7109375" style="491" customWidth="1"/>
    <col min="5460" max="5460" width="0" style="491" hidden="1" customWidth="1"/>
    <col min="5461" max="5461" width="3.7109375" style="491" customWidth="1"/>
    <col min="5462" max="5462" width="11.140625" style="491" bestFit="1" customWidth="1"/>
    <col min="5463" max="5695" width="10.5703125" style="491"/>
    <col min="5696" max="5703" width="0" style="491" hidden="1" customWidth="1"/>
    <col min="5704" max="5706" width="3.7109375" style="491" customWidth="1"/>
    <col min="5707" max="5707" width="12.7109375" style="491" customWidth="1"/>
    <col min="5708" max="5708" width="47.42578125" style="491" customWidth="1"/>
    <col min="5709" max="5712" width="0" style="491" hidden="1" customWidth="1"/>
    <col min="5713" max="5713" width="11.7109375" style="491" customWidth="1"/>
    <col min="5714" max="5714" width="6.42578125" style="491" bestFit="1" customWidth="1"/>
    <col min="5715" max="5715" width="11.7109375" style="491" customWidth="1"/>
    <col min="5716" max="5716" width="0" style="491" hidden="1" customWidth="1"/>
    <col min="5717" max="5717" width="3.7109375" style="491" customWidth="1"/>
    <col min="5718" max="5718" width="11.140625" style="491" bestFit="1" customWidth="1"/>
    <col min="5719" max="5951" width="10.5703125" style="491"/>
    <col min="5952" max="5959" width="0" style="491" hidden="1" customWidth="1"/>
    <col min="5960" max="5962" width="3.7109375" style="491" customWidth="1"/>
    <col min="5963" max="5963" width="12.7109375" style="491" customWidth="1"/>
    <col min="5964" max="5964" width="47.42578125" style="491" customWidth="1"/>
    <col min="5965" max="5968" width="0" style="491" hidden="1" customWidth="1"/>
    <col min="5969" max="5969" width="11.7109375" style="491" customWidth="1"/>
    <col min="5970" max="5970" width="6.42578125" style="491" bestFit="1" customWidth="1"/>
    <col min="5971" max="5971" width="11.7109375" style="491" customWidth="1"/>
    <col min="5972" max="5972" width="0" style="491" hidden="1" customWidth="1"/>
    <col min="5973" max="5973" width="3.7109375" style="491" customWidth="1"/>
    <col min="5974" max="5974" width="11.140625" style="491" bestFit="1" customWidth="1"/>
    <col min="5975" max="6207" width="10.5703125" style="491"/>
    <col min="6208" max="6215" width="0" style="491" hidden="1" customWidth="1"/>
    <col min="6216" max="6218" width="3.7109375" style="491" customWidth="1"/>
    <col min="6219" max="6219" width="12.7109375" style="491" customWidth="1"/>
    <col min="6220" max="6220" width="47.42578125" style="491" customWidth="1"/>
    <col min="6221" max="6224" width="0" style="491" hidden="1" customWidth="1"/>
    <col min="6225" max="6225" width="11.7109375" style="491" customWidth="1"/>
    <col min="6226" max="6226" width="6.42578125" style="491" bestFit="1" customWidth="1"/>
    <col min="6227" max="6227" width="11.7109375" style="491" customWidth="1"/>
    <col min="6228" max="6228" width="0" style="491" hidden="1" customWidth="1"/>
    <col min="6229" max="6229" width="3.7109375" style="491" customWidth="1"/>
    <col min="6230" max="6230" width="11.140625" style="491" bestFit="1" customWidth="1"/>
    <col min="6231" max="6463" width="10.5703125" style="491"/>
    <col min="6464" max="6471" width="0" style="491" hidden="1" customWidth="1"/>
    <col min="6472" max="6474" width="3.7109375" style="491" customWidth="1"/>
    <col min="6475" max="6475" width="12.7109375" style="491" customWidth="1"/>
    <col min="6476" max="6476" width="47.42578125" style="491" customWidth="1"/>
    <col min="6477" max="6480" width="0" style="491" hidden="1" customWidth="1"/>
    <col min="6481" max="6481" width="11.7109375" style="491" customWidth="1"/>
    <col min="6482" max="6482" width="6.42578125" style="491" bestFit="1" customWidth="1"/>
    <col min="6483" max="6483" width="11.7109375" style="491" customWidth="1"/>
    <col min="6484" max="6484" width="0" style="491" hidden="1" customWidth="1"/>
    <col min="6485" max="6485" width="3.7109375" style="491" customWidth="1"/>
    <col min="6486" max="6486" width="11.140625" style="491" bestFit="1" customWidth="1"/>
    <col min="6487" max="6719" width="10.5703125" style="491"/>
    <col min="6720" max="6727" width="0" style="491" hidden="1" customWidth="1"/>
    <col min="6728" max="6730" width="3.7109375" style="491" customWidth="1"/>
    <col min="6731" max="6731" width="12.7109375" style="491" customWidth="1"/>
    <col min="6732" max="6732" width="47.42578125" style="491" customWidth="1"/>
    <col min="6733" max="6736" width="0" style="491" hidden="1" customWidth="1"/>
    <col min="6737" max="6737" width="11.7109375" style="491" customWidth="1"/>
    <col min="6738" max="6738" width="6.42578125" style="491" bestFit="1" customWidth="1"/>
    <col min="6739" max="6739" width="11.7109375" style="491" customWidth="1"/>
    <col min="6740" max="6740" width="0" style="491" hidden="1" customWidth="1"/>
    <col min="6741" max="6741" width="3.7109375" style="491" customWidth="1"/>
    <col min="6742" max="6742" width="11.140625" style="491" bestFit="1" customWidth="1"/>
    <col min="6743" max="6975" width="10.5703125" style="491"/>
    <col min="6976" max="6983" width="0" style="491" hidden="1" customWidth="1"/>
    <col min="6984" max="6986" width="3.7109375" style="491" customWidth="1"/>
    <col min="6987" max="6987" width="12.7109375" style="491" customWidth="1"/>
    <col min="6988" max="6988" width="47.42578125" style="491" customWidth="1"/>
    <col min="6989" max="6992" width="0" style="491" hidden="1" customWidth="1"/>
    <col min="6993" max="6993" width="11.7109375" style="491" customWidth="1"/>
    <col min="6994" max="6994" width="6.42578125" style="491" bestFit="1" customWidth="1"/>
    <col min="6995" max="6995" width="11.7109375" style="491" customWidth="1"/>
    <col min="6996" max="6996" width="0" style="491" hidden="1" customWidth="1"/>
    <col min="6997" max="6997" width="3.7109375" style="491" customWidth="1"/>
    <col min="6998" max="6998" width="11.140625" style="491" bestFit="1" customWidth="1"/>
    <col min="6999" max="7231" width="10.5703125" style="491"/>
    <col min="7232" max="7239" width="0" style="491" hidden="1" customWidth="1"/>
    <col min="7240" max="7242" width="3.7109375" style="491" customWidth="1"/>
    <col min="7243" max="7243" width="12.7109375" style="491" customWidth="1"/>
    <col min="7244" max="7244" width="47.42578125" style="491" customWidth="1"/>
    <col min="7245" max="7248" width="0" style="491" hidden="1" customWidth="1"/>
    <col min="7249" max="7249" width="11.7109375" style="491" customWidth="1"/>
    <col min="7250" max="7250" width="6.42578125" style="491" bestFit="1" customWidth="1"/>
    <col min="7251" max="7251" width="11.7109375" style="491" customWidth="1"/>
    <col min="7252" max="7252" width="0" style="491" hidden="1" customWidth="1"/>
    <col min="7253" max="7253" width="3.7109375" style="491" customWidth="1"/>
    <col min="7254" max="7254" width="11.140625" style="491" bestFit="1" customWidth="1"/>
    <col min="7255" max="7487" width="10.5703125" style="491"/>
    <col min="7488" max="7495" width="0" style="491" hidden="1" customWidth="1"/>
    <col min="7496" max="7498" width="3.7109375" style="491" customWidth="1"/>
    <col min="7499" max="7499" width="12.7109375" style="491" customWidth="1"/>
    <col min="7500" max="7500" width="47.42578125" style="491" customWidth="1"/>
    <col min="7501" max="7504" width="0" style="491" hidden="1" customWidth="1"/>
    <col min="7505" max="7505" width="11.7109375" style="491" customWidth="1"/>
    <col min="7506" max="7506" width="6.42578125" style="491" bestFit="1" customWidth="1"/>
    <col min="7507" max="7507" width="11.7109375" style="491" customWidth="1"/>
    <col min="7508" max="7508" width="0" style="491" hidden="1" customWidth="1"/>
    <col min="7509" max="7509" width="3.7109375" style="491" customWidth="1"/>
    <col min="7510" max="7510" width="11.140625" style="491" bestFit="1" customWidth="1"/>
    <col min="7511" max="7743" width="10.5703125" style="491"/>
    <col min="7744" max="7751" width="0" style="491" hidden="1" customWidth="1"/>
    <col min="7752" max="7754" width="3.7109375" style="491" customWidth="1"/>
    <col min="7755" max="7755" width="12.7109375" style="491" customWidth="1"/>
    <col min="7756" max="7756" width="47.42578125" style="491" customWidth="1"/>
    <col min="7757" max="7760" width="0" style="491" hidden="1" customWidth="1"/>
    <col min="7761" max="7761" width="11.7109375" style="491" customWidth="1"/>
    <col min="7762" max="7762" width="6.42578125" style="491" bestFit="1" customWidth="1"/>
    <col min="7763" max="7763" width="11.7109375" style="491" customWidth="1"/>
    <col min="7764" max="7764" width="0" style="491" hidden="1" customWidth="1"/>
    <col min="7765" max="7765" width="3.7109375" style="491" customWidth="1"/>
    <col min="7766" max="7766" width="11.140625" style="491" bestFit="1" customWidth="1"/>
    <col min="7767" max="7999" width="10.5703125" style="491"/>
    <col min="8000" max="8007" width="0" style="491" hidden="1" customWidth="1"/>
    <col min="8008" max="8010" width="3.7109375" style="491" customWidth="1"/>
    <col min="8011" max="8011" width="12.7109375" style="491" customWidth="1"/>
    <col min="8012" max="8012" width="47.42578125" style="491" customWidth="1"/>
    <col min="8013" max="8016" width="0" style="491" hidden="1" customWidth="1"/>
    <col min="8017" max="8017" width="11.7109375" style="491" customWidth="1"/>
    <col min="8018" max="8018" width="6.42578125" style="491" bestFit="1" customWidth="1"/>
    <col min="8019" max="8019" width="11.7109375" style="491" customWidth="1"/>
    <col min="8020" max="8020" width="0" style="491" hidden="1" customWidth="1"/>
    <col min="8021" max="8021" width="3.7109375" style="491" customWidth="1"/>
    <col min="8022" max="8022" width="11.140625" style="491" bestFit="1" customWidth="1"/>
    <col min="8023" max="8255" width="10.5703125" style="491"/>
    <col min="8256" max="8263" width="0" style="491" hidden="1" customWidth="1"/>
    <col min="8264" max="8266" width="3.7109375" style="491" customWidth="1"/>
    <col min="8267" max="8267" width="12.7109375" style="491" customWidth="1"/>
    <col min="8268" max="8268" width="47.42578125" style="491" customWidth="1"/>
    <col min="8269" max="8272" width="0" style="491" hidden="1" customWidth="1"/>
    <col min="8273" max="8273" width="11.7109375" style="491" customWidth="1"/>
    <col min="8274" max="8274" width="6.42578125" style="491" bestFit="1" customWidth="1"/>
    <col min="8275" max="8275" width="11.7109375" style="491" customWidth="1"/>
    <col min="8276" max="8276" width="0" style="491" hidden="1" customWidth="1"/>
    <col min="8277" max="8277" width="3.7109375" style="491" customWidth="1"/>
    <col min="8278" max="8278" width="11.140625" style="491" bestFit="1" customWidth="1"/>
    <col min="8279" max="8511" width="10.5703125" style="491"/>
    <col min="8512" max="8519" width="0" style="491" hidden="1" customWidth="1"/>
    <col min="8520" max="8522" width="3.7109375" style="491" customWidth="1"/>
    <col min="8523" max="8523" width="12.7109375" style="491" customWidth="1"/>
    <col min="8524" max="8524" width="47.42578125" style="491" customWidth="1"/>
    <col min="8525" max="8528" width="0" style="491" hidden="1" customWidth="1"/>
    <col min="8529" max="8529" width="11.7109375" style="491" customWidth="1"/>
    <col min="8530" max="8530" width="6.42578125" style="491" bestFit="1" customWidth="1"/>
    <col min="8531" max="8531" width="11.7109375" style="491" customWidth="1"/>
    <col min="8532" max="8532" width="0" style="491" hidden="1" customWidth="1"/>
    <col min="8533" max="8533" width="3.7109375" style="491" customWidth="1"/>
    <col min="8534" max="8534" width="11.140625" style="491" bestFit="1" customWidth="1"/>
    <col min="8535" max="8767" width="10.5703125" style="491"/>
    <col min="8768" max="8775" width="0" style="491" hidden="1" customWidth="1"/>
    <col min="8776" max="8778" width="3.7109375" style="491" customWidth="1"/>
    <col min="8779" max="8779" width="12.7109375" style="491" customWidth="1"/>
    <col min="8780" max="8780" width="47.42578125" style="491" customWidth="1"/>
    <col min="8781" max="8784" width="0" style="491" hidden="1" customWidth="1"/>
    <col min="8785" max="8785" width="11.7109375" style="491" customWidth="1"/>
    <col min="8786" max="8786" width="6.42578125" style="491" bestFit="1" customWidth="1"/>
    <col min="8787" max="8787" width="11.7109375" style="491" customWidth="1"/>
    <col min="8788" max="8788" width="0" style="491" hidden="1" customWidth="1"/>
    <col min="8789" max="8789" width="3.7109375" style="491" customWidth="1"/>
    <col min="8790" max="8790" width="11.140625" style="491" bestFit="1" customWidth="1"/>
    <col min="8791" max="9023" width="10.5703125" style="491"/>
    <col min="9024" max="9031" width="0" style="491" hidden="1" customWidth="1"/>
    <col min="9032" max="9034" width="3.7109375" style="491" customWidth="1"/>
    <col min="9035" max="9035" width="12.7109375" style="491" customWidth="1"/>
    <col min="9036" max="9036" width="47.42578125" style="491" customWidth="1"/>
    <col min="9037" max="9040" width="0" style="491" hidden="1" customWidth="1"/>
    <col min="9041" max="9041" width="11.7109375" style="491" customWidth="1"/>
    <col min="9042" max="9042" width="6.42578125" style="491" bestFit="1" customWidth="1"/>
    <col min="9043" max="9043" width="11.7109375" style="491" customWidth="1"/>
    <col min="9044" max="9044" width="0" style="491" hidden="1" customWidth="1"/>
    <col min="9045" max="9045" width="3.7109375" style="491" customWidth="1"/>
    <col min="9046" max="9046" width="11.140625" style="491" bestFit="1" customWidth="1"/>
    <col min="9047" max="9279" width="10.5703125" style="491"/>
    <col min="9280" max="9287" width="0" style="491" hidden="1" customWidth="1"/>
    <col min="9288" max="9290" width="3.7109375" style="491" customWidth="1"/>
    <col min="9291" max="9291" width="12.7109375" style="491" customWidth="1"/>
    <col min="9292" max="9292" width="47.42578125" style="491" customWidth="1"/>
    <col min="9293" max="9296" width="0" style="491" hidden="1" customWidth="1"/>
    <col min="9297" max="9297" width="11.7109375" style="491" customWidth="1"/>
    <col min="9298" max="9298" width="6.42578125" style="491" bestFit="1" customWidth="1"/>
    <col min="9299" max="9299" width="11.7109375" style="491" customWidth="1"/>
    <col min="9300" max="9300" width="0" style="491" hidden="1" customWidth="1"/>
    <col min="9301" max="9301" width="3.7109375" style="491" customWidth="1"/>
    <col min="9302" max="9302" width="11.140625" style="491" bestFit="1" customWidth="1"/>
    <col min="9303" max="9535" width="10.5703125" style="491"/>
    <col min="9536" max="9543" width="0" style="491" hidden="1" customWidth="1"/>
    <col min="9544" max="9546" width="3.7109375" style="491" customWidth="1"/>
    <col min="9547" max="9547" width="12.7109375" style="491" customWidth="1"/>
    <col min="9548" max="9548" width="47.42578125" style="491" customWidth="1"/>
    <col min="9549" max="9552" width="0" style="491" hidden="1" customWidth="1"/>
    <col min="9553" max="9553" width="11.7109375" style="491" customWidth="1"/>
    <col min="9554" max="9554" width="6.42578125" style="491" bestFit="1" customWidth="1"/>
    <col min="9555" max="9555" width="11.7109375" style="491" customWidth="1"/>
    <col min="9556" max="9556" width="0" style="491" hidden="1" customWidth="1"/>
    <col min="9557" max="9557" width="3.7109375" style="491" customWidth="1"/>
    <col min="9558" max="9558" width="11.140625" style="491" bestFit="1" customWidth="1"/>
    <col min="9559" max="9791" width="10.5703125" style="491"/>
    <col min="9792" max="9799" width="0" style="491" hidden="1" customWidth="1"/>
    <col min="9800" max="9802" width="3.7109375" style="491" customWidth="1"/>
    <col min="9803" max="9803" width="12.7109375" style="491" customWidth="1"/>
    <col min="9804" max="9804" width="47.42578125" style="491" customWidth="1"/>
    <col min="9805" max="9808" width="0" style="491" hidden="1" customWidth="1"/>
    <col min="9809" max="9809" width="11.7109375" style="491" customWidth="1"/>
    <col min="9810" max="9810" width="6.42578125" style="491" bestFit="1" customWidth="1"/>
    <col min="9811" max="9811" width="11.7109375" style="491" customWidth="1"/>
    <col min="9812" max="9812" width="0" style="491" hidden="1" customWidth="1"/>
    <col min="9813" max="9813" width="3.7109375" style="491" customWidth="1"/>
    <col min="9814" max="9814" width="11.140625" style="491" bestFit="1" customWidth="1"/>
    <col min="9815" max="10047" width="10.5703125" style="491"/>
    <col min="10048" max="10055" width="0" style="491" hidden="1" customWidth="1"/>
    <col min="10056" max="10058" width="3.7109375" style="491" customWidth="1"/>
    <col min="10059" max="10059" width="12.7109375" style="491" customWidth="1"/>
    <col min="10060" max="10060" width="47.42578125" style="491" customWidth="1"/>
    <col min="10061" max="10064" width="0" style="491" hidden="1" customWidth="1"/>
    <col min="10065" max="10065" width="11.7109375" style="491" customWidth="1"/>
    <col min="10066" max="10066" width="6.42578125" style="491" bestFit="1" customWidth="1"/>
    <col min="10067" max="10067" width="11.7109375" style="491" customWidth="1"/>
    <col min="10068" max="10068" width="0" style="491" hidden="1" customWidth="1"/>
    <col min="10069" max="10069" width="3.7109375" style="491" customWidth="1"/>
    <col min="10070" max="10070" width="11.140625" style="491" bestFit="1" customWidth="1"/>
    <col min="10071" max="10303" width="10.5703125" style="491"/>
    <col min="10304" max="10311" width="0" style="491" hidden="1" customWidth="1"/>
    <col min="10312" max="10314" width="3.7109375" style="491" customWidth="1"/>
    <col min="10315" max="10315" width="12.7109375" style="491" customWidth="1"/>
    <col min="10316" max="10316" width="47.42578125" style="491" customWidth="1"/>
    <col min="10317" max="10320" width="0" style="491" hidden="1" customWidth="1"/>
    <col min="10321" max="10321" width="11.7109375" style="491" customWidth="1"/>
    <col min="10322" max="10322" width="6.42578125" style="491" bestFit="1" customWidth="1"/>
    <col min="10323" max="10323" width="11.7109375" style="491" customWidth="1"/>
    <col min="10324" max="10324" width="0" style="491" hidden="1" customWidth="1"/>
    <col min="10325" max="10325" width="3.7109375" style="491" customWidth="1"/>
    <col min="10326" max="10326" width="11.140625" style="491" bestFit="1" customWidth="1"/>
    <col min="10327" max="10559" width="10.5703125" style="491"/>
    <col min="10560" max="10567" width="0" style="491" hidden="1" customWidth="1"/>
    <col min="10568" max="10570" width="3.7109375" style="491" customWidth="1"/>
    <col min="10571" max="10571" width="12.7109375" style="491" customWidth="1"/>
    <col min="10572" max="10572" width="47.42578125" style="491" customWidth="1"/>
    <col min="10573" max="10576" width="0" style="491" hidden="1" customWidth="1"/>
    <col min="10577" max="10577" width="11.7109375" style="491" customWidth="1"/>
    <col min="10578" max="10578" width="6.42578125" style="491" bestFit="1" customWidth="1"/>
    <col min="10579" max="10579" width="11.7109375" style="491" customWidth="1"/>
    <col min="10580" max="10580" width="0" style="491" hidden="1" customWidth="1"/>
    <col min="10581" max="10581" width="3.7109375" style="491" customWidth="1"/>
    <col min="10582" max="10582" width="11.140625" style="491" bestFit="1" customWidth="1"/>
    <col min="10583" max="10815" width="10.5703125" style="491"/>
    <col min="10816" max="10823" width="0" style="491" hidden="1" customWidth="1"/>
    <col min="10824" max="10826" width="3.7109375" style="491" customWidth="1"/>
    <col min="10827" max="10827" width="12.7109375" style="491" customWidth="1"/>
    <col min="10828" max="10828" width="47.42578125" style="491" customWidth="1"/>
    <col min="10829" max="10832" width="0" style="491" hidden="1" customWidth="1"/>
    <col min="10833" max="10833" width="11.7109375" style="491" customWidth="1"/>
    <col min="10834" max="10834" width="6.42578125" style="491" bestFit="1" customWidth="1"/>
    <col min="10835" max="10835" width="11.7109375" style="491" customWidth="1"/>
    <col min="10836" max="10836" width="0" style="491" hidden="1" customWidth="1"/>
    <col min="10837" max="10837" width="3.7109375" style="491" customWidth="1"/>
    <col min="10838" max="10838" width="11.140625" style="491" bestFit="1" customWidth="1"/>
    <col min="10839" max="11071" width="10.5703125" style="491"/>
    <col min="11072" max="11079" width="0" style="491" hidden="1" customWidth="1"/>
    <col min="11080" max="11082" width="3.7109375" style="491" customWidth="1"/>
    <col min="11083" max="11083" width="12.7109375" style="491" customWidth="1"/>
    <col min="11084" max="11084" width="47.42578125" style="491" customWidth="1"/>
    <col min="11085" max="11088" width="0" style="491" hidden="1" customWidth="1"/>
    <col min="11089" max="11089" width="11.7109375" style="491" customWidth="1"/>
    <col min="11090" max="11090" width="6.42578125" style="491" bestFit="1" customWidth="1"/>
    <col min="11091" max="11091" width="11.7109375" style="491" customWidth="1"/>
    <col min="11092" max="11092" width="0" style="491" hidden="1" customWidth="1"/>
    <col min="11093" max="11093" width="3.7109375" style="491" customWidth="1"/>
    <col min="11094" max="11094" width="11.140625" style="491" bestFit="1" customWidth="1"/>
    <col min="11095" max="11327" width="10.5703125" style="491"/>
    <col min="11328" max="11335" width="0" style="491" hidden="1" customWidth="1"/>
    <col min="11336" max="11338" width="3.7109375" style="491" customWidth="1"/>
    <col min="11339" max="11339" width="12.7109375" style="491" customWidth="1"/>
    <col min="11340" max="11340" width="47.42578125" style="491" customWidth="1"/>
    <col min="11341" max="11344" width="0" style="491" hidden="1" customWidth="1"/>
    <col min="11345" max="11345" width="11.7109375" style="491" customWidth="1"/>
    <col min="11346" max="11346" width="6.42578125" style="491" bestFit="1" customWidth="1"/>
    <col min="11347" max="11347" width="11.7109375" style="491" customWidth="1"/>
    <col min="11348" max="11348" width="0" style="491" hidden="1" customWidth="1"/>
    <col min="11349" max="11349" width="3.7109375" style="491" customWidth="1"/>
    <col min="11350" max="11350" width="11.140625" style="491" bestFit="1" customWidth="1"/>
    <col min="11351" max="11583" width="10.5703125" style="491"/>
    <col min="11584" max="11591" width="0" style="491" hidden="1" customWidth="1"/>
    <col min="11592" max="11594" width="3.7109375" style="491" customWidth="1"/>
    <col min="11595" max="11595" width="12.7109375" style="491" customWidth="1"/>
    <col min="11596" max="11596" width="47.42578125" style="491" customWidth="1"/>
    <col min="11597" max="11600" width="0" style="491" hidden="1" customWidth="1"/>
    <col min="11601" max="11601" width="11.7109375" style="491" customWidth="1"/>
    <col min="11602" max="11602" width="6.42578125" style="491" bestFit="1" customWidth="1"/>
    <col min="11603" max="11603" width="11.7109375" style="491" customWidth="1"/>
    <col min="11604" max="11604" width="0" style="491" hidden="1" customWidth="1"/>
    <col min="11605" max="11605" width="3.7109375" style="491" customWidth="1"/>
    <col min="11606" max="11606" width="11.140625" style="491" bestFit="1" customWidth="1"/>
    <col min="11607" max="11839" width="10.5703125" style="491"/>
    <col min="11840" max="11847" width="0" style="491" hidden="1" customWidth="1"/>
    <col min="11848" max="11850" width="3.7109375" style="491" customWidth="1"/>
    <col min="11851" max="11851" width="12.7109375" style="491" customWidth="1"/>
    <col min="11852" max="11852" width="47.42578125" style="491" customWidth="1"/>
    <col min="11853" max="11856" width="0" style="491" hidden="1" customWidth="1"/>
    <col min="11857" max="11857" width="11.7109375" style="491" customWidth="1"/>
    <col min="11858" max="11858" width="6.42578125" style="491" bestFit="1" customWidth="1"/>
    <col min="11859" max="11859" width="11.7109375" style="491" customWidth="1"/>
    <col min="11860" max="11860" width="0" style="491" hidden="1" customWidth="1"/>
    <col min="11861" max="11861" width="3.7109375" style="491" customWidth="1"/>
    <col min="11862" max="11862" width="11.140625" style="491" bestFit="1" customWidth="1"/>
    <col min="11863" max="12095" width="10.5703125" style="491"/>
    <col min="12096" max="12103" width="0" style="491" hidden="1" customWidth="1"/>
    <col min="12104" max="12106" width="3.7109375" style="491" customWidth="1"/>
    <col min="12107" max="12107" width="12.7109375" style="491" customWidth="1"/>
    <col min="12108" max="12108" width="47.42578125" style="491" customWidth="1"/>
    <col min="12109" max="12112" width="0" style="491" hidden="1" customWidth="1"/>
    <col min="12113" max="12113" width="11.7109375" style="491" customWidth="1"/>
    <col min="12114" max="12114" width="6.42578125" style="491" bestFit="1" customWidth="1"/>
    <col min="12115" max="12115" width="11.7109375" style="491" customWidth="1"/>
    <col min="12116" max="12116" width="0" style="491" hidden="1" customWidth="1"/>
    <col min="12117" max="12117" width="3.7109375" style="491" customWidth="1"/>
    <col min="12118" max="12118" width="11.140625" style="491" bestFit="1" customWidth="1"/>
    <col min="12119" max="12351" width="10.5703125" style="491"/>
    <col min="12352" max="12359" width="0" style="491" hidden="1" customWidth="1"/>
    <col min="12360" max="12362" width="3.7109375" style="491" customWidth="1"/>
    <col min="12363" max="12363" width="12.7109375" style="491" customWidth="1"/>
    <col min="12364" max="12364" width="47.42578125" style="491" customWidth="1"/>
    <col min="12365" max="12368" width="0" style="491" hidden="1" customWidth="1"/>
    <col min="12369" max="12369" width="11.7109375" style="491" customWidth="1"/>
    <col min="12370" max="12370" width="6.42578125" style="491" bestFit="1" customWidth="1"/>
    <col min="12371" max="12371" width="11.7109375" style="491" customWidth="1"/>
    <col min="12372" max="12372" width="0" style="491" hidden="1" customWidth="1"/>
    <col min="12373" max="12373" width="3.7109375" style="491" customWidth="1"/>
    <col min="12374" max="12374" width="11.140625" style="491" bestFit="1" customWidth="1"/>
    <col min="12375" max="12607" width="10.5703125" style="491"/>
    <col min="12608" max="12615" width="0" style="491" hidden="1" customWidth="1"/>
    <col min="12616" max="12618" width="3.7109375" style="491" customWidth="1"/>
    <col min="12619" max="12619" width="12.7109375" style="491" customWidth="1"/>
    <col min="12620" max="12620" width="47.42578125" style="491" customWidth="1"/>
    <col min="12621" max="12624" width="0" style="491" hidden="1" customWidth="1"/>
    <col min="12625" max="12625" width="11.7109375" style="491" customWidth="1"/>
    <col min="12626" max="12626" width="6.42578125" style="491" bestFit="1" customWidth="1"/>
    <col min="12627" max="12627" width="11.7109375" style="491" customWidth="1"/>
    <col min="12628" max="12628" width="0" style="491" hidden="1" customWidth="1"/>
    <col min="12629" max="12629" width="3.7109375" style="491" customWidth="1"/>
    <col min="12630" max="12630" width="11.140625" style="491" bestFit="1" customWidth="1"/>
    <col min="12631" max="12863" width="10.5703125" style="491"/>
    <col min="12864" max="12871" width="0" style="491" hidden="1" customWidth="1"/>
    <col min="12872" max="12874" width="3.7109375" style="491" customWidth="1"/>
    <col min="12875" max="12875" width="12.7109375" style="491" customWidth="1"/>
    <col min="12876" max="12876" width="47.42578125" style="491" customWidth="1"/>
    <col min="12877" max="12880" width="0" style="491" hidden="1" customWidth="1"/>
    <col min="12881" max="12881" width="11.7109375" style="491" customWidth="1"/>
    <col min="12882" max="12882" width="6.42578125" style="491" bestFit="1" customWidth="1"/>
    <col min="12883" max="12883" width="11.7109375" style="491" customWidth="1"/>
    <col min="12884" max="12884" width="0" style="491" hidden="1" customWidth="1"/>
    <col min="12885" max="12885" width="3.7109375" style="491" customWidth="1"/>
    <col min="12886" max="12886" width="11.140625" style="491" bestFit="1" customWidth="1"/>
    <col min="12887" max="13119" width="10.5703125" style="491"/>
    <col min="13120" max="13127" width="0" style="491" hidden="1" customWidth="1"/>
    <col min="13128" max="13130" width="3.7109375" style="491" customWidth="1"/>
    <col min="13131" max="13131" width="12.7109375" style="491" customWidth="1"/>
    <col min="13132" max="13132" width="47.42578125" style="491" customWidth="1"/>
    <col min="13133" max="13136" width="0" style="491" hidden="1" customWidth="1"/>
    <col min="13137" max="13137" width="11.7109375" style="491" customWidth="1"/>
    <col min="13138" max="13138" width="6.42578125" style="491" bestFit="1" customWidth="1"/>
    <col min="13139" max="13139" width="11.7109375" style="491" customWidth="1"/>
    <col min="13140" max="13140" width="0" style="491" hidden="1" customWidth="1"/>
    <col min="13141" max="13141" width="3.7109375" style="491" customWidth="1"/>
    <col min="13142" max="13142" width="11.140625" style="491" bestFit="1" customWidth="1"/>
    <col min="13143" max="13375" width="10.5703125" style="491"/>
    <col min="13376" max="13383" width="0" style="491" hidden="1" customWidth="1"/>
    <col min="13384" max="13386" width="3.7109375" style="491" customWidth="1"/>
    <col min="13387" max="13387" width="12.7109375" style="491" customWidth="1"/>
    <col min="13388" max="13388" width="47.42578125" style="491" customWidth="1"/>
    <col min="13389" max="13392" width="0" style="491" hidden="1" customWidth="1"/>
    <col min="13393" max="13393" width="11.7109375" style="491" customWidth="1"/>
    <col min="13394" max="13394" width="6.42578125" style="491" bestFit="1" customWidth="1"/>
    <col min="13395" max="13395" width="11.7109375" style="491" customWidth="1"/>
    <col min="13396" max="13396" width="0" style="491" hidden="1" customWidth="1"/>
    <col min="13397" max="13397" width="3.7109375" style="491" customWidth="1"/>
    <col min="13398" max="13398" width="11.140625" style="491" bestFit="1" customWidth="1"/>
    <col min="13399" max="13631" width="10.5703125" style="491"/>
    <col min="13632" max="13639" width="0" style="491" hidden="1" customWidth="1"/>
    <col min="13640" max="13642" width="3.7109375" style="491" customWidth="1"/>
    <col min="13643" max="13643" width="12.7109375" style="491" customWidth="1"/>
    <col min="13644" max="13644" width="47.42578125" style="491" customWidth="1"/>
    <col min="13645" max="13648" width="0" style="491" hidden="1" customWidth="1"/>
    <col min="13649" max="13649" width="11.7109375" style="491" customWidth="1"/>
    <col min="13650" max="13650" width="6.42578125" style="491" bestFit="1" customWidth="1"/>
    <col min="13651" max="13651" width="11.7109375" style="491" customWidth="1"/>
    <col min="13652" max="13652" width="0" style="491" hidden="1" customWidth="1"/>
    <col min="13653" max="13653" width="3.7109375" style="491" customWidth="1"/>
    <col min="13654" max="13654" width="11.140625" style="491" bestFit="1" customWidth="1"/>
    <col min="13655" max="13887" width="10.5703125" style="491"/>
    <col min="13888" max="13895" width="0" style="491" hidden="1" customWidth="1"/>
    <col min="13896" max="13898" width="3.7109375" style="491" customWidth="1"/>
    <col min="13899" max="13899" width="12.7109375" style="491" customWidth="1"/>
    <col min="13900" max="13900" width="47.42578125" style="491" customWidth="1"/>
    <col min="13901" max="13904" width="0" style="491" hidden="1" customWidth="1"/>
    <col min="13905" max="13905" width="11.7109375" style="491" customWidth="1"/>
    <col min="13906" max="13906" width="6.42578125" style="491" bestFit="1" customWidth="1"/>
    <col min="13907" max="13907" width="11.7109375" style="491" customWidth="1"/>
    <col min="13908" max="13908" width="0" style="491" hidden="1" customWidth="1"/>
    <col min="13909" max="13909" width="3.7109375" style="491" customWidth="1"/>
    <col min="13910" max="13910" width="11.140625" style="491" bestFit="1" customWidth="1"/>
    <col min="13911" max="14143" width="10.5703125" style="491"/>
    <col min="14144" max="14151" width="0" style="491" hidden="1" customWidth="1"/>
    <col min="14152" max="14154" width="3.7109375" style="491" customWidth="1"/>
    <col min="14155" max="14155" width="12.7109375" style="491" customWidth="1"/>
    <col min="14156" max="14156" width="47.42578125" style="491" customWidth="1"/>
    <col min="14157" max="14160" width="0" style="491" hidden="1" customWidth="1"/>
    <col min="14161" max="14161" width="11.7109375" style="491" customWidth="1"/>
    <col min="14162" max="14162" width="6.42578125" style="491" bestFit="1" customWidth="1"/>
    <col min="14163" max="14163" width="11.7109375" style="491" customWidth="1"/>
    <col min="14164" max="14164" width="0" style="491" hidden="1" customWidth="1"/>
    <col min="14165" max="14165" width="3.7109375" style="491" customWidth="1"/>
    <col min="14166" max="14166" width="11.140625" style="491" bestFit="1" customWidth="1"/>
    <col min="14167" max="14399" width="10.5703125" style="491"/>
    <col min="14400" max="14407" width="0" style="491" hidden="1" customWidth="1"/>
    <col min="14408" max="14410" width="3.7109375" style="491" customWidth="1"/>
    <col min="14411" max="14411" width="12.7109375" style="491" customWidth="1"/>
    <col min="14412" max="14412" width="47.42578125" style="491" customWidth="1"/>
    <col min="14413" max="14416" width="0" style="491" hidden="1" customWidth="1"/>
    <col min="14417" max="14417" width="11.7109375" style="491" customWidth="1"/>
    <col min="14418" max="14418" width="6.42578125" style="491" bestFit="1" customWidth="1"/>
    <col min="14419" max="14419" width="11.7109375" style="491" customWidth="1"/>
    <col min="14420" max="14420" width="0" style="491" hidden="1" customWidth="1"/>
    <col min="14421" max="14421" width="3.7109375" style="491" customWidth="1"/>
    <col min="14422" max="14422" width="11.140625" style="491" bestFit="1" customWidth="1"/>
    <col min="14423" max="14655" width="10.5703125" style="491"/>
    <col min="14656" max="14663" width="0" style="491" hidden="1" customWidth="1"/>
    <col min="14664" max="14666" width="3.7109375" style="491" customWidth="1"/>
    <col min="14667" max="14667" width="12.7109375" style="491" customWidth="1"/>
    <col min="14668" max="14668" width="47.42578125" style="491" customWidth="1"/>
    <col min="14669" max="14672" width="0" style="491" hidden="1" customWidth="1"/>
    <col min="14673" max="14673" width="11.7109375" style="491" customWidth="1"/>
    <col min="14674" max="14674" width="6.42578125" style="491" bestFit="1" customWidth="1"/>
    <col min="14675" max="14675" width="11.7109375" style="491" customWidth="1"/>
    <col min="14676" max="14676" width="0" style="491" hidden="1" customWidth="1"/>
    <col min="14677" max="14677" width="3.7109375" style="491" customWidth="1"/>
    <col min="14678" max="14678" width="11.140625" style="491" bestFit="1" customWidth="1"/>
    <col min="14679" max="14911" width="10.5703125" style="491"/>
    <col min="14912" max="14919" width="0" style="491" hidden="1" customWidth="1"/>
    <col min="14920" max="14922" width="3.7109375" style="491" customWidth="1"/>
    <col min="14923" max="14923" width="12.7109375" style="491" customWidth="1"/>
    <col min="14924" max="14924" width="47.42578125" style="491" customWidth="1"/>
    <col min="14925" max="14928" width="0" style="491" hidden="1" customWidth="1"/>
    <col min="14929" max="14929" width="11.7109375" style="491" customWidth="1"/>
    <col min="14930" max="14930" width="6.42578125" style="491" bestFit="1" customWidth="1"/>
    <col min="14931" max="14931" width="11.7109375" style="491" customWidth="1"/>
    <col min="14932" max="14932" width="0" style="491" hidden="1" customWidth="1"/>
    <col min="14933" max="14933" width="3.7109375" style="491" customWidth="1"/>
    <col min="14934" max="14934" width="11.140625" style="491" bestFit="1" customWidth="1"/>
    <col min="14935" max="15167" width="10.5703125" style="491"/>
    <col min="15168" max="15175" width="0" style="491" hidden="1" customWidth="1"/>
    <col min="15176" max="15178" width="3.7109375" style="491" customWidth="1"/>
    <col min="15179" max="15179" width="12.7109375" style="491" customWidth="1"/>
    <col min="15180" max="15180" width="47.42578125" style="491" customWidth="1"/>
    <col min="15181" max="15184" width="0" style="491" hidden="1" customWidth="1"/>
    <col min="15185" max="15185" width="11.7109375" style="491" customWidth="1"/>
    <col min="15186" max="15186" width="6.42578125" style="491" bestFit="1" customWidth="1"/>
    <col min="15187" max="15187" width="11.7109375" style="491" customWidth="1"/>
    <col min="15188" max="15188" width="0" style="491" hidden="1" customWidth="1"/>
    <col min="15189" max="15189" width="3.7109375" style="491" customWidth="1"/>
    <col min="15190" max="15190" width="11.140625" style="491" bestFit="1" customWidth="1"/>
    <col min="15191" max="15423" width="10.5703125" style="491"/>
    <col min="15424" max="15431" width="0" style="491" hidden="1" customWidth="1"/>
    <col min="15432" max="15434" width="3.7109375" style="491" customWidth="1"/>
    <col min="15435" max="15435" width="12.7109375" style="491" customWidth="1"/>
    <col min="15436" max="15436" width="47.42578125" style="491" customWidth="1"/>
    <col min="15437" max="15440" width="0" style="491" hidden="1" customWidth="1"/>
    <col min="15441" max="15441" width="11.7109375" style="491" customWidth="1"/>
    <col min="15442" max="15442" width="6.42578125" style="491" bestFit="1" customWidth="1"/>
    <col min="15443" max="15443" width="11.7109375" style="491" customWidth="1"/>
    <col min="15444" max="15444" width="0" style="491" hidden="1" customWidth="1"/>
    <col min="15445" max="15445" width="3.7109375" style="491" customWidth="1"/>
    <col min="15446" max="15446" width="11.140625" style="491" bestFit="1" customWidth="1"/>
    <col min="15447" max="15679" width="10.5703125" style="491"/>
    <col min="15680" max="15687" width="0" style="491" hidden="1" customWidth="1"/>
    <col min="15688" max="15690" width="3.7109375" style="491" customWidth="1"/>
    <col min="15691" max="15691" width="12.7109375" style="491" customWidth="1"/>
    <col min="15692" max="15692" width="47.42578125" style="491" customWidth="1"/>
    <col min="15693" max="15696" width="0" style="491" hidden="1" customWidth="1"/>
    <col min="15697" max="15697" width="11.7109375" style="491" customWidth="1"/>
    <col min="15698" max="15698" width="6.42578125" style="491" bestFit="1" customWidth="1"/>
    <col min="15699" max="15699" width="11.7109375" style="491" customWidth="1"/>
    <col min="15700" max="15700" width="0" style="491" hidden="1" customWidth="1"/>
    <col min="15701" max="15701" width="3.7109375" style="491" customWidth="1"/>
    <col min="15702" max="15702" width="11.140625" style="491" bestFit="1" customWidth="1"/>
    <col min="15703" max="15935" width="10.5703125" style="491"/>
    <col min="15936" max="15943" width="0" style="491" hidden="1" customWidth="1"/>
    <col min="15944" max="15946" width="3.7109375" style="491" customWidth="1"/>
    <col min="15947" max="15947" width="12.7109375" style="491" customWidth="1"/>
    <col min="15948" max="15948" width="47.42578125" style="491" customWidth="1"/>
    <col min="15949" max="15952" width="0" style="491" hidden="1" customWidth="1"/>
    <col min="15953" max="15953" width="11.7109375" style="491" customWidth="1"/>
    <col min="15954" max="15954" width="6.42578125" style="491" bestFit="1" customWidth="1"/>
    <col min="15955" max="15955" width="11.7109375" style="491" customWidth="1"/>
    <col min="15956" max="15956" width="0" style="491" hidden="1" customWidth="1"/>
    <col min="15957" max="15957" width="3.7109375" style="491" customWidth="1"/>
    <col min="15958" max="15958" width="11.140625" style="491" bestFit="1" customWidth="1"/>
    <col min="15959" max="16191" width="10.5703125" style="491"/>
    <col min="16192" max="16199" width="0" style="491" hidden="1" customWidth="1"/>
    <col min="16200" max="16202" width="3.7109375" style="491" customWidth="1"/>
    <col min="16203" max="16203" width="12.7109375" style="491" customWidth="1"/>
    <col min="16204" max="16204" width="47.42578125" style="491" customWidth="1"/>
    <col min="16205" max="16208" width="0" style="491" hidden="1" customWidth="1"/>
    <col min="16209" max="16209" width="11.7109375" style="491" customWidth="1"/>
    <col min="16210" max="16210" width="6.42578125" style="491" bestFit="1" customWidth="1"/>
    <col min="16211" max="16211" width="11.7109375" style="491" customWidth="1"/>
    <col min="16212" max="16212" width="0" style="491" hidden="1" customWidth="1"/>
    <col min="16213" max="16213" width="3.7109375" style="491" customWidth="1"/>
    <col min="16214" max="16214" width="11.140625" style="491" bestFit="1" customWidth="1"/>
    <col min="16215" max="16384" width="10.5703125" style="491"/>
  </cols>
  <sheetData>
    <row r="1" spans="1:98" ht="14.25" hidden="1" customHeight="1"/>
    <row r="2" spans="1:98" ht="14.25" hidden="1" customHeight="1"/>
    <row r="3" spans="1:98" ht="14.25" hidden="1" customHeight="1"/>
    <row r="4" spans="1:98" ht="3" customHeight="1">
      <c r="J4" s="497"/>
      <c r="K4" s="497"/>
      <c r="L4" s="492"/>
      <c r="M4" s="492"/>
      <c r="N4" s="492"/>
      <c r="O4" s="500"/>
      <c r="P4" s="500"/>
      <c r="Q4" s="500"/>
      <c r="R4" s="500"/>
      <c r="S4" s="500"/>
      <c r="T4" s="500"/>
      <c r="U4" s="492"/>
      <c r="V4" s="944"/>
      <c r="W4" s="944"/>
      <c r="X4" s="944"/>
      <c r="Y4" s="944"/>
      <c r="Z4" s="944"/>
      <c r="AA4" s="944"/>
      <c r="AB4" s="1073"/>
      <c r="AC4" s="944"/>
      <c r="AD4" s="944"/>
      <c r="AE4" s="944"/>
      <c r="AF4" s="944"/>
      <c r="AG4" s="944"/>
      <c r="AH4" s="944"/>
      <c r="AI4" s="1073"/>
      <c r="AJ4" s="944"/>
      <c r="AK4" s="944"/>
      <c r="AL4" s="944"/>
      <c r="AM4" s="944"/>
      <c r="AN4" s="944"/>
      <c r="AO4" s="944"/>
      <c r="AP4" s="1073"/>
      <c r="AQ4" s="944"/>
      <c r="AR4" s="944"/>
      <c r="AS4" s="944"/>
      <c r="AT4" s="944"/>
      <c r="AU4" s="944"/>
      <c r="AV4" s="944"/>
      <c r="AW4" s="1073"/>
      <c r="AX4" s="944"/>
      <c r="AY4" s="944"/>
      <c r="AZ4" s="944"/>
      <c r="BA4" s="944"/>
      <c r="BB4" s="944"/>
      <c r="BC4" s="944"/>
      <c r="BD4" s="1073"/>
      <c r="BE4" s="944"/>
      <c r="BF4" s="944"/>
      <c r="BG4" s="944"/>
      <c r="BH4" s="944"/>
      <c r="BI4" s="944"/>
      <c r="BJ4" s="944"/>
      <c r="BK4" s="1073"/>
      <c r="BL4" s="944"/>
      <c r="BM4" s="944"/>
      <c r="BN4" s="944"/>
      <c r="BO4" s="944"/>
      <c r="BP4" s="944"/>
      <c r="BQ4" s="944"/>
      <c r="BR4" s="1073"/>
      <c r="BS4" s="944"/>
      <c r="BT4" s="944"/>
      <c r="BU4" s="944"/>
      <c r="BV4" s="944"/>
      <c r="BW4" s="944"/>
      <c r="BX4" s="944"/>
      <c r="BY4" s="1073"/>
      <c r="BZ4" s="944"/>
      <c r="CA4" s="944"/>
      <c r="CB4" s="944"/>
      <c r="CC4" s="944"/>
      <c r="CD4" s="944"/>
      <c r="CE4" s="944"/>
      <c r="CF4" s="1073"/>
    </row>
    <row r="5" spans="1:98" ht="22.5" customHeight="1">
      <c r="J5" s="497"/>
      <c r="K5" s="497"/>
      <c r="L5" s="1311" t="s">
        <v>732</v>
      </c>
      <c r="M5" s="1311"/>
      <c r="N5" s="1311"/>
      <c r="O5" s="1311"/>
      <c r="P5" s="1311"/>
      <c r="Q5" s="1311"/>
      <c r="R5" s="1311"/>
      <c r="S5" s="1311"/>
      <c r="T5" s="1311"/>
      <c r="U5" s="546"/>
      <c r="V5" s="546"/>
      <c r="W5" s="546"/>
      <c r="X5" s="546"/>
      <c r="Y5" s="546"/>
      <c r="Z5" s="546"/>
      <c r="AA5" s="546"/>
      <c r="AB5" s="546"/>
      <c r="AC5" s="546"/>
      <c r="AD5" s="546"/>
      <c r="AE5" s="546"/>
      <c r="AF5" s="546"/>
      <c r="AG5" s="546"/>
      <c r="AH5" s="546"/>
      <c r="AI5" s="546"/>
      <c r="AJ5" s="546"/>
      <c r="AK5" s="546"/>
      <c r="AL5" s="546"/>
      <c r="AM5" s="546"/>
      <c r="AN5" s="546"/>
      <c r="AO5" s="546"/>
      <c r="AP5" s="546"/>
      <c r="AQ5" s="546"/>
      <c r="AR5" s="546"/>
      <c r="AS5" s="546"/>
      <c r="AT5" s="546"/>
      <c r="AU5" s="546"/>
      <c r="AV5" s="546"/>
      <c r="AW5" s="546"/>
      <c r="AX5" s="546"/>
      <c r="AY5" s="546"/>
      <c r="AZ5" s="546"/>
      <c r="BA5" s="546"/>
      <c r="BB5" s="546"/>
      <c r="BC5" s="546"/>
      <c r="BD5" s="546"/>
      <c r="BE5" s="546"/>
      <c r="BF5" s="546"/>
      <c r="BG5" s="546"/>
      <c r="BH5" s="546"/>
      <c r="BI5" s="546"/>
      <c r="BJ5" s="546"/>
      <c r="BK5" s="546"/>
      <c r="BL5" s="546"/>
      <c r="BM5" s="546"/>
      <c r="BN5" s="546"/>
      <c r="BO5" s="546"/>
      <c r="BP5" s="546"/>
      <c r="BQ5" s="546"/>
      <c r="BR5" s="546"/>
      <c r="BS5" s="546"/>
      <c r="BT5" s="546"/>
      <c r="BU5" s="546"/>
      <c r="BV5" s="546"/>
      <c r="BW5" s="546"/>
      <c r="BX5" s="546"/>
      <c r="BY5" s="546"/>
      <c r="BZ5" s="546"/>
      <c r="CA5" s="546"/>
      <c r="CB5" s="546"/>
      <c r="CC5" s="546"/>
      <c r="CD5" s="546"/>
      <c r="CE5" s="546"/>
      <c r="CF5" s="546"/>
    </row>
    <row r="6" spans="1:98" ht="3" customHeight="1">
      <c r="J6" s="497"/>
      <c r="K6" s="497"/>
      <c r="L6" s="492"/>
      <c r="M6" s="492"/>
      <c r="N6" s="492"/>
      <c r="O6" s="496"/>
      <c r="P6" s="496"/>
      <c r="Q6" s="496"/>
      <c r="R6" s="496"/>
      <c r="S6" s="496"/>
      <c r="T6" s="496"/>
      <c r="U6" s="492"/>
      <c r="V6" s="1077"/>
      <c r="W6" s="1077"/>
      <c r="X6" s="1077"/>
      <c r="Y6" s="1077"/>
      <c r="Z6" s="1077"/>
      <c r="AA6" s="1077"/>
      <c r="AB6" s="1073"/>
      <c r="AC6" s="1077"/>
      <c r="AD6" s="1077"/>
      <c r="AE6" s="1077"/>
      <c r="AF6" s="1077"/>
      <c r="AG6" s="1077"/>
      <c r="AH6" s="1077"/>
      <c r="AI6" s="1073"/>
      <c r="AJ6" s="1077"/>
      <c r="AK6" s="1077"/>
      <c r="AL6" s="1077"/>
      <c r="AM6" s="1077"/>
      <c r="AN6" s="1077"/>
      <c r="AO6" s="1077"/>
      <c r="AP6" s="1073"/>
      <c r="AQ6" s="1077"/>
      <c r="AR6" s="1077"/>
      <c r="AS6" s="1077"/>
      <c r="AT6" s="1077"/>
      <c r="AU6" s="1077"/>
      <c r="AV6" s="1077"/>
      <c r="AW6" s="1073"/>
      <c r="AX6" s="1077"/>
      <c r="AY6" s="1077"/>
      <c r="AZ6" s="1077"/>
      <c r="BA6" s="1077"/>
      <c r="BB6" s="1077"/>
      <c r="BC6" s="1077"/>
      <c r="BD6" s="1073"/>
      <c r="BE6" s="1077"/>
      <c r="BF6" s="1077"/>
      <c r="BG6" s="1077"/>
      <c r="BH6" s="1077"/>
      <c r="BI6" s="1077"/>
      <c r="BJ6" s="1077"/>
      <c r="BK6" s="1073"/>
      <c r="BL6" s="1077"/>
      <c r="BM6" s="1077"/>
      <c r="BN6" s="1077"/>
      <c r="BO6" s="1077"/>
      <c r="BP6" s="1077"/>
      <c r="BQ6" s="1077"/>
      <c r="BR6" s="1073"/>
      <c r="BS6" s="1077"/>
      <c r="BT6" s="1077"/>
      <c r="BU6" s="1077"/>
      <c r="BV6" s="1077"/>
      <c r="BW6" s="1077"/>
      <c r="BX6" s="1077"/>
      <c r="BY6" s="1073"/>
      <c r="BZ6" s="1077"/>
      <c r="CA6" s="1077"/>
      <c r="CB6" s="1077"/>
      <c r="CC6" s="1077"/>
      <c r="CD6" s="1077"/>
      <c r="CE6" s="1077"/>
      <c r="CF6" s="1073"/>
    </row>
    <row r="7" spans="1:98" s="744" customFormat="1" ht="11.25" hidden="1">
      <c r="A7" s="1120"/>
      <c r="B7" s="1120"/>
      <c r="C7" s="1120"/>
      <c r="D7" s="1120"/>
      <c r="E7" s="1120"/>
      <c r="F7" s="1120"/>
      <c r="G7" s="1120"/>
      <c r="H7" s="1120"/>
      <c r="L7" s="1171"/>
      <c r="M7" s="1044"/>
      <c r="O7" s="1287"/>
      <c r="P7" s="1287"/>
      <c r="Q7" s="1287"/>
      <c r="R7" s="1287"/>
      <c r="S7" s="1287"/>
      <c r="T7" s="1287"/>
      <c r="U7" s="778"/>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s="778"/>
      <c r="CI7" s="1120"/>
      <c r="CJ7" s="1120"/>
      <c r="CK7" s="1120"/>
      <c r="CL7" s="1120"/>
      <c r="CM7" s="1120"/>
    </row>
    <row r="8" spans="1:98" s="537" customFormat="1" ht="18.75">
      <c r="A8" s="557"/>
      <c r="B8" s="557"/>
      <c r="C8" s="557"/>
      <c r="D8" s="557"/>
      <c r="E8" s="557"/>
      <c r="F8" s="557"/>
      <c r="G8" s="557"/>
      <c r="H8" s="557"/>
      <c r="L8" s="467"/>
      <c r="M8" s="584" t="str">
        <f>"Дата подачи заявления об "&amp;IF(datePr_ch="","утверждении","изменении") &amp; " тарифов"</f>
        <v>Дата подачи заявления об изменении тарифов</v>
      </c>
      <c r="N8" s="1124"/>
      <c r="O8" s="1288" t="str">
        <f>IF(datePr_ch="",IF(datePr="","",datePr),datePr_ch)</f>
        <v>22.04.2021</v>
      </c>
      <c r="P8" s="1288"/>
      <c r="Q8" s="1288"/>
      <c r="R8" s="1288"/>
      <c r="S8" s="1288"/>
      <c r="T8" s="1288"/>
      <c r="U8" s="633"/>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I8" s="557"/>
      <c r="CJ8" s="557"/>
      <c r="CK8" s="557"/>
      <c r="CL8" s="557"/>
      <c r="CM8" s="557"/>
      <c r="CN8" s="557"/>
      <c r="CO8" s="557"/>
      <c r="CP8" s="557"/>
      <c r="CQ8" s="557"/>
      <c r="CR8" s="557"/>
      <c r="CS8" s="557"/>
      <c r="CT8" s="557"/>
    </row>
    <row r="9" spans="1:98" s="537" customFormat="1" ht="18.75">
      <c r="A9" s="557"/>
      <c r="B9" s="557"/>
      <c r="C9" s="557"/>
      <c r="D9" s="557"/>
      <c r="E9" s="557"/>
      <c r="F9" s="557"/>
      <c r="G9" s="557"/>
      <c r="H9" s="557"/>
      <c r="L9" s="520"/>
      <c r="M9" s="584" t="str">
        <f>"Номер подачи заявления об "&amp;IF(numberPr_ch="","утверждении","изменении") &amp; " тарифов"</f>
        <v>Номер подачи заявления об изменении тарифов</v>
      </c>
      <c r="N9" s="1124"/>
      <c r="O9" s="1288" t="str">
        <f>IF(numberPr_ch="",IF(numberPr="","",numberPr),numberPr_ch)</f>
        <v>178</v>
      </c>
      <c r="P9" s="1288"/>
      <c r="Q9" s="1288"/>
      <c r="R9" s="1288"/>
      <c r="S9" s="1288"/>
      <c r="T9" s="1288"/>
      <c r="U9" s="633"/>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I9" s="557"/>
      <c r="CJ9" s="557"/>
      <c r="CK9" s="557"/>
      <c r="CL9" s="557"/>
      <c r="CM9" s="557"/>
      <c r="CN9" s="557"/>
      <c r="CO9" s="557"/>
      <c r="CP9" s="557"/>
      <c r="CQ9" s="557"/>
      <c r="CR9" s="557"/>
      <c r="CS9" s="557"/>
      <c r="CT9" s="557"/>
    </row>
    <row r="10" spans="1:98" s="744" customFormat="1" ht="11.25" hidden="1">
      <c r="A10" s="1120"/>
      <c r="B10" s="1120"/>
      <c r="C10" s="1120"/>
      <c r="D10" s="1120"/>
      <c r="E10" s="1120"/>
      <c r="F10" s="1120"/>
      <c r="G10" s="1120"/>
      <c r="H10" s="1120"/>
      <c r="L10" s="1171"/>
      <c r="M10" s="1044"/>
      <c r="O10" s="1287"/>
      <c r="P10" s="1287"/>
      <c r="Q10" s="1287"/>
      <c r="R10" s="1287"/>
      <c r="S10" s="1287"/>
      <c r="T10" s="1287"/>
      <c r="U10" s="778"/>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s="778"/>
      <c r="CI10" s="1120"/>
      <c r="CJ10" s="1120"/>
      <c r="CK10" s="1120"/>
      <c r="CL10" s="1120"/>
      <c r="CM10" s="1120"/>
    </row>
    <row r="11" spans="1:98" s="537" customFormat="1" ht="11.25" hidden="1" customHeight="1">
      <c r="A11" s="557"/>
      <c r="B11" s="557"/>
      <c r="C11" s="557"/>
      <c r="D11" s="557"/>
      <c r="E11" s="557"/>
      <c r="F11" s="557"/>
      <c r="G11" s="557"/>
      <c r="H11" s="557"/>
      <c r="L11" s="1312"/>
      <c r="M11" s="1312"/>
      <c r="N11" s="534"/>
      <c r="O11" s="1330"/>
      <c r="P11" s="1330"/>
      <c r="Q11" s="1330"/>
      <c r="R11" s="1330"/>
      <c r="S11" s="1330"/>
      <c r="T11" s="1330"/>
      <c r="U11" s="555" t="s">
        <v>371</v>
      </c>
      <c r="V11" s="1330"/>
      <c r="W11" s="1330"/>
      <c r="X11" s="1330"/>
      <c r="Y11" s="1330"/>
      <c r="Z11" s="1330"/>
      <c r="AA11" s="1330"/>
      <c r="AB11" s="957" t="s">
        <v>371</v>
      </c>
      <c r="AC11" s="1330"/>
      <c r="AD11" s="1330"/>
      <c r="AE11" s="1330"/>
      <c r="AF11" s="1330"/>
      <c r="AG11" s="1330"/>
      <c r="AH11" s="1330"/>
      <c r="AI11" s="957" t="s">
        <v>371</v>
      </c>
      <c r="AJ11" s="1330"/>
      <c r="AK11" s="1330"/>
      <c r="AL11" s="1330"/>
      <c r="AM11" s="1330"/>
      <c r="AN11" s="1330"/>
      <c r="AO11" s="1330"/>
      <c r="AP11" s="957" t="s">
        <v>371</v>
      </c>
      <c r="AQ11" s="1330"/>
      <c r="AR11" s="1330"/>
      <c r="AS11" s="1330"/>
      <c r="AT11" s="1330"/>
      <c r="AU11" s="1330"/>
      <c r="AV11" s="1330"/>
      <c r="AW11" s="957" t="s">
        <v>371</v>
      </c>
      <c r="AX11" s="1330"/>
      <c r="AY11" s="1330"/>
      <c r="AZ11" s="1330"/>
      <c r="BA11" s="1330"/>
      <c r="BB11" s="1330"/>
      <c r="BC11" s="1330"/>
      <c r="BD11" s="957" t="s">
        <v>371</v>
      </c>
      <c r="BE11" s="1330"/>
      <c r="BF11" s="1330"/>
      <c r="BG11" s="1330"/>
      <c r="BH11" s="1330"/>
      <c r="BI11" s="1330"/>
      <c r="BJ11" s="1330"/>
      <c r="BK11" s="957" t="s">
        <v>371</v>
      </c>
      <c r="BL11" s="1330"/>
      <c r="BM11" s="1330"/>
      <c r="BN11" s="1330"/>
      <c r="BO11" s="1330"/>
      <c r="BP11" s="1330"/>
      <c r="BQ11" s="1330"/>
      <c r="BR11" s="957" t="s">
        <v>371</v>
      </c>
      <c r="BS11" s="1330"/>
      <c r="BT11" s="1330"/>
      <c r="BU11" s="1330"/>
      <c r="BV11" s="1330"/>
      <c r="BW11" s="1330"/>
      <c r="BX11" s="1330"/>
      <c r="BY11" s="957" t="s">
        <v>371</v>
      </c>
      <c r="BZ11" s="1330"/>
      <c r="CA11" s="1330"/>
      <c r="CB11" s="1330"/>
      <c r="CC11" s="1330"/>
      <c r="CD11" s="1330"/>
      <c r="CE11" s="1330"/>
      <c r="CF11" s="957" t="s">
        <v>371</v>
      </c>
      <c r="CI11" s="557"/>
      <c r="CJ11" s="557"/>
      <c r="CK11" s="557"/>
      <c r="CL11" s="557"/>
      <c r="CM11" s="557"/>
      <c r="CN11" s="557"/>
      <c r="CO11" s="557"/>
      <c r="CP11" s="557"/>
      <c r="CQ11" s="557"/>
      <c r="CR11" s="557"/>
      <c r="CS11" s="557"/>
      <c r="CT11" s="557"/>
    </row>
    <row r="12" spans="1:98">
      <c r="J12" s="497"/>
      <c r="K12" s="497"/>
      <c r="L12" s="492"/>
      <c r="M12" s="492"/>
      <c r="N12" s="492"/>
      <c r="O12" s="1329"/>
      <c r="P12" s="1329"/>
      <c r="Q12" s="1329"/>
      <c r="R12" s="1329"/>
      <c r="S12" s="1329"/>
      <c r="T12" s="1329"/>
      <c r="U12" s="1329"/>
      <c r="V12" s="1329" t="s">
        <v>2954</v>
      </c>
      <c r="W12" s="1329"/>
      <c r="X12" s="1329"/>
      <c r="Y12" s="1329"/>
      <c r="Z12" s="1329"/>
      <c r="AA12" s="1329"/>
      <c r="AB12" s="1329"/>
      <c r="AC12" s="1329" t="s">
        <v>2954</v>
      </c>
      <c r="AD12" s="1329"/>
      <c r="AE12" s="1329"/>
      <c r="AF12" s="1329"/>
      <c r="AG12" s="1329"/>
      <c r="AH12" s="1329"/>
      <c r="AI12" s="1329"/>
      <c r="AJ12" s="1329" t="s">
        <v>2954</v>
      </c>
      <c r="AK12" s="1329"/>
      <c r="AL12" s="1329"/>
      <c r="AM12" s="1329"/>
      <c r="AN12" s="1329"/>
      <c r="AO12" s="1329"/>
      <c r="AP12" s="1329"/>
      <c r="AQ12" s="1329" t="s">
        <v>2954</v>
      </c>
      <c r="AR12" s="1329"/>
      <c r="AS12" s="1329"/>
      <c r="AT12" s="1329"/>
      <c r="AU12" s="1329"/>
      <c r="AV12" s="1329"/>
      <c r="AW12" s="1329"/>
      <c r="AX12" s="1329" t="s">
        <v>2954</v>
      </c>
      <c r="AY12" s="1329"/>
      <c r="AZ12" s="1329"/>
      <c r="BA12" s="1329"/>
      <c r="BB12" s="1329"/>
      <c r="BC12" s="1329"/>
      <c r="BD12" s="1329"/>
      <c r="BE12" s="1329" t="s">
        <v>2954</v>
      </c>
      <c r="BF12" s="1329"/>
      <c r="BG12" s="1329"/>
      <c r="BH12" s="1329"/>
      <c r="BI12" s="1329"/>
      <c r="BJ12" s="1329"/>
      <c r="BK12" s="1329"/>
      <c r="BL12" s="1329" t="s">
        <v>2954</v>
      </c>
      <c r="BM12" s="1329"/>
      <c r="BN12" s="1329"/>
      <c r="BO12" s="1329"/>
      <c r="BP12" s="1329"/>
      <c r="BQ12" s="1329"/>
      <c r="BR12" s="1329"/>
      <c r="BS12" s="1329" t="s">
        <v>2954</v>
      </c>
      <c r="BT12" s="1329"/>
      <c r="BU12" s="1329"/>
      <c r="BV12" s="1329"/>
      <c r="BW12" s="1329"/>
      <c r="BX12" s="1329"/>
      <c r="BY12" s="1329"/>
      <c r="BZ12" s="1329" t="s">
        <v>2954</v>
      </c>
      <c r="CA12" s="1329"/>
      <c r="CB12" s="1329"/>
      <c r="CC12" s="1329"/>
      <c r="CD12" s="1329"/>
      <c r="CE12" s="1329"/>
      <c r="CF12" s="1329"/>
    </row>
    <row r="13" spans="1:98" ht="14.25" customHeight="1">
      <c r="J13" s="497"/>
      <c r="K13" s="497"/>
      <c r="L13" s="1236" t="s">
        <v>445</v>
      </c>
      <c r="M13" s="1236"/>
      <c r="N13" s="1236"/>
      <c r="O13" s="1236"/>
      <c r="P13" s="1236"/>
      <c r="Q13" s="1236"/>
      <c r="R13" s="1236"/>
      <c r="S13" s="1236"/>
      <c r="T13" s="1236"/>
      <c r="U13" s="1236"/>
      <c r="V13" s="1236"/>
      <c r="W13" s="1236"/>
      <c r="X13" s="1236"/>
      <c r="Y13" s="1236"/>
      <c r="Z13" s="1236"/>
      <c r="AA13" s="1236"/>
      <c r="AB13" s="1236"/>
      <c r="AC13" s="1236"/>
      <c r="AD13" s="1236"/>
      <c r="AE13" s="1236"/>
      <c r="AF13" s="1236"/>
      <c r="AG13" s="1236"/>
      <c r="AH13" s="1236"/>
      <c r="AI13" s="1236"/>
      <c r="AJ13" s="1236"/>
      <c r="AK13" s="1236"/>
      <c r="AL13" s="1236"/>
      <c r="AM13" s="1236"/>
      <c r="AN13" s="1236"/>
      <c r="AO13" s="1236"/>
      <c r="AP13" s="1236"/>
      <c r="AQ13" s="1236"/>
      <c r="AR13" s="1236"/>
      <c r="AS13" s="1236"/>
      <c r="AT13" s="1236"/>
      <c r="AU13" s="1236"/>
      <c r="AV13" s="1236"/>
      <c r="AW13" s="1236"/>
      <c r="AX13" s="1236"/>
      <c r="AY13" s="1236"/>
      <c r="AZ13" s="1236"/>
      <c r="BA13" s="1236"/>
      <c r="BB13" s="1236"/>
      <c r="BC13" s="1236"/>
      <c r="BD13" s="1236"/>
      <c r="BE13" s="1236"/>
      <c r="BF13" s="1236"/>
      <c r="BG13" s="1236"/>
      <c r="BH13" s="1236"/>
      <c r="BI13" s="1236"/>
      <c r="BJ13" s="1236"/>
      <c r="BK13" s="1236"/>
      <c r="BL13" s="1236"/>
      <c r="BM13" s="1236"/>
      <c r="BN13" s="1236"/>
      <c r="BO13" s="1236"/>
      <c r="BP13" s="1236"/>
      <c r="BQ13" s="1236"/>
      <c r="BR13" s="1236"/>
      <c r="BS13" s="1236"/>
      <c r="BT13" s="1236"/>
      <c r="BU13" s="1236"/>
      <c r="BV13" s="1236"/>
      <c r="BW13" s="1236"/>
      <c r="BX13" s="1236"/>
      <c r="BY13" s="1236"/>
      <c r="BZ13" s="1236"/>
      <c r="CA13" s="1236"/>
      <c r="CB13" s="1236"/>
      <c r="CC13" s="1236"/>
      <c r="CD13" s="1236"/>
      <c r="CE13" s="1236"/>
      <c r="CF13" s="1236"/>
      <c r="CG13" s="1236"/>
      <c r="CH13" s="1236" t="s">
        <v>446</v>
      </c>
    </row>
    <row r="14" spans="1:98" ht="14.25" customHeight="1">
      <c r="J14" s="497"/>
      <c r="K14" s="497"/>
      <c r="L14" s="1295" t="s">
        <v>91</v>
      </c>
      <c r="M14" s="1295" t="s">
        <v>602</v>
      </c>
      <c r="N14" s="489"/>
      <c r="O14" s="1296" t="s">
        <v>604</v>
      </c>
      <c r="P14" s="1297"/>
      <c r="Q14" s="1297"/>
      <c r="R14" s="1297"/>
      <c r="S14" s="1297"/>
      <c r="T14" s="1298"/>
      <c r="U14" s="1306" t="s">
        <v>339</v>
      </c>
      <c r="V14" s="1296" t="s">
        <v>604</v>
      </c>
      <c r="W14" s="1297"/>
      <c r="X14" s="1297"/>
      <c r="Y14" s="1297"/>
      <c r="Z14" s="1297"/>
      <c r="AA14" s="1298"/>
      <c r="AB14" s="1306" t="s">
        <v>339</v>
      </c>
      <c r="AC14" s="1296" t="s">
        <v>604</v>
      </c>
      <c r="AD14" s="1297"/>
      <c r="AE14" s="1297"/>
      <c r="AF14" s="1297"/>
      <c r="AG14" s="1297"/>
      <c r="AH14" s="1298"/>
      <c r="AI14" s="1306" t="s">
        <v>339</v>
      </c>
      <c r="AJ14" s="1296" t="s">
        <v>604</v>
      </c>
      <c r="AK14" s="1297"/>
      <c r="AL14" s="1297"/>
      <c r="AM14" s="1297"/>
      <c r="AN14" s="1297"/>
      <c r="AO14" s="1298"/>
      <c r="AP14" s="1306" t="s">
        <v>339</v>
      </c>
      <c r="AQ14" s="1296" t="s">
        <v>604</v>
      </c>
      <c r="AR14" s="1297"/>
      <c r="AS14" s="1297"/>
      <c r="AT14" s="1297"/>
      <c r="AU14" s="1297"/>
      <c r="AV14" s="1298"/>
      <c r="AW14" s="1306" t="s">
        <v>339</v>
      </c>
      <c r="AX14" s="1296" t="s">
        <v>604</v>
      </c>
      <c r="AY14" s="1297"/>
      <c r="AZ14" s="1297"/>
      <c r="BA14" s="1297"/>
      <c r="BB14" s="1297"/>
      <c r="BC14" s="1298"/>
      <c r="BD14" s="1306" t="s">
        <v>339</v>
      </c>
      <c r="BE14" s="1296" t="s">
        <v>604</v>
      </c>
      <c r="BF14" s="1297"/>
      <c r="BG14" s="1297"/>
      <c r="BH14" s="1297"/>
      <c r="BI14" s="1297"/>
      <c r="BJ14" s="1298"/>
      <c r="BK14" s="1306" t="s">
        <v>339</v>
      </c>
      <c r="BL14" s="1296" t="s">
        <v>604</v>
      </c>
      <c r="BM14" s="1297"/>
      <c r="BN14" s="1297"/>
      <c r="BO14" s="1297"/>
      <c r="BP14" s="1297"/>
      <c r="BQ14" s="1298"/>
      <c r="BR14" s="1306" t="s">
        <v>339</v>
      </c>
      <c r="BS14" s="1296" t="s">
        <v>604</v>
      </c>
      <c r="BT14" s="1297"/>
      <c r="BU14" s="1297"/>
      <c r="BV14" s="1297"/>
      <c r="BW14" s="1297"/>
      <c r="BX14" s="1298"/>
      <c r="BY14" s="1306" t="s">
        <v>339</v>
      </c>
      <c r="BZ14" s="1296" t="s">
        <v>604</v>
      </c>
      <c r="CA14" s="1297"/>
      <c r="CB14" s="1297"/>
      <c r="CC14" s="1297"/>
      <c r="CD14" s="1297"/>
      <c r="CE14" s="1298"/>
      <c r="CF14" s="1306" t="s">
        <v>339</v>
      </c>
      <c r="CG14" s="1292" t="s">
        <v>274</v>
      </c>
      <c r="CH14" s="1236"/>
    </row>
    <row r="15" spans="1:98" ht="14.25" customHeight="1">
      <c r="J15" s="497"/>
      <c r="K15" s="497"/>
      <c r="L15" s="1295"/>
      <c r="M15" s="1295"/>
      <c r="N15" s="489"/>
      <c r="O15" s="1301" t="s">
        <v>590</v>
      </c>
      <c r="P15" s="1299"/>
      <c r="Q15" s="1300"/>
      <c r="R15" s="1304" t="s">
        <v>615</v>
      </c>
      <c r="S15" s="1304"/>
      <c r="T15" s="1305"/>
      <c r="U15" s="1307"/>
      <c r="V15" s="1301" t="s">
        <v>590</v>
      </c>
      <c r="W15" s="1299"/>
      <c r="X15" s="1300"/>
      <c r="Y15" s="1304" t="s">
        <v>615</v>
      </c>
      <c r="Z15" s="1304"/>
      <c r="AA15" s="1305"/>
      <c r="AB15" s="1307"/>
      <c r="AC15" s="1301" t="s">
        <v>590</v>
      </c>
      <c r="AD15" s="1299"/>
      <c r="AE15" s="1300"/>
      <c r="AF15" s="1304" t="s">
        <v>615</v>
      </c>
      <c r="AG15" s="1304"/>
      <c r="AH15" s="1305"/>
      <c r="AI15" s="1307"/>
      <c r="AJ15" s="1301" t="s">
        <v>590</v>
      </c>
      <c r="AK15" s="1299"/>
      <c r="AL15" s="1300"/>
      <c r="AM15" s="1304" t="s">
        <v>615</v>
      </c>
      <c r="AN15" s="1304"/>
      <c r="AO15" s="1305"/>
      <c r="AP15" s="1307"/>
      <c r="AQ15" s="1301" t="s">
        <v>590</v>
      </c>
      <c r="AR15" s="1299"/>
      <c r="AS15" s="1300"/>
      <c r="AT15" s="1304" t="s">
        <v>615</v>
      </c>
      <c r="AU15" s="1304"/>
      <c r="AV15" s="1305"/>
      <c r="AW15" s="1307"/>
      <c r="AX15" s="1301" t="s">
        <v>590</v>
      </c>
      <c r="AY15" s="1299"/>
      <c r="AZ15" s="1300"/>
      <c r="BA15" s="1304" t="s">
        <v>615</v>
      </c>
      <c r="BB15" s="1304"/>
      <c r="BC15" s="1305"/>
      <c r="BD15" s="1307"/>
      <c r="BE15" s="1301" t="s">
        <v>590</v>
      </c>
      <c r="BF15" s="1299"/>
      <c r="BG15" s="1300"/>
      <c r="BH15" s="1304" t="s">
        <v>615</v>
      </c>
      <c r="BI15" s="1304"/>
      <c r="BJ15" s="1305"/>
      <c r="BK15" s="1307"/>
      <c r="BL15" s="1301" t="s">
        <v>590</v>
      </c>
      <c r="BM15" s="1299"/>
      <c r="BN15" s="1300"/>
      <c r="BO15" s="1304" t="s">
        <v>615</v>
      </c>
      <c r="BP15" s="1304"/>
      <c r="BQ15" s="1305"/>
      <c r="BR15" s="1307"/>
      <c r="BS15" s="1301" t="s">
        <v>590</v>
      </c>
      <c r="BT15" s="1299"/>
      <c r="BU15" s="1300"/>
      <c r="BV15" s="1304" t="s">
        <v>615</v>
      </c>
      <c r="BW15" s="1304"/>
      <c r="BX15" s="1305"/>
      <c r="BY15" s="1307"/>
      <c r="BZ15" s="1301" t="s">
        <v>590</v>
      </c>
      <c r="CA15" s="1299"/>
      <c r="CB15" s="1300"/>
      <c r="CC15" s="1304" t="s">
        <v>615</v>
      </c>
      <c r="CD15" s="1304"/>
      <c r="CE15" s="1305"/>
      <c r="CF15" s="1307"/>
      <c r="CG15" s="1293"/>
      <c r="CH15" s="1236"/>
    </row>
    <row r="16" spans="1:98" ht="30" customHeight="1">
      <c r="J16" s="497"/>
      <c r="K16" s="497"/>
      <c r="L16" s="1295"/>
      <c r="M16" s="1295"/>
      <c r="N16" s="488"/>
      <c r="O16" s="1302"/>
      <c r="P16" s="503"/>
      <c r="Q16" s="503"/>
      <c r="R16" s="504" t="s">
        <v>273</v>
      </c>
      <c r="S16" s="1290" t="s">
        <v>272</v>
      </c>
      <c r="T16" s="1291"/>
      <c r="U16" s="1308"/>
      <c r="V16" s="1302"/>
      <c r="W16" s="717"/>
      <c r="X16" s="717"/>
      <c r="Y16" s="1186" t="s">
        <v>273</v>
      </c>
      <c r="Z16" s="1290" t="s">
        <v>272</v>
      </c>
      <c r="AA16" s="1291"/>
      <c r="AB16" s="1308"/>
      <c r="AC16" s="1302"/>
      <c r="AD16" s="717"/>
      <c r="AE16" s="717"/>
      <c r="AF16" s="1186" t="s">
        <v>273</v>
      </c>
      <c r="AG16" s="1290" t="s">
        <v>272</v>
      </c>
      <c r="AH16" s="1291"/>
      <c r="AI16" s="1308"/>
      <c r="AJ16" s="1302"/>
      <c r="AK16" s="717"/>
      <c r="AL16" s="717"/>
      <c r="AM16" s="1186" t="s">
        <v>273</v>
      </c>
      <c r="AN16" s="1290" t="s">
        <v>272</v>
      </c>
      <c r="AO16" s="1291"/>
      <c r="AP16" s="1308"/>
      <c r="AQ16" s="1302"/>
      <c r="AR16" s="717"/>
      <c r="AS16" s="717"/>
      <c r="AT16" s="1186" t="s">
        <v>273</v>
      </c>
      <c r="AU16" s="1290" t="s">
        <v>272</v>
      </c>
      <c r="AV16" s="1291"/>
      <c r="AW16" s="1308"/>
      <c r="AX16" s="1302"/>
      <c r="AY16" s="717"/>
      <c r="AZ16" s="717"/>
      <c r="BA16" s="1186" t="s">
        <v>273</v>
      </c>
      <c r="BB16" s="1290" t="s">
        <v>272</v>
      </c>
      <c r="BC16" s="1291"/>
      <c r="BD16" s="1308"/>
      <c r="BE16" s="1302"/>
      <c r="BF16" s="717"/>
      <c r="BG16" s="717"/>
      <c r="BH16" s="1186" t="s">
        <v>273</v>
      </c>
      <c r="BI16" s="1290" t="s">
        <v>272</v>
      </c>
      <c r="BJ16" s="1291"/>
      <c r="BK16" s="1308"/>
      <c r="BL16" s="1302"/>
      <c r="BM16" s="717"/>
      <c r="BN16" s="717"/>
      <c r="BO16" s="1186" t="s">
        <v>273</v>
      </c>
      <c r="BP16" s="1290" t="s">
        <v>272</v>
      </c>
      <c r="BQ16" s="1291"/>
      <c r="BR16" s="1308"/>
      <c r="BS16" s="1302"/>
      <c r="BT16" s="717"/>
      <c r="BU16" s="717"/>
      <c r="BV16" s="1186" t="s">
        <v>273</v>
      </c>
      <c r="BW16" s="1290" t="s">
        <v>272</v>
      </c>
      <c r="BX16" s="1291"/>
      <c r="BY16" s="1308"/>
      <c r="BZ16" s="1302"/>
      <c r="CA16" s="717"/>
      <c r="CB16" s="717"/>
      <c r="CC16" s="1186" t="s">
        <v>273</v>
      </c>
      <c r="CD16" s="1290" t="s">
        <v>272</v>
      </c>
      <c r="CE16" s="1291"/>
      <c r="CF16" s="1308"/>
      <c r="CG16" s="1294"/>
      <c r="CH16" s="1236"/>
    </row>
    <row r="17" spans="1:99">
      <c r="J17" s="497"/>
      <c r="K17" s="536">
        <v>1</v>
      </c>
      <c r="L17" s="614" t="s">
        <v>92</v>
      </c>
      <c r="M17" s="614" t="s">
        <v>48</v>
      </c>
      <c r="N17" s="634" t="s">
        <v>48</v>
      </c>
      <c r="O17" s="615">
        <f ca="1">OFFSET(O17,0,-1)+1</f>
        <v>3</v>
      </c>
      <c r="P17" s="616">
        <f ca="1">OFFSET(P17,0,-1)</f>
        <v>3</v>
      </c>
      <c r="Q17" s="616">
        <f ca="1">OFFSET(Q17,0,-1)</f>
        <v>3</v>
      </c>
      <c r="R17" s="615">
        <f ca="1">OFFSET(R17,0,-1)+1</f>
        <v>4</v>
      </c>
      <c r="S17" s="1313">
        <f ca="1">OFFSET(S17,0,-1)+1</f>
        <v>5</v>
      </c>
      <c r="T17" s="1313"/>
      <c r="U17" s="615">
        <f ca="1">OFFSET(U17,0,-2)+1</f>
        <v>6</v>
      </c>
      <c r="V17" s="1184">
        <f ca="1">OFFSET(V17,0,-1)+1</f>
        <v>7</v>
      </c>
      <c r="W17" s="616">
        <f ca="1">OFFSET(W17,0,-1)</f>
        <v>7</v>
      </c>
      <c r="X17" s="616">
        <f ca="1">OFFSET(X17,0,-1)</f>
        <v>7</v>
      </c>
      <c r="Y17" s="1184">
        <f ca="1">OFFSET(Y17,0,-1)+1</f>
        <v>8</v>
      </c>
      <c r="Z17" s="1313">
        <f ca="1">OFFSET(Z17,0,-1)+1</f>
        <v>9</v>
      </c>
      <c r="AA17" s="1313"/>
      <c r="AB17" s="1184">
        <f ca="1">OFFSET(AB17,0,-2)+1</f>
        <v>10</v>
      </c>
      <c r="AC17" s="1184">
        <f ca="1">OFFSET(AC17,0,-1)+1</f>
        <v>11</v>
      </c>
      <c r="AD17" s="616">
        <f ca="1">OFFSET(AD17,0,-1)</f>
        <v>11</v>
      </c>
      <c r="AE17" s="616">
        <f ca="1">OFFSET(AE17,0,-1)</f>
        <v>11</v>
      </c>
      <c r="AF17" s="1184">
        <f ca="1">OFFSET(AF17,0,-1)+1</f>
        <v>12</v>
      </c>
      <c r="AG17" s="1313">
        <f ca="1">OFFSET(AG17,0,-1)+1</f>
        <v>13</v>
      </c>
      <c r="AH17" s="1313"/>
      <c r="AI17" s="1184">
        <f ca="1">OFFSET(AI17,0,-2)+1</f>
        <v>14</v>
      </c>
      <c r="AJ17" s="1184">
        <f ca="1">OFFSET(AJ17,0,-1)+1</f>
        <v>15</v>
      </c>
      <c r="AK17" s="616">
        <f ca="1">OFFSET(AK17,0,-1)</f>
        <v>15</v>
      </c>
      <c r="AL17" s="616">
        <f ca="1">OFFSET(AL17,0,-1)</f>
        <v>15</v>
      </c>
      <c r="AM17" s="1184">
        <f ca="1">OFFSET(AM17,0,-1)+1</f>
        <v>16</v>
      </c>
      <c r="AN17" s="1313">
        <f ca="1">OFFSET(AN17,0,-1)+1</f>
        <v>17</v>
      </c>
      <c r="AO17" s="1313"/>
      <c r="AP17" s="1184">
        <f ca="1">OFFSET(AP17,0,-2)+1</f>
        <v>18</v>
      </c>
      <c r="AQ17" s="1184">
        <f ca="1">OFFSET(AQ17,0,-1)+1</f>
        <v>19</v>
      </c>
      <c r="AR17" s="616">
        <f ca="1">OFFSET(AR17,0,-1)</f>
        <v>19</v>
      </c>
      <c r="AS17" s="616">
        <f ca="1">OFFSET(AS17,0,-1)</f>
        <v>19</v>
      </c>
      <c r="AT17" s="1184">
        <f ca="1">OFFSET(AT17,0,-1)+1</f>
        <v>20</v>
      </c>
      <c r="AU17" s="1313">
        <f ca="1">OFFSET(AU17,0,-1)+1</f>
        <v>21</v>
      </c>
      <c r="AV17" s="1313"/>
      <c r="AW17" s="1184">
        <f ca="1">OFFSET(AW17,0,-2)+1</f>
        <v>22</v>
      </c>
      <c r="AX17" s="1184">
        <f ca="1">OFFSET(AX17,0,-1)+1</f>
        <v>23</v>
      </c>
      <c r="AY17" s="616">
        <f ca="1">OFFSET(AY17,0,-1)</f>
        <v>23</v>
      </c>
      <c r="AZ17" s="616">
        <f ca="1">OFFSET(AZ17,0,-1)</f>
        <v>23</v>
      </c>
      <c r="BA17" s="1184">
        <f ca="1">OFFSET(BA17,0,-1)+1</f>
        <v>24</v>
      </c>
      <c r="BB17" s="1313">
        <f ca="1">OFFSET(BB17,0,-1)+1</f>
        <v>25</v>
      </c>
      <c r="BC17" s="1313"/>
      <c r="BD17" s="1184">
        <f ca="1">OFFSET(BD17,0,-2)+1</f>
        <v>26</v>
      </c>
      <c r="BE17" s="1184">
        <f ca="1">OFFSET(BE17,0,-1)+1</f>
        <v>27</v>
      </c>
      <c r="BF17" s="616">
        <f ca="1">OFFSET(BF17,0,-1)</f>
        <v>27</v>
      </c>
      <c r="BG17" s="616">
        <f ca="1">OFFSET(BG17,0,-1)</f>
        <v>27</v>
      </c>
      <c r="BH17" s="1184">
        <f ca="1">OFFSET(BH17,0,-1)+1</f>
        <v>28</v>
      </c>
      <c r="BI17" s="1313">
        <f ca="1">OFFSET(BI17,0,-1)+1</f>
        <v>29</v>
      </c>
      <c r="BJ17" s="1313"/>
      <c r="BK17" s="1184">
        <f ca="1">OFFSET(BK17,0,-2)+1</f>
        <v>30</v>
      </c>
      <c r="BL17" s="1184">
        <f ca="1">OFFSET(BL17,0,-1)+1</f>
        <v>31</v>
      </c>
      <c r="BM17" s="616">
        <f ca="1">OFFSET(BM17,0,-1)</f>
        <v>31</v>
      </c>
      <c r="BN17" s="616">
        <f ca="1">OFFSET(BN17,0,-1)</f>
        <v>31</v>
      </c>
      <c r="BO17" s="1184">
        <f ca="1">OFFSET(BO17,0,-1)+1</f>
        <v>32</v>
      </c>
      <c r="BP17" s="1313">
        <f ca="1">OFFSET(BP17,0,-1)+1</f>
        <v>33</v>
      </c>
      <c r="BQ17" s="1313"/>
      <c r="BR17" s="1184">
        <f ca="1">OFFSET(BR17,0,-2)+1</f>
        <v>34</v>
      </c>
      <c r="BS17" s="1184">
        <f ca="1">OFFSET(BS17,0,-1)+1</f>
        <v>35</v>
      </c>
      <c r="BT17" s="616">
        <f ca="1">OFFSET(BT17,0,-1)</f>
        <v>35</v>
      </c>
      <c r="BU17" s="616">
        <f ca="1">OFFSET(BU17,0,-1)</f>
        <v>35</v>
      </c>
      <c r="BV17" s="1184">
        <f ca="1">OFFSET(BV17,0,-1)+1</f>
        <v>36</v>
      </c>
      <c r="BW17" s="1313">
        <f ca="1">OFFSET(BW17,0,-1)+1</f>
        <v>37</v>
      </c>
      <c r="BX17" s="1313"/>
      <c r="BY17" s="1184">
        <f ca="1">OFFSET(BY17,0,-2)+1</f>
        <v>38</v>
      </c>
      <c r="BZ17" s="1184">
        <f ca="1">OFFSET(BZ17,0,-1)+1</f>
        <v>39</v>
      </c>
      <c r="CA17" s="616">
        <f ca="1">OFFSET(CA17,0,-1)</f>
        <v>39</v>
      </c>
      <c r="CB17" s="616">
        <f ca="1">OFFSET(CB17,0,-1)</f>
        <v>39</v>
      </c>
      <c r="CC17" s="1184">
        <f ca="1">OFFSET(CC17,0,-1)+1</f>
        <v>40</v>
      </c>
      <c r="CD17" s="1313">
        <f ca="1">OFFSET(CD17,0,-1)+1</f>
        <v>41</v>
      </c>
      <c r="CE17" s="1313"/>
      <c r="CF17" s="1184">
        <f ca="1">OFFSET(CF17,0,-2)+1</f>
        <v>42</v>
      </c>
      <c r="CG17" s="616">
        <f ca="1">OFFSET(CG17,0,-1)</f>
        <v>42</v>
      </c>
      <c r="CH17" s="615">
        <f ca="1">OFFSET(CH17,0,-1)+1</f>
        <v>43</v>
      </c>
    </row>
    <row r="18" spans="1:99" ht="22.5">
      <c r="A18" s="1314">
        <v>1</v>
      </c>
      <c r="B18" s="865"/>
      <c r="C18" s="865"/>
      <c r="D18" s="865"/>
      <c r="E18" s="866"/>
      <c r="F18" s="867"/>
      <c r="G18" s="865"/>
      <c r="H18" s="865"/>
      <c r="I18" s="868"/>
      <c r="J18" s="863"/>
      <c r="K18" s="872">
        <v>1</v>
      </c>
      <c r="L18" s="560">
        <f>mergeValue(A18)</f>
        <v>1</v>
      </c>
      <c r="M18" s="608" t="s">
        <v>19</v>
      </c>
      <c r="N18" s="547"/>
      <c r="O18" s="1326" t="str">
        <f>IF('Перечень тарифов'!J21="","","" &amp; 'Перечень тарифов'!J21 &amp; "")</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P18" s="1326"/>
      <c r="Q18" s="1326"/>
      <c r="R18" s="1326"/>
      <c r="S18" s="1326"/>
      <c r="T18" s="1326"/>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D18" s="1326"/>
      <c r="BE18" s="1326"/>
      <c r="BF18" s="1326"/>
      <c r="BG18" s="1326"/>
      <c r="BH18" s="1326"/>
      <c r="BI18" s="1326"/>
      <c r="BJ18" s="1326"/>
      <c r="BK18" s="1326"/>
      <c r="BL18" s="1326"/>
      <c r="BM18" s="1326"/>
      <c r="BN18" s="1326"/>
      <c r="BO18" s="1326"/>
      <c r="BP18" s="1326"/>
      <c r="BQ18" s="1326"/>
      <c r="BR18" s="1326"/>
      <c r="BS18" s="1326"/>
      <c r="BT18" s="1326"/>
      <c r="BU18" s="1326"/>
      <c r="BV18" s="1326"/>
      <c r="BW18" s="1326"/>
      <c r="BX18" s="1326"/>
      <c r="BY18" s="1326"/>
      <c r="BZ18" s="1326"/>
      <c r="CA18" s="1326"/>
      <c r="CB18" s="1326"/>
      <c r="CC18" s="1326"/>
      <c r="CD18" s="1326"/>
      <c r="CE18" s="1326"/>
      <c r="CF18" s="1326"/>
      <c r="CG18" s="1326"/>
      <c r="CH18" s="597" t="s">
        <v>718</v>
      </c>
    </row>
    <row r="19" spans="1:99" hidden="1">
      <c r="A19" s="1314"/>
      <c r="B19" s="1314">
        <v>1</v>
      </c>
      <c r="C19" s="865"/>
      <c r="D19" s="865"/>
      <c r="E19" s="867"/>
      <c r="F19" s="867"/>
      <c r="G19" s="865"/>
      <c r="H19" s="865"/>
      <c r="I19" s="862"/>
      <c r="J19" s="861"/>
      <c r="K19" s="872">
        <v>1</v>
      </c>
      <c r="L19" s="560" t="str">
        <f>mergeValue(A19) &amp;"."&amp; mergeValue(B19)</f>
        <v>1.1</v>
      </c>
      <c r="M19" s="514"/>
      <c r="N19" s="547"/>
      <c r="O19" s="1326"/>
      <c r="P19" s="1326"/>
      <c r="Q19" s="1326"/>
      <c r="R19" s="1326"/>
      <c r="S19" s="1326"/>
      <c r="T19" s="1326"/>
      <c r="U19" s="1326"/>
      <c r="V19" s="1326"/>
      <c r="W19" s="1326"/>
      <c r="X19" s="1326"/>
      <c r="Y19" s="1326"/>
      <c r="Z19" s="1326"/>
      <c r="AA19" s="1326"/>
      <c r="AB19" s="1326"/>
      <c r="AC19" s="1326"/>
      <c r="AD19" s="1326"/>
      <c r="AE19" s="1326"/>
      <c r="AF19" s="1326"/>
      <c r="AG19" s="1326"/>
      <c r="AH19" s="1326"/>
      <c r="AI19" s="1326"/>
      <c r="AJ19" s="1326"/>
      <c r="AK19" s="1326"/>
      <c r="AL19" s="1326"/>
      <c r="AM19" s="1326"/>
      <c r="AN19" s="1326"/>
      <c r="AO19" s="1326"/>
      <c r="AP19" s="1326"/>
      <c r="AQ19" s="1326"/>
      <c r="AR19" s="1326"/>
      <c r="AS19" s="1326"/>
      <c r="AT19" s="1326"/>
      <c r="AU19" s="1326"/>
      <c r="AV19" s="1326"/>
      <c r="AW19" s="1326"/>
      <c r="AX19" s="1326"/>
      <c r="AY19" s="1326"/>
      <c r="AZ19" s="1326"/>
      <c r="BA19" s="1326"/>
      <c r="BB19" s="1326"/>
      <c r="BC19" s="1326"/>
      <c r="BD19" s="1326"/>
      <c r="BE19" s="1326"/>
      <c r="BF19" s="1326"/>
      <c r="BG19" s="1326"/>
      <c r="BH19" s="1326"/>
      <c r="BI19" s="1326"/>
      <c r="BJ19" s="1326"/>
      <c r="BK19" s="1326"/>
      <c r="BL19" s="1326"/>
      <c r="BM19" s="1326"/>
      <c r="BN19" s="1326"/>
      <c r="BO19" s="1326"/>
      <c r="BP19" s="1326"/>
      <c r="BQ19" s="1326"/>
      <c r="BR19" s="1326"/>
      <c r="BS19" s="1326"/>
      <c r="BT19" s="1326"/>
      <c r="BU19" s="1326"/>
      <c r="BV19" s="1326"/>
      <c r="BW19" s="1326"/>
      <c r="BX19" s="1326"/>
      <c r="BY19" s="1326"/>
      <c r="BZ19" s="1326"/>
      <c r="CA19" s="1326"/>
      <c r="CB19" s="1326"/>
      <c r="CC19" s="1326"/>
      <c r="CD19" s="1326"/>
      <c r="CE19" s="1326"/>
      <c r="CF19" s="1326"/>
      <c r="CG19" s="1326"/>
      <c r="CH19" s="597"/>
    </row>
    <row r="20" spans="1:99" hidden="1">
      <c r="A20" s="1314"/>
      <c r="B20" s="1314"/>
      <c r="C20" s="1314">
        <v>1</v>
      </c>
      <c r="D20" s="865"/>
      <c r="E20" s="867"/>
      <c r="F20" s="867"/>
      <c r="G20" s="865"/>
      <c r="H20" s="865"/>
      <c r="I20" s="869"/>
      <c r="J20" s="861"/>
      <c r="K20" s="872">
        <v>1</v>
      </c>
      <c r="L20" s="560" t="str">
        <f>mergeValue(A20) &amp;"."&amp; mergeValue(B20)&amp;"."&amp; mergeValue(C20)</f>
        <v>1.1.1</v>
      </c>
      <c r="M20" s="515"/>
      <c r="N20" s="547"/>
      <c r="O20" s="1326"/>
      <c r="P20" s="1326"/>
      <c r="Q20" s="1326"/>
      <c r="R20" s="1326"/>
      <c r="S20" s="1326"/>
      <c r="T20" s="1326"/>
      <c r="U20" s="1326"/>
      <c r="V20" s="1326"/>
      <c r="W20" s="1326"/>
      <c r="X20" s="1326"/>
      <c r="Y20" s="1326"/>
      <c r="Z20" s="1326"/>
      <c r="AA20" s="1326"/>
      <c r="AB20" s="1326"/>
      <c r="AC20" s="1326"/>
      <c r="AD20" s="1326"/>
      <c r="AE20" s="1326"/>
      <c r="AF20" s="1326"/>
      <c r="AG20" s="1326"/>
      <c r="AH20" s="1326"/>
      <c r="AI20" s="1326"/>
      <c r="AJ20" s="1326"/>
      <c r="AK20" s="1326"/>
      <c r="AL20" s="1326"/>
      <c r="AM20" s="1326"/>
      <c r="AN20" s="1326"/>
      <c r="AO20" s="1326"/>
      <c r="AP20" s="1326"/>
      <c r="AQ20" s="1326"/>
      <c r="AR20" s="1326"/>
      <c r="AS20" s="1326"/>
      <c r="AT20" s="1326"/>
      <c r="AU20" s="1326"/>
      <c r="AV20" s="1326"/>
      <c r="AW20" s="1326"/>
      <c r="AX20" s="1326"/>
      <c r="AY20" s="1326"/>
      <c r="AZ20" s="1326"/>
      <c r="BA20" s="1326"/>
      <c r="BB20" s="1326"/>
      <c r="BC20" s="1326"/>
      <c r="BD20" s="1326"/>
      <c r="BE20" s="1326"/>
      <c r="BF20" s="1326"/>
      <c r="BG20" s="1326"/>
      <c r="BH20" s="1326"/>
      <c r="BI20" s="1326"/>
      <c r="BJ20" s="1326"/>
      <c r="BK20" s="1326"/>
      <c r="BL20" s="1326"/>
      <c r="BM20" s="1326"/>
      <c r="BN20" s="1326"/>
      <c r="BO20" s="1326"/>
      <c r="BP20" s="1326"/>
      <c r="BQ20" s="1326"/>
      <c r="BR20" s="1326"/>
      <c r="BS20" s="1326"/>
      <c r="BT20" s="1326"/>
      <c r="BU20" s="1326"/>
      <c r="BV20" s="1326"/>
      <c r="BW20" s="1326"/>
      <c r="BX20" s="1326"/>
      <c r="BY20" s="1326"/>
      <c r="BZ20" s="1326"/>
      <c r="CA20" s="1326"/>
      <c r="CB20" s="1326"/>
      <c r="CC20" s="1326"/>
      <c r="CD20" s="1326"/>
      <c r="CE20" s="1326"/>
      <c r="CF20" s="1326"/>
      <c r="CG20" s="1326"/>
      <c r="CH20" s="597"/>
    </row>
    <row r="21" spans="1:99" hidden="1">
      <c r="A21" s="1314"/>
      <c r="B21" s="1314"/>
      <c r="C21" s="1314"/>
      <c r="D21" s="1314">
        <v>1</v>
      </c>
      <c r="E21" s="867"/>
      <c r="F21" s="867"/>
      <c r="G21" s="865"/>
      <c r="H21" s="865"/>
      <c r="I21" s="1314">
        <v>1</v>
      </c>
      <c r="J21" s="861"/>
      <c r="K21" s="872">
        <v>1</v>
      </c>
      <c r="L21" s="560" t="str">
        <f>mergeValue(A21) &amp;"."&amp; mergeValue(B21)&amp;"."&amp; mergeValue(C21)&amp;"."&amp; mergeValue(D21)</f>
        <v>1.1.1.1</v>
      </c>
      <c r="M21" s="516"/>
      <c r="N21" s="547"/>
      <c r="O21" s="1326"/>
      <c r="P21" s="1326"/>
      <c r="Q21" s="1326"/>
      <c r="R21" s="1326"/>
      <c r="S21" s="1326"/>
      <c r="T21" s="1326"/>
      <c r="U21" s="1326"/>
      <c r="V21" s="1326"/>
      <c r="W21" s="1326"/>
      <c r="X21" s="1326"/>
      <c r="Y21" s="1326"/>
      <c r="Z21" s="1326"/>
      <c r="AA21" s="1326"/>
      <c r="AB21" s="1326"/>
      <c r="AC21" s="1326"/>
      <c r="AD21" s="1326"/>
      <c r="AE21" s="1326"/>
      <c r="AF21" s="1326"/>
      <c r="AG21" s="1326"/>
      <c r="AH21" s="1326"/>
      <c r="AI21" s="1326"/>
      <c r="AJ21" s="1326"/>
      <c r="AK21" s="1326"/>
      <c r="AL21" s="1326"/>
      <c r="AM21" s="1326"/>
      <c r="AN21" s="1326"/>
      <c r="AO21" s="1326"/>
      <c r="AP21" s="1326"/>
      <c r="AQ21" s="1326"/>
      <c r="AR21" s="1326"/>
      <c r="AS21" s="1326"/>
      <c r="AT21" s="1326"/>
      <c r="AU21" s="1326"/>
      <c r="AV21" s="1326"/>
      <c r="AW21" s="1326"/>
      <c r="AX21" s="1326"/>
      <c r="AY21" s="1326"/>
      <c r="AZ21" s="1326"/>
      <c r="BA21" s="1326"/>
      <c r="BB21" s="1326"/>
      <c r="BC21" s="1326"/>
      <c r="BD21" s="1326"/>
      <c r="BE21" s="1326"/>
      <c r="BF21" s="1326"/>
      <c r="BG21" s="1326"/>
      <c r="BH21" s="1326"/>
      <c r="BI21" s="1326"/>
      <c r="BJ21" s="1326"/>
      <c r="BK21" s="1326"/>
      <c r="BL21" s="1326"/>
      <c r="BM21" s="1326"/>
      <c r="BN21" s="1326"/>
      <c r="BO21" s="1326"/>
      <c r="BP21" s="1326"/>
      <c r="BQ21" s="1326"/>
      <c r="BR21" s="1326"/>
      <c r="BS21" s="1326"/>
      <c r="BT21" s="1326"/>
      <c r="BU21" s="1326"/>
      <c r="BV21" s="1326"/>
      <c r="BW21" s="1326"/>
      <c r="BX21" s="1326"/>
      <c r="BY21" s="1326"/>
      <c r="BZ21" s="1326"/>
      <c r="CA21" s="1326"/>
      <c r="CB21" s="1326"/>
      <c r="CC21" s="1326"/>
      <c r="CD21" s="1326"/>
      <c r="CE21" s="1326"/>
      <c r="CF21" s="1326"/>
      <c r="CG21" s="1326"/>
      <c r="CH21" s="597"/>
    </row>
    <row r="22" spans="1:99" ht="11.25" hidden="1" customHeight="1">
      <c r="A22" s="1314"/>
      <c r="B22" s="1314"/>
      <c r="C22" s="1314"/>
      <c r="D22" s="1314"/>
      <c r="E22" s="1314">
        <v>1</v>
      </c>
      <c r="F22" s="867"/>
      <c r="G22" s="865"/>
      <c r="H22" s="865"/>
      <c r="I22" s="1314"/>
      <c r="J22" s="867"/>
      <c r="K22" s="872">
        <v>1</v>
      </c>
      <c r="L22" s="560"/>
      <c r="M22" s="522"/>
      <c r="N22" s="548"/>
      <c r="O22" s="598"/>
      <c r="P22" s="598"/>
      <c r="Q22" s="598"/>
      <c r="R22" s="598"/>
      <c r="S22" s="598"/>
      <c r="T22" s="598"/>
      <c r="U22" s="560"/>
      <c r="V22" s="1195"/>
      <c r="W22" s="1195"/>
      <c r="X22" s="1195"/>
      <c r="Y22" s="1195"/>
      <c r="Z22" s="1195"/>
      <c r="AA22" s="1195"/>
      <c r="AB22" s="1188"/>
      <c r="AC22" s="1195"/>
      <c r="AD22" s="1195"/>
      <c r="AE22" s="1195"/>
      <c r="AF22" s="1195"/>
      <c r="AG22" s="1195"/>
      <c r="AH22" s="1195"/>
      <c r="AI22" s="1188"/>
      <c r="AJ22" s="1195"/>
      <c r="AK22" s="1195"/>
      <c r="AL22" s="1195"/>
      <c r="AM22" s="1195"/>
      <c r="AN22" s="1195"/>
      <c r="AO22" s="1195"/>
      <c r="AP22" s="1188"/>
      <c r="AQ22" s="1195"/>
      <c r="AR22" s="1195"/>
      <c r="AS22" s="1195"/>
      <c r="AT22" s="1195"/>
      <c r="AU22" s="1195"/>
      <c r="AV22" s="1195"/>
      <c r="AW22" s="1188"/>
      <c r="AX22" s="1195"/>
      <c r="AY22" s="1195"/>
      <c r="AZ22" s="1195"/>
      <c r="BA22" s="1195"/>
      <c r="BB22" s="1195"/>
      <c r="BC22" s="1195"/>
      <c r="BD22" s="1188"/>
      <c r="BE22" s="1195"/>
      <c r="BF22" s="1195"/>
      <c r="BG22" s="1195"/>
      <c r="BH22" s="1195"/>
      <c r="BI22" s="1195"/>
      <c r="BJ22" s="1195"/>
      <c r="BK22" s="1188"/>
      <c r="BL22" s="1195"/>
      <c r="BM22" s="1195"/>
      <c r="BN22" s="1195"/>
      <c r="BO22" s="1195"/>
      <c r="BP22" s="1195"/>
      <c r="BQ22" s="1195"/>
      <c r="BR22" s="1188"/>
      <c r="BS22" s="1195"/>
      <c r="BT22" s="1195"/>
      <c r="BU22" s="1195"/>
      <c r="BV22" s="1195"/>
      <c r="BW22" s="1195"/>
      <c r="BX22" s="1195"/>
      <c r="BY22" s="1188"/>
      <c r="BZ22" s="1195"/>
      <c r="CA22" s="1195"/>
      <c r="CB22" s="1195"/>
      <c r="CC22" s="1195"/>
      <c r="CD22" s="1195"/>
      <c r="CE22" s="1195"/>
      <c r="CF22" s="1188"/>
      <c r="CG22" s="475"/>
      <c r="CH22" s="527"/>
    </row>
    <row r="23" spans="1:99" ht="33.75">
      <c r="A23" s="1314"/>
      <c r="B23" s="1314"/>
      <c r="C23" s="1314"/>
      <c r="D23" s="1314"/>
      <c r="E23" s="1314"/>
      <c r="F23" s="1314">
        <v>1</v>
      </c>
      <c r="G23" s="865"/>
      <c r="H23" s="865"/>
      <c r="I23" s="1314"/>
      <c r="J23" s="1331"/>
      <c r="K23" s="872">
        <v>1</v>
      </c>
      <c r="L23" s="560" t="str">
        <f>mergeValue(A23) &amp;"."&amp; mergeValue(B23)&amp;"."&amp; mergeValue(C23)&amp;"."&amp; mergeValue(D23)&amp;"."&amp;  mergeValue(F23)</f>
        <v>1.1.1.1.1</v>
      </c>
      <c r="M23" s="522" t="s">
        <v>9</v>
      </c>
      <c r="N23" s="548"/>
      <c r="O23" s="1316" t="s">
        <v>3</v>
      </c>
      <c r="P23" s="1316"/>
      <c r="Q23" s="1316"/>
      <c r="R23" s="1316"/>
      <c r="S23" s="1316"/>
      <c r="T23" s="1316"/>
      <c r="U23" s="1316"/>
      <c r="V23" s="1316"/>
      <c r="W23" s="1316"/>
      <c r="X23" s="1316"/>
      <c r="Y23" s="1316"/>
      <c r="Z23" s="1316"/>
      <c r="AA23" s="1316"/>
      <c r="AB23" s="1316"/>
      <c r="AC23" s="1316"/>
      <c r="AD23" s="1316"/>
      <c r="AE23" s="1316"/>
      <c r="AF23" s="1316"/>
      <c r="AG23" s="1316"/>
      <c r="AH23" s="1316"/>
      <c r="AI23" s="1316"/>
      <c r="AJ23" s="1316"/>
      <c r="AK23" s="1316"/>
      <c r="AL23" s="1316"/>
      <c r="AM23" s="1316"/>
      <c r="AN23" s="1316"/>
      <c r="AO23" s="1316"/>
      <c r="AP23" s="1316"/>
      <c r="AQ23" s="1316"/>
      <c r="AR23" s="1316"/>
      <c r="AS23" s="1316"/>
      <c r="AT23" s="1316"/>
      <c r="AU23" s="1316"/>
      <c r="AV23" s="1316"/>
      <c r="AW23" s="1316"/>
      <c r="AX23" s="1316"/>
      <c r="AY23" s="1316"/>
      <c r="AZ23" s="1316"/>
      <c r="BA23" s="1316"/>
      <c r="BB23" s="1316"/>
      <c r="BC23" s="1316"/>
      <c r="BD23" s="1316"/>
      <c r="BE23" s="1316"/>
      <c r="BF23" s="1316"/>
      <c r="BG23" s="1316"/>
      <c r="BH23" s="1316"/>
      <c r="BI23" s="1316"/>
      <c r="BJ23" s="1316"/>
      <c r="BK23" s="1316"/>
      <c r="BL23" s="1316"/>
      <c r="BM23" s="1316"/>
      <c r="BN23" s="1316"/>
      <c r="BO23" s="1316"/>
      <c r="BP23" s="1316"/>
      <c r="BQ23" s="1316"/>
      <c r="BR23" s="1316"/>
      <c r="BS23" s="1316"/>
      <c r="BT23" s="1316"/>
      <c r="BU23" s="1316"/>
      <c r="BV23" s="1316"/>
      <c r="BW23" s="1316"/>
      <c r="BX23" s="1316"/>
      <c r="BY23" s="1316"/>
      <c r="BZ23" s="1316"/>
      <c r="CA23" s="1316"/>
      <c r="CB23" s="1316"/>
      <c r="CC23" s="1316"/>
      <c r="CD23" s="1316"/>
      <c r="CE23" s="1316"/>
      <c r="CF23" s="1316"/>
      <c r="CG23" s="1316"/>
      <c r="CH23" s="597" t="s">
        <v>720</v>
      </c>
      <c r="CJ23" s="556" t="str">
        <f>strCheckUnique(CK23:CK26)</f>
        <v/>
      </c>
      <c r="CL23" s="556"/>
    </row>
    <row r="24" spans="1:99" ht="99" customHeight="1">
      <c r="A24" s="1314"/>
      <c r="B24" s="1314"/>
      <c r="C24" s="1314"/>
      <c r="D24" s="1314"/>
      <c r="E24" s="1314"/>
      <c r="F24" s="1314"/>
      <c r="G24" s="865">
        <v>1</v>
      </c>
      <c r="H24" s="865"/>
      <c r="I24" s="1314"/>
      <c r="J24" s="1331"/>
      <c r="K24" s="864"/>
      <c r="L24" s="560" t="str">
        <f>mergeValue(A24) &amp;"."&amp; mergeValue(B24)&amp;"."&amp; mergeValue(C24)&amp;"."&amp; mergeValue(D24)&amp;"."&amp;  mergeValue(F24)&amp;"."&amp;  mergeValue(G24)</f>
        <v>1.1.1.1.1.1</v>
      </c>
      <c r="M24" s="1087" t="s">
        <v>612</v>
      </c>
      <c r="N24" s="553"/>
      <c r="O24" s="647">
        <v>1833.17</v>
      </c>
      <c r="P24" s="530"/>
      <c r="Q24" s="530"/>
      <c r="R24" s="1320" t="s">
        <v>1328</v>
      </c>
      <c r="S24" s="1310" t="s">
        <v>83</v>
      </c>
      <c r="T24" s="1320" t="s">
        <v>2959</v>
      </c>
      <c r="U24" s="1310" t="s">
        <v>83</v>
      </c>
      <c r="V24" s="647">
        <v>1869.84</v>
      </c>
      <c r="W24" s="724"/>
      <c r="X24" s="724"/>
      <c r="Y24" s="1320" t="s">
        <v>2960</v>
      </c>
      <c r="Z24" s="1310" t="s">
        <v>83</v>
      </c>
      <c r="AA24" s="1320" t="s">
        <v>2961</v>
      </c>
      <c r="AB24" s="1310" t="s">
        <v>83</v>
      </c>
      <c r="AC24" s="647">
        <v>1869.84</v>
      </c>
      <c r="AD24" s="724"/>
      <c r="AE24" s="724"/>
      <c r="AF24" s="1320" t="s">
        <v>2962</v>
      </c>
      <c r="AG24" s="1310" t="s">
        <v>83</v>
      </c>
      <c r="AH24" s="1320" t="s">
        <v>2963</v>
      </c>
      <c r="AI24" s="1310" t="s">
        <v>83</v>
      </c>
      <c r="AJ24" s="647">
        <v>1917.98</v>
      </c>
      <c r="AK24" s="724"/>
      <c r="AL24" s="724"/>
      <c r="AM24" s="1320" t="s">
        <v>2964</v>
      </c>
      <c r="AN24" s="1310" t="s">
        <v>83</v>
      </c>
      <c r="AO24" s="1320" t="s">
        <v>2965</v>
      </c>
      <c r="AP24" s="1310" t="s">
        <v>83</v>
      </c>
      <c r="AQ24" s="647">
        <v>1917.98</v>
      </c>
      <c r="AR24" s="724"/>
      <c r="AS24" s="724"/>
      <c r="AT24" s="1320" t="s">
        <v>2966</v>
      </c>
      <c r="AU24" s="1310" t="s">
        <v>83</v>
      </c>
      <c r="AV24" s="1320" t="s">
        <v>2967</v>
      </c>
      <c r="AW24" s="1310" t="s">
        <v>83</v>
      </c>
      <c r="AX24" s="647">
        <v>1964.01</v>
      </c>
      <c r="AY24" s="724"/>
      <c r="AZ24" s="724"/>
      <c r="BA24" s="1320" t="s">
        <v>2968</v>
      </c>
      <c r="BB24" s="1310" t="s">
        <v>83</v>
      </c>
      <c r="BC24" s="1320" t="s">
        <v>2969</v>
      </c>
      <c r="BD24" s="1310" t="s">
        <v>83</v>
      </c>
      <c r="BE24" s="647">
        <v>2466.7800000000002</v>
      </c>
      <c r="BF24" s="724"/>
      <c r="BG24" s="724"/>
      <c r="BH24" s="1320" t="s">
        <v>2944</v>
      </c>
      <c r="BI24" s="1310" t="s">
        <v>83</v>
      </c>
      <c r="BJ24" s="1320" t="s">
        <v>2970</v>
      </c>
      <c r="BK24" s="1310" t="s">
        <v>83</v>
      </c>
      <c r="BL24" s="647">
        <v>2466.7800000000002</v>
      </c>
      <c r="BM24" s="724"/>
      <c r="BN24" s="724"/>
      <c r="BO24" s="1320" t="s">
        <v>2971</v>
      </c>
      <c r="BP24" s="1310" t="s">
        <v>83</v>
      </c>
      <c r="BQ24" s="1320" t="s">
        <v>2972</v>
      </c>
      <c r="BR24" s="1310" t="s">
        <v>83</v>
      </c>
      <c r="BS24" s="647">
        <v>2645.4</v>
      </c>
      <c r="BT24" s="724"/>
      <c r="BU24" s="724"/>
      <c r="BV24" s="1320" t="s">
        <v>2973</v>
      </c>
      <c r="BW24" s="1310" t="s">
        <v>83</v>
      </c>
      <c r="BX24" s="1320" t="s">
        <v>2974</v>
      </c>
      <c r="BY24" s="1310" t="s">
        <v>83</v>
      </c>
      <c r="BZ24" s="647">
        <v>2645.4</v>
      </c>
      <c r="CA24" s="724"/>
      <c r="CB24" s="724"/>
      <c r="CC24" s="1320" t="s">
        <v>2975</v>
      </c>
      <c r="CD24" s="1310" t="s">
        <v>83</v>
      </c>
      <c r="CE24" s="1320" t="s">
        <v>1329</v>
      </c>
      <c r="CF24" s="1310" t="s">
        <v>84</v>
      </c>
      <c r="CG24" s="505"/>
      <c r="CH24" s="1284" t="s">
        <v>733</v>
      </c>
      <c r="CI24" s="552" t="str">
        <f>strCheckDate(O25:CG25)</f>
        <v/>
      </c>
      <c r="CJ24" s="556"/>
      <c r="CK24" s="556" t="str">
        <f>IF(M24="","",M24 )</f>
        <v>горячая вода в системе централизованного теплоснабжения на отопление</v>
      </c>
      <c r="CL24" s="556"/>
      <c r="CM24" s="556"/>
      <c r="CN24" s="556"/>
    </row>
    <row r="25" spans="1:99" ht="21" hidden="1" customHeight="1">
      <c r="A25" s="1314"/>
      <c r="B25" s="1314"/>
      <c r="C25" s="1314"/>
      <c r="D25" s="1314"/>
      <c r="E25" s="1314"/>
      <c r="F25" s="1314"/>
      <c r="G25" s="865"/>
      <c r="H25" s="865"/>
      <c r="I25" s="1314"/>
      <c r="J25" s="1331"/>
      <c r="K25" s="872">
        <v>1</v>
      </c>
      <c r="L25" s="567"/>
      <c r="M25" s="613"/>
      <c r="N25" s="553"/>
      <c r="O25" s="530"/>
      <c r="P25" s="530"/>
      <c r="Q25" s="551" t="str">
        <f>R24 &amp; "-" &amp; T24</f>
        <v>01.01.2019-30.06.2019</v>
      </c>
      <c r="R25" s="1320"/>
      <c r="S25" s="1310"/>
      <c r="T25" s="1320"/>
      <c r="U25" s="1310"/>
      <c r="V25" s="724"/>
      <c r="W25" s="724"/>
      <c r="X25" s="730" t="str">
        <f>Y24 &amp; "-" &amp; AA24</f>
        <v>01.07.2019-31.12.2019</v>
      </c>
      <c r="Y25" s="1320"/>
      <c r="Z25" s="1310"/>
      <c r="AA25" s="1320"/>
      <c r="AB25" s="1310"/>
      <c r="AC25" s="724"/>
      <c r="AD25" s="724"/>
      <c r="AE25" s="730" t="str">
        <f>AF24 &amp; "-" &amp; AH24</f>
        <v>01.01.2020-30.06.2020</v>
      </c>
      <c r="AF25" s="1320"/>
      <c r="AG25" s="1310"/>
      <c r="AH25" s="1320"/>
      <c r="AI25" s="1310"/>
      <c r="AJ25" s="724"/>
      <c r="AK25" s="724"/>
      <c r="AL25" s="730" t="str">
        <f>AM24 &amp; "-" &amp; AO24</f>
        <v>01.07.2020-31.12.2020</v>
      </c>
      <c r="AM25" s="1320"/>
      <c r="AN25" s="1310"/>
      <c r="AO25" s="1320"/>
      <c r="AP25" s="1310"/>
      <c r="AQ25" s="724"/>
      <c r="AR25" s="724"/>
      <c r="AS25" s="730" t="str">
        <f>AT24 &amp; "-" &amp; AV24</f>
        <v>01.01.2021-30.06.2021</v>
      </c>
      <c r="AT25" s="1320"/>
      <c r="AU25" s="1310"/>
      <c r="AV25" s="1320"/>
      <c r="AW25" s="1310"/>
      <c r="AX25" s="724"/>
      <c r="AY25" s="724"/>
      <c r="AZ25" s="730" t="str">
        <f>BA24 &amp; "-" &amp; BC24</f>
        <v>01.07.2021-31.12.2021</v>
      </c>
      <c r="BA25" s="1320"/>
      <c r="BB25" s="1310"/>
      <c r="BC25" s="1320"/>
      <c r="BD25" s="1310"/>
      <c r="BE25" s="724"/>
      <c r="BF25" s="724"/>
      <c r="BG25" s="730" t="str">
        <f>BH24 &amp; "-" &amp; BJ24</f>
        <v>01.01.2022-30.06.2022</v>
      </c>
      <c r="BH25" s="1320"/>
      <c r="BI25" s="1310"/>
      <c r="BJ25" s="1320"/>
      <c r="BK25" s="1310"/>
      <c r="BL25" s="724"/>
      <c r="BM25" s="724"/>
      <c r="BN25" s="730" t="str">
        <f>BO24 &amp; "-" &amp; BQ24</f>
        <v>01.07.2022-31.12.2022</v>
      </c>
      <c r="BO25" s="1320"/>
      <c r="BP25" s="1310"/>
      <c r="BQ25" s="1320"/>
      <c r="BR25" s="1310"/>
      <c r="BS25" s="724"/>
      <c r="BT25" s="724"/>
      <c r="BU25" s="730" t="str">
        <f>BV24 &amp; "-" &amp; BX24</f>
        <v>01.01.2023-30.06.2023</v>
      </c>
      <c r="BV25" s="1320"/>
      <c r="BW25" s="1310"/>
      <c r="BX25" s="1320"/>
      <c r="BY25" s="1310"/>
      <c r="BZ25" s="724"/>
      <c r="CA25" s="724"/>
      <c r="CB25" s="730" t="str">
        <f>CC24 &amp; "-" &amp; CE24</f>
        <v>01.07.2023-31.12.2023</v>
      </c>
      <c r="CC25" s="1320"/>
      <c r="CD25" s="1310"/>
      <c r="CE25" s="1320"/>
      <c r="CF25" s="1310"/>
      <c r="CG25" s="505"/>
      <c r="CH25" s="1285"/>
      <c r="CJ25" s="556"/>
      <c r="CK25" s="556"/>
      <c r="CL25" s="556"/>
      <c r="CM25" s="556"/>
      <c r="CN25" s="556"/>
    </row>
    <row r="26" spans="1:99" s="490" customFormat="1" ht="15" customHeight="1">
      <c r="A26" s="1314"/>
      <c r="B26" s="1314"/>
      <c r="C26" s="1314"/>
      <c r="D26" s="1314"/>
      <c r="E26" s="1314"/>
      <c r="F26" s="1314"/>
      <c r="G26" s="865"/>
      <c r="H26" s="865"/>
      <c r="I26" s="1314"/>
      <c r="J26" s="1331"/>
      <c r="K26" s="872">
        <v>1</v>
      </c>
      <c r="L26" s="506"/>
      <c r="M26" s="524" t="s">
        <v>24</v>
      </c>
      <c r="N26" s="519"/>
      <c r="O26" s="513"/>
      <c r="P26" s="513"/>
      <c r="Q26" s="513"/>
      <c r="R26" s="540"/>
      <c r="S26" s="532"/>
      <c r="T26" s="531"/>
      <c r="U26" s="519"/>
      <c r="V26" s="718"/>
      <c r="W26" s="718"/>
      <c r="X26" s="718"/>
      <c r="Y26" s="727"/>
      <c r="Z26" s="952"/>
      <c r="AA26" s="951"/>
      <c r="AB26" s="947"/>
      <c r="AC26" s="718"/>
      <c r="AD26" s="718"/>
      <c r="AE26" s="718"/>
      <c r="AF26" s="727"/>
      <c r="AG26" s="952"/>
      <c r="AH26" s="951"/>
      <c r="AI26" s="947"/>
      <c r="AJ26" s="718"/>
      <c r="AK26" s="718"/>
      <c r="AL26" s="718"/>
      <c r="AM26" s="727"/>
      <c r="AN26" s="952"/>
      <c r="AO26" s="951"/>
      <c r="AP26" s="947"/>
      <c r="AQ26" s="718"/>
      <c r="AR26" s="718"/>
      <c r="AS26" s="718"/>
      <c r="AT26" s="727"/>
      <c r="AU26" s="952"/>
      <c r="AV26" s="951"/>
      <c r="AW26" s="947"/>
      <c r="AX26" s="718"/>
      <c r="AY26" s="718"/>
      <c r="AZ26" s="718"/>
      <c r="BA26" s="727"/>
      <c r="BB26" s="952"/>
      <c r="BC26" s="951"/>
      <c r="BD26" s="947"/>
      <c r="BE26" s="718"/>
      <c r="BF26" s="718"/>
      <c r="BG26" s="718"/>
      <c r="BH26" s="727"/>
      <c r="BI26" s="952"/>
      <c r="BJ26" s="951"/>
      <c r="BK26" s="947"/>
      <c r="BL26" s="718"/>
      <c r="BM26" s="718"/>
      <c r="BN26" s="718"/>
      <c r="BO26" s="727"/>
      <c r="BP26" s="952"/>
      <c r="BQ26" s="951"/>
      <c r="BR26" s="947"/>
      <c r="BS26" s="718"/>
      <c r="BT26" s="718"/>
      <c r="BU26" s="718"/>
      <c r="BV26" s="727"/>
      <c r="BW26" s="952"/>
      <c r="BX26" s="951"/>
      <c r="BY26" s="947"/>
      <c r="BZ26" s="718"/>
      <c r="CA26" s="718"/>
      <c r="CB26" s="718"/>
      <c r="CC26" s="727"/>
      <c r="CD26" s="952"/>
      <c r="CE26" s="951"/>
      <c r="CF26" s="947"/>
      <c r="CG26" s="528"/>
      <c r="CH26" s="1286"/>
      <c r="CI26" s="554"/>
      <c r="CJ26" s="554"/>
      <c r="CK26" s="554"/>
      <c r="CL26" s="554"/>
      <c r="CM26" s="554"/>
      <c r="CN26" s="554"/>
      <c r="CO26" s="554"/>
      <c r="CP26" s="554"/>
      <c r="CQ26" s="554"/>
      <c r="CR26" s="554"/>
      <c r="CS26" s="554"/>
      <c r="CT26" s="554"/>
    </row>
    <row r="27" spans="1:99" s="1072" customFormat="1" ht="33.75">
      <c r="A27" s="1314"/>
      <c r="B27" s="1314"/>
      <c r="C27" s="1314"/>
      <c r="D27" s="1314"/>
      <c r="E27" s="1314"/>
      <c r="F27" s="1314">
        <v>2</v>
      </c>
      <c r="G27" s="1024"/>
      <c r="H27" s="1024"/>
      <c r="I27" s="1314"/>
      <c r="J27" s="1331" t="s">
        <v>2954</v>
      </c>
      <c r="K27" s="912">
        <v>1</v>
      </c>
      <c r="L27" s="1188" t="str">
        <f>mergeValue(A27) &amp;"."&amp; mergeValue(B27)&amp;"."&amp; mergeValue(C27)&amp;"."&amp; mergeValue(D27)&amp;"."&amp;  mergeValue(F27)</f>
        <v>1.1.1.1.2</v>
      </c>
      <c r="M27" s="522" t="s">
        <v>9</v>
      </c>
      <c r="N27" s="1096"/>
      <c r="O27" s="1317" t="s">
        <v>759</v>
      </c>
      <c r="P27" s="1318"/>
      <c r="Q27" s="1318"/>
      <c r="R27" s="1318"/>
      <c r="S27" s="1318"/>
      <c r="T27" s="1318"/>
      <c r="U27" s="1318"/>
      <c r="V27" s="1318"/>
      <c r="W27" s="1318"/>
      <c r="X27" s="1318"/>
      <c r="Y27" s="1318"/>
      <c r="Z27" s="1318"/>
      <c r="AA27" s="1318"/>
      <c r="AB27" s="1318"/>
      <c r="AC27" s="1318"/>
      <c r="AD27" s="1318"/>
      <c r="AE27" s="1318"/>
      <c r="AF27" s="1318"/>
      <c r="AG27" s="1318"/>
      <c r="AH27" s="1318"/>
      <c r="AI27" s="1318"/>
      <c r="AJ27" s="1318"/>
      <c r="AK27" s="1318"/>
      <c r="AL27" s="1318"/>
      <c r="AM27" s="1318"/>
      <c r="AN27" s="1318"/>
      <c r="AO27" s="1318"/>
      <c r="AP27" s="1318"/>
      <c r="AQ27" s="1318"/>
      <c r="AR27" s="1318"/>
      <c r="AS27" s="1318"/>
      <c r="AT27" s="1318"/>
      <c r="AU27" s="1318"/>
      <c r="AV27" s="1318"/>
      <c r="AW27" s="1318"/>
      <c r="AX27" s="1318"/>
      <c r="AY27" s="1318"/>
      <c r="AZ27" s="1318"/>
      <c r="BA27" s="1318"/>
      <c r="BB27" s="1318"/>
      <c r="BC27" s="1318"/>
      <c r="BD27" s="1318"/>
      <c r="BE27" s="1318"/>
      <c r="BF27" s="1318"/>
      <c r="BG27" s="1318"/>
      <c r="BH27" s="1318"/>
      <c r="BI27" s="1318"/>
      <c r="BJ27" s="1318"/>
      <c r="BK27" s="1318"/>
      <c r="BL27" s="1318"/>
      <c r="BM27" s="1318"/>
      <c r="BN27" s="1318"/>
      <c r="BO27" s="1318"/>
      <c r="BP27" s="1318"/>
      <c r="BQ27" s="1318"/>
      <c r="BR27" s="1318"/>
      <c r="BS27" s="1318"/>
      <c r="BT27" s="1318"/>
      <c r="BU27" s="1318"/>
      <c r="BV27" s="1318"/>
      <c r="BW27" s="1318"/>
      <c r="BX27" s="1318"/>
      <c r="BY27" s="1318"/>
      <c r="BZ27" s="1318"/>
      <c r="CA27" s="1318"/>
      <c r="CB27" s="1318"/>
      <c r="CC27" s="1318"/>
      <c r="CD27" s="1318"/>
      <c r="CE27" s="1318"/>
      <c r="CF27" s="1318"/>
      <c r="CG27" s="1319"/>
      <c r="CH27" s="1128" t="s">
        <v>720</v>
      </c>
      <c r="CI27" s="1098"/>
      <c r="CJ27" s="1099" t="str">
        <f>strCheckUnique(CK27:CK30)</f>
        <v/>
      </c>
      <c r="CK27" s="1098"/>
      <c r="CL27" s="1099"/>
      <c r="CM27" s="1098"/>
      <c r="CN27" s="1098"/>
      <c r="CO27" s="1098"/>
      <c r="CP27" s="1098"/>
      <c r="CQ27" s="1098"/>
      <c r="CR27" s="1098"/>
      <c r="CS27" s="1098"/>
      <c r="CT27" s="1098"/>
    </row>
    <row r="28" spans="1:99" s="1072" customFormat="1" ht="99" customHeight="1">
      <c r="A28" s="1314"/>
      <c r="B28" s="1314"/>
      <c r="C28" s="1314"/>
      <c r="D28" s="1314"/>
      <c r="E28" s="1314"/>
      <c r="F28" s="1314"/>
      <c r="G28" s="1024">
        <v>1</v>
      </c>
      <c r="H28" s="1024"/>
      <c r="I28" s="1314"/>
      <c r="J28" s="1331"/>
      <c r="K28" s="1187"/>
      <c r="L28" s="1188" t="str">
        <f>mergeValue(A28) &amp;"."&amp; mergeValue(B28)&amp;"."&amp; mergeValue(C28)&amp;"."&amp; mergeValue(D28)&amp;"."&amp;  mergeValue(F28)&amp;"."&amp;  mergeValue(G28)</f>
        <v>1.1.1.1.2.1</v>
      </c>
      <c r="M28" s="1087" t="s">
        <v>612</v>
      </c>
      <c r="N28" s="682"/>
      <c r="O28" s="647">
        <v>2199.8000000000002</v>
      </c>
      <c r="P28" s="724"/>
      <c r="Q28" s="724"/>
      <c r="R28" s="1320" t="s">
        <v>1328</v>
      </c>
      <c r="S28" s="1310" t="s">
        <v>83</v>
      </c>
      <c r="T28" s="1320" t="s">
        <v>2959</v>
      </c>
      <c r="U28" s="1310" t="s">
        <v>83</v>
      </c>
      <c r="V28" s="647">
        <v>2243.81</v>
      </c>
      <c r="W28" s="724"/>
      <c r="X28" s="724"/>
      <c r="Y28" s="1320" t="s">
        <v>2960</v>
      </c>
      <c r="Z28" s="1310" t="s">
        <v>83</v>
      </c>
      <c r="AA28" s="1320" t="s">
        <v>2961</v>
      </c>
      <c r="AB28" s="1310" t="s">
        <v>83</v>
      </c>
      <c r="AC28" s="647">
        <v>2243.81</v>
      </c>
      <c r="AD28" s="724"/>
      <c r="AE28" s="724"/>
      <c r="AF28" s="1320" t="s">
        <v>2962</v>
      </c>
      <c r="AG28" s="1310" t="s">
        <v>83</v>
      </c>
      <c r="AH28" s="1320" t="s">
        <v>2963</v>
      </c>
      <c r="AI28" s="1310" t="s">
        <v>83</v>
      </c>
      <c r="AJ28" s="647">
        <v>2301.58</v>
      </c>
      <c r="AK28" s="724"/>
      <c r="AL28" s="724"/>
      <c r="AM28" s="1320" t="s">
        <v>2964</v>
      </c>
      <c r="AN28" s="1310" t="s">
        <v>83</v>
      </c>
      <c r="AO28" s="1320" t="s">
        <v>2965</v>
      </c>
      <c r="AP28" s="1310" t="s">
        <v>83</v>
      </c>
      <c r="AQ28" s="647">
        <v>2301.58</v>
      </c>
      <c r="AR28" s="724"/>
      <c r="AS28" s="724"/>
      <c r="AT28" s="1320" t="s">
        <v>2966</v>
      </c>
      <c r="AU28" s="1310" t="s">
        <v>83</v>
      </c>
      <c r="AV28" s="1320" t="s">
        <v>2967</v>
      </c>
      <c r="AW28" s="1310" t="s">
        <v>83</v>
      </c>
      <c r="AX28" s="647">
        <v>2356.81</v>
      </c>
      <c r="AY28" s="724"/>
      <c r="AZ28" s="724"/>
      <c r="BA28" s="1320" t="s">
        <v>2968</v>
      </c>
      <c r="BB28" s="1310" t="s">
        <v>83</v>
      </c>
      <c r="BC28" s="1320" t="s">
        <v>2969</v>
      </c>
      <c r="BD28" s="1310" t="s">
        <v>83</v>
      </c>
      <c r="BE28" s="647">
        <v>2960.14</v>
      </c>
      <c r="BF28" s="724"/>
      <c r="BG28" s="724"/>
      <c r="BH28" s="1320" t="s">
        <v>2944</v>
      </c>
      <c r="BI28" s="1310" t="s">
        <v>83</v>
      </c>
      <c r="BJ28" s="1320" t="s">
        <v>2970</v>
      </c>
      <c r="BK28" s="1310" t="s">
        <v>83</v>
      </c>
      <c r="BL28" s="647">
        <v>2960.14</v>
      </c>
      <c r="BM28" s="724"/>
      <c r="BN28" s="724"/>
      <c r="BO28" s="1320" t="s">
        <v>2971</v>
      </c>
      <c r="BP28" s="1310" t="s">
        <v>83</v>
      </c>
      <c r="BQ28" s="1320" t="s">
        <v>2972</v>
      </c>
      <c r="BR28" s="1310" t="s">
        <v>83</v>
      </c>
      <c r="BS28" s="647">
        <v>3174.48</v>
      </c>
      <c r="BT28" s="724"/>
      <c r="BU28" s="724"/>
      <c r="BV28" s="1320" t="s">
        <v>2973</v>
      </c>
      <c r="BW28" s="1310" t="s">
        <v>83</v>
      </c>
      <c r="BX28" s="1320" t="s">
        <v>2974</v>
      </c>
      <c r="BY28" s="1310" t="s">
        <v>83</v>
      </c>
      <c r="BZ28" s="647">
        <v>3174.48</v>
      </c>
      <c r="CA28" s="724"/>
      <c r="CB28" s="724"/>
      <c r="CC28" s="1320" t="s">
        <v>2975</v>
      </c>
      <c r="CD28" s="1310" t="s">
        <v>83</v>
      </c>
      <c r="CE28" s="1320" t="s">
        <v>1329</v>
      </c>
      <c r="CF28" s="1310" t="s">
        <v>84</v>
      </c>
      <c r="CG28" s="505"/>
      <c r="CH28" s="1284" t="s">
        <v>733</v>
      </c>
      <c r="CI28" s="1098" t="str">
        <f>strCheckDate(O29:CG29)</f>
        <v/>
      </c>
      <c r="CJ28" s="1099"/>
      <c r="CK28" s="1099" t="str">
        <f>IF(M28="","",M28 )</f>
        <v>горячая вода в системе централизованного теплоснабжения на отопление</v>
      </c>
      <c r="CL28" s="1099"/>
      <c r="CM28" s="1099"/>
      <c r="CN28" s="1099"/>
      <c r="CO28" s="1098"/>
      <c r="CP28" s="1098"/>
      <c r="CQ28" s="1098"/>
      <c r="CR28" s="1098"/>
      <c r="CS28" s="1098"/>
      <c r="CT28" s="1098"/>
    </row>
    <row r="29" spans="1:99" s="1072" customFormat="1" ht="11.25" hidden="1" customHeight="1">
      <c r="A29" s="1314"/>
      <c r="B29" s="1314"/>
      <c r="C29" s="1314"/>
      <c r="D29" s="1314"/>
      <c r="E29" s="1314"/>
      <c r="F29" s="1314"/>
      <c r="G29" s="1024"/>
      <c r="H29" s="1024"/>
      <c r="I29" s="1314"/>
      <c r="J29" s="1331"/>
      <c r="K29" s="912">
        <v>1</v>
      </c>
      <c r="L29" s="1106"/>
      <c r="M29" s="613"/>
      <c r="N29" s="682"/>
      <c r="O29" s="724"/>
      <c r="P29" s="724"/>
      <c r="Q29" s="730" t="str">
        <f>R28 &amp; "-" &amp; T28</f>
        <v>01.01.2019-30.06.2019</v>
      </c>
      <c r="R29" s="1320"/>
      <c r="S29" s="1310"/>
      <c r="T29" s="1320"/>
      <c r="U29" s="1310"/>
      <c r="V29" s="724"/>
      <c r="W29" s="724"/>
      <c r="X29" s="730" t="str">
        <f>Y28 &amp; "-" &amp; AA28</f>
        <v>01.07.2019-31.12.2019</v>
      </c>
      <c r="Y29" s="1320"/>
      <c r="Z29" s="1310"/>
      <c r="AA29" s="1320"/>
      <c r="AB29" s="1310"/>
      <c r="AC29" s="724"/>
      <c r="AD29" s="724"/>
      <c r="AE29" s="730" t="str">
        <f>AF28 &amp; "-" &amp; AH28</f>
        <v>01.01.2020-30.06.2020</v>
      </c>
      <c r="AF29" s="1320"/>
      <c r="AG29" s="1310"/>
      <c r="AH29" s="1320"/>
      <c r="AI29" s="1310"/>
      <c r="AJ29" s="724"/>
      <c r="AK29" s="724"/>
      <c r="AL29" s="730" t="str">
        <f>AM28 &amp; "-" &amp; AO28</f>
        <v>01.07.2020-31.12.2020</v>
      </c>
      <c r="AM29" s="1320"/>
      <c r="AN29" s="1310"/>
      <c r="AO29" s="1320"/>
      <c r="AP29" s="1310"/>
      <c r="AQ29" s="724"/>
      <c r="AR29" s="724"/>
      <c r="AS29" s="730" t="str">
        <f>AT28 &amp; "-" &amp; AV28</f>
        <v>01.01.2021-30.06.2021</v>
      </c>
      <c r="AT29" s="1320"/>
      <c r="AU29" s="1310"/>
      <c r="AV29" s="1320"/>
      <c r="AW29" s="1310"/>
      <c r="AX29" s="724"/>
      <c r="AY29" s="724"/>
      <c r="AZ29" s="730" t="str">
        <f>BA28 &amp; "-" &amp; BC28</f>
        <v>01.07.2021-31.12.2021</v>
      </c>
      <c r="BA29" s="1320"/>
      <c r="BB29" s="1310"/>
      <c r="BC29" s="1320"/>
      <c r="BD29" s="1310"/>
      <c r="BE29" s="724"/>
      <c r="BF29" s="724"/>
      <c r="BG29" s="730" t="str">
        <f>BH28 &amp; "-" &amp; BJ28</f>
        <v>01.01.2022-30.06.2022</v>
      </c>
      <c r="BH29" s="1320"/>
      <c r="BI29" s="1310"/>
      <c r="BJ29" s="1320"/>
      <c r="BK29" s="1310"/>
      <c r="BL29" s="724"/>
      <c r="BM29" s="724"/>
      <c r="BN29" s="730" t="str">
        <f>BO28 &amp; "-" &amp; BQ28</f>
        <v>01.07.2022-31.12.2022</v>
      </c>
      <c r="BO29" s="1320"/>
      <c r="BP29" s="1310"/>
      <c r="BQ29" s="1320"/>
      <c r="BR29" s="1310"/>
      <c r="BS29" s="724"/>
      <c r="BT29" s="724"/>
      <c r="BU29" s="730" t="str">
        <f>BV28 &amp; "-" &amp; BX28</f>
        <v>01.01.2023-30.06.2023</v>
      </c>
      <c r="BV29" s="1320"/>
      <c r="BW29" s="1310"/>
      <c r="BX29" s="1320"/>
      <c r="BY29" s="1310"/>
      <c r="BZ29" s="724"/>
      <c r="CA29" s="724"/>
      <c r="CB29" s="730" t="str">
        <f>CC28 &amp; "-" &amp; CE28</f>
        <v>01.07.2023-31.12.2023</v>
      </c>
      <c r="CC29" s="1320"/>
      <c r="CD29" s="1310"/>
      <c r="CE29" s="1320"/>
      <c r="CF29" s="1310"/>
      <c r="CG29" s="505"/>
      <c r="CH29" s="1285"/>
      <c r="CI29" s="1098"/>
      <c r="CJ29" s="1099"/>
      <c r="CK29" s="1099"/>
      <c r="CL29" s="1099"/>
      <c r="CM29" s="1099"/>
      <c r="CN29" s="1099"/>
      <c r="CO29" s="1098"/>
      <c r="CP29" s="1098"/>
      <c r="CQ29" s="1098"/>
      <c r="CR29" s="1098"/>
      <c r="CS29" s="1098"/>
      <c r="CT29" s="1098"/>
    </row>
    <row r="30" spans="1:99" s="1069" customFormat="1" ht="15" customHeight="1">
      <c r="A30" s="1314"/>
      <c r="B30" s="1314"/>
      <c r="C30" s="1314"/>
      <c r="D30" s="1314"/>
      <c r="E30" s="1314"/>
      <c r="F30" s="1314"/>
      <c r="G30" s="1024"/>
      <c r="H30" s="1024"/>
      <c r="I30" s="1314"/>
      <c r="J30" s="1331"/>
      <c r="K30" s="912">
        <v>1</v>
      </c>
      <c r="L30" s="652"/>
      <c r="M30" s="524" t="s">
        <v>24</v>
      </c>
      <c r="N30" s="947"/>
      <c r="O30" s="718"/>
      <c r="P30" s="718"/>
      <c r="Q30" s="718"/>
      <c r="R30" s="727"/>
      <c r="S30" s="952"/>
      <c r="T30" s="951"/>
      <c r="U30" s="947"/>
      <c r="V30" s="718"/>
      <c r="W30" s="718"/>
      <c r="X30" s="718"/>
      <c r="Y30" s="727"/>
      <c r="Z30" s="952"/>
      <c r="AA30" s="951"/>
      <c r="AB30" s="947"/>
      <c r="AC30" s="718"/>
      <c r="AD30" s="718"/>
      <c r="AE30" s="718"/>
      <c r="AF30" s="727"/>
      <c r="AG30" s="952"/>
      <c r="AH30" s="951"/>
      <c r="AI30" s="947"/>
      <c r="AJ30" s="718"/>
      <c r="AK30" s="718"/>
      <c r="AL30" s="718"/>
      <c r="AM30" s="727"/>
      <c r="AN30" s="952"/>
      <c r="AO30" s="951"/>
      <c r="AP30" s="947"/>
      <c r="AQ30" s="718"/>
      <c r="AR30" s="718"/>
      <c r="AS30" s="718"/>
      <c r="AT30" s="727"/>
      <c r="AU30" s="952"/>
      <c r="AV30" s="951"/>
      <c r="AW30" s="947"/>
      <c r="AX30" s="718"/>
      <c r="AY30" s="718"/>
      <c r="AZ30" s="718"/>
      <c r="BA30" s="727"/>
      <c r="BB30" s="952"/>
      <c r="BC30" s="951"/>
      <c r="BD30" s="947"/>
      <c r="BE30" s="718"/>
      <c r="BF30" s="718"/>
      <c r="BG30" s="718"/>
      <c r="BH30" s="727"/>
      <c r="BI30" s="952"/>
      <c r="BJ30" s="951"/>
      <c r="BK30" s="947"/>
      <c r="BL30" s="718"/>
      <c r="BM30" s="718"/>
      <c r="BN30" s="718"/>
      <c r="BO30" s="727"/>
      <c r="BP30" s="952"/>
      <c r="BQ30" s="951"/>
      <c r="BR30" s="947"/>
      <c r="BS30" s="718"/>
      <c r="BT30" s="718"/>
      <c r="BU30" s="718"/>
      <c r="BV30" s="727"/>
      <c r="BW30" s="952"/>
      <c r="BX30" s="951"/>
      <c r="BY30" s="947"/>
      <c r="BZ30" s="718"/>
      <c r="CA30" s="718"/>
      <c r="CB30" s="718"/>
      <c r="CC30" s="727"/>
      <c r="CD30" s="952"/>
      <c r="CE30" s="951"/>
      <c r="CF30" s="947"/>
      <c r="CG30" s="723"/>
      <c r="CH30" s="1286"/>
      <c r="CI30" s="1022"/>
      <c r="CJ30" s="1022"/>
      <c r="CK30" s="1022"/>
      <c r="CL30" s="1022"/>
      <c r="CM30" s="1022"/>
      <c r="CN30" s="1022"/>
      <c r="CO30" s="1022"/>
      <c r="CP30" s="1022"/>
      <c r="CQ30" s="1022"/>
      <c r="CR30" s="1022"/>
      <c r="CS30" s="1022"/>
      <c r="CT30" s="1022"/>
    </row>
    <row r="31" spans="1:99" s="490" customFormat="1" ht="15" customHeight="1">
      <c r="A31" s="1314"/>
      <c r="B31" s="1314"/>
      <c r="C31" s="1314"/>
      <c r="D31" s="1314"/>
      <c r="E31" s="1314"/>
      <c r="F31" s="867"/>
      <c r="G31" s="867"/>
      <c r="H31" s="865"/>
      <c r="I31" s="1314"/>
      <c r="J31" s="867"/>
      <c r="K31" s="871"/>
      <c r="L31" s="506"/>
      <c r="M31" s="519" t="s">
        <v>10</v>
      </c>
      <c r="N31" s="524"/>
      <c r="O31" s="524"/>
      <c r="P31" s="524"/>
      <c r="Q31" s="524"/>
      <c r="R31" s="524"/>
      <c r="S31" s="524"/>
      <c r="T31" s="524"/>
      <c r="U31" s="524"/>
      <c r="V31" s="524"/>
      <c r="W31" s="524"/>
      <c r="X31" s="524"/>
      <c r="Y31" s="524"/>
      <c r="Z31" s="524"/>
      <c r="AA31" s="524"/>
      <c r="AB31" s="524"/>
      <c r="AC31" s="524"/>
      <c r="AD31" s="524"/>
      <c r="AE31" s="524"/>
      <c r="AF31" s="524"/>
      <c r="AG31" s="524"/>
      <c r="AH31" s="524"/>
      <c r="AI31" s="524"/>
      <c r="AJ31" s="524"/>
      <c r="AK31" s="524"/>
      <c r="AL31" s="524"/>
      <c r="AM31" s="524"/>
      <c r="AN31" s="524"/>
      <c r="AO31" s="524"/>
      <c r="AP31" s="524"/>
      <c r="AQ31" s="524"/>
      <c r="AR31" s="524"/>
      <c r="AS31" s="524"/>
      <c r="AT31" s="524"/>
      <c r="AU31" s="524"/>
      <c r="AV31" s="524"/>
      <c r="AW31" s="524"/>
      <c r="AX31" s="524"/>
      <c r="AY31" s="524"/>
      <c r="AZ31" s="524"/>
      <c r="BA31" s="524"/>
      <c r="BB31" s="524"/>
      <c r="BC31" s="524"/>
      <c r="BD31" s="524"/>
      <c r="BE31" s="524"/>
      <c r="BF31" s="524"/>
      <c r="BG31" s="524"/>
      <c r="BH31" s="524"/>
      <c r="BI31" s="524"/>
      <c r="BJ31" s="524"/>
      <c r="BK31" s="524"/>
      <c r="BL31" s="524"/>
      <c r="BM31" s="524"/>
      <c r="BN31" s="524"/>
      <c r="BO31" s="524"/>
      <c r="BP31" s="524"/>
      <c r="BQ31" s="524"/>
      <c r="BR31" s="524"/>
      <c r="BS31" s="524"/>
      <c r="BT31" s="524"/>
      <c r="BU31" s="524"/>
      <c r="BV31" s="524"/>
      <c r="BW31" s="524"/>
      <c r="BX31" s="524"/>
      <c r="BY31" s="524"/>
      <c r="BZ31" s="524"/>
      <c r="CA31" s="524"/>
      <c r="CB31" s="524"/>
      <c r="CC31" s="524"/>
      <c r="CD31" s="524"/>
      <c r="CE31" s="524"/>
      <c r="CF31" s="524"/>
      <c r="CG31" s="524"/>
      <c r="CH31" s="528"/>
      <c r="CI31" s="554"/>
      <c r="CJ31" s="554"/>
      <c r="CK31" s="554"/>
      <c r="CL31" s="554"/>
      <c r="CM31" s="554"/>
      <c r="CN31" s="554"/>
      <c r="CO31" s="554"/>
      <c r="CP31" s="554"/>
      <c r="CQ31" s="554"/>
      <c r="CR31" s="554"/>
      <c r="CS31" s="554"/>
      <c r="CT31" s="554"/>
      <c r="CU31" s="554"/>
    </row>
    <row r="32" spans="1:99" s="490" customFormat="1" ht="15" hidden="1" customHeight="1">
      <c r="A32" s="1314"/>
      <c r="B32" s="1314"/>
      <c r="C32" s="1314"/>
      <c r="D32" s="1314"/>
      <c r="E32" s="867"/>
      <c r="F32" s="867"/>
      <c r="G32" s="867"/>
      <c r="H32" s="865"/>
      <c r="I32" s="1314"/>
      <c r="J32" s="867"/>
      <c r="K32" s="871"/>
      <c r="L32" s="506"/>
      <c r="M32" s="519"/>
      <c r="N32" s="524"/>
      <c r="O32" s="524"/>
      <c r="P32" s="524"/>
      <c r="Q32" s="524"/>
      <c r="R32" s="524"/>
      <c r="S32" s="524"/>
      <c r="T32" s="524"/>
      <c r="U32" s="524"/>
      <c r="V32" s="524"/>
      <c r="W32" s="524"/>
      <c r="X32" s="524"/>
      <c r="Y32" s="524"/>
      <c r="Z32" s="524"/>
      <c r="AA32" s="524"/>
      <c r="AB32" s="524"/>
      <c r="AC32" s="524"/>
      <c r="AD32" s="524"/>
      <c r="AE32" s="524"/>
      <c r="AF32" s="524"/>
      <c r="AG32" s="524"/>
      <c r="AH32" s="524"/>
      <c r="AI32" s="524"/>
      <c r="AJ32" s="524"/>
      <c r="AK32" s="524"/>
      <c r="AL32" s="524"/>
      <c r="AM32" s="524"/>
      <c r="AN32" s="524"/>
      <c r="AO32" s="524"/>
      <c r="AP32" s="524"/>
      <c r="AQ32" s="524"/>
      <c r="AR32" s="524"/>
      <c r="AS32" s="524"/>
      <c r="AT32" s="524"/>
      <c r="AU32" s="524"/>
      <c r="AV32" s="524"/>
      <c r="AW32" s="524"/>
      <c r="AX32" s="524"/>
      <c r="AY32" s="524"/>
      <c r="AZ32" s="524"/>
      <c r="BA32" s="524"/>
      <c r="BB32" s="524"/>
      <c r="BC32" s="524"/>
      <c r="BD32" s="524"/>
      <c r="BE32" s="524"/>
      <c r="BF32" s="524"/>
      <c r="BG32" s="524"/>
      <c r="BH32" s="524"/>
      <c r="BI32" s="524"/>
      <c r="BJ32" s="524"/>
      <c r="BK32" s="524"/>
      <c r="BL32" s="524"/>
      <c r="BM32" s="524"/>
      <c r="BN32" s="524"/>
      <c r="BO32" s="524"/>
      <c r="BP32" s="524"/>
      <c r="BQ32" s="524"/>
      <c r="BR32" s="524"/>
      <c r="BS32" s="524"/>
      <c r="BT32" s="524"/>
      <c r="BU32" s="524"/>
      <c r="BV32" s="524"/>
      <c r="BW32" s="524"/>
      <c r="BX32" s="524"/>
      <c r="BY32" s="524"/>
      <c r="BZ32" s="524"/>
      <c r="CA32" s="524"/>
      <c r="CB32" s="524"/>
      <c r="CC32" s="524"/>
      <c r="CD32" s="524"/>
      <c r="CE32" s="524"/>
      <c r="CF32" s="524"/>
      <c r="CG32" s="524"/>
      <c r="CH32" s="528"/>
      <c r="CI32" s="554"/>
      <c r="CJ32" s="554"/>
      <c r="CK32" s="554"/>
      <c r="CL32" s="554"/>
      <c r="CM32" s="554"/>
      <c r="CN32" s="554"/>
      <c r="CO32" s="554"/>
      <c r="CP32" s="554"/>
      <c r="CQ32" s="554"/>
      <c r="CR32" s="554"/>
      <c r="CS32" s="554"/>
      <c r="CT32" s="554"/>
      <c r="CU32" s="554"/>
    </row>
    <row r="33" spans="12:86" ht="3" customHeight="1">
      <c r="L33" s="453"/>
      <c r="M33" s="453"/>
      <c r="N33" s="453"/>
      <c r="O33" s="453"/>
      <c r="P33" s="453"/>
      <c r="Q33" s="453"/>
      <c r="R33" s="453"/>
      <c r="S33" s="453"/>
      <c r="T33" s="453"/>
      <c r="U33" s="453"/>
      <c r="V33" s="453"/>
      <c r="W33" s="453"/>
      <c r="X33" s="453"/>
      <c r="Y33" s="453"/>
      <c r="Z33" s="453"/>
      <c r="AA33" s="453"/>
      <c r="AB33" s="453"/>
      <c r="AC33" s="453"/>
      <c r="AD33" s="453"/>
      <c r="AE33" s="453"/>
      <c r="AF33" s="453"/>
      <c r="AG33" s="453"/>
      <c r="AH33" s="453"/>
      <c r="AI33" s="453"/>
      <c r="AJ33" s="453"/>
      <c r="AK33" s="453"/>
      <c r="AL33" s="453"/>
      <c r="AM33" s="453"/>
      <c r="AN33" s="453"/>
      <c r="AO33" s="453"/>
      <c r="AP33" s="453"/>
      <c r="AQ33" s="453"/>
      <c r="AR33" s="453"/>
      <c r="AS33" s="453"/>
      <c r="AT33" s="453"/>
      <c r="AU33" s="453"/>
      <c r="AV33" s="453"/>
      <c r="AW33" s="453"/>
      <c r="AX33" s="453"/>
      <c r="AY33" s="453"/>
      <c r="AZ33" s="453"/>
      <c r="BA33" s="453"/>
      <c r="BB33" s="453"/>
      <c r="BC33" s="453"/>
      <c r="BD33" s="453"/>
      <c r="BE33" s="453"/>
      <c r="BF33" s="453"/>
      <c r="BG33" s="453"/>
      <c r="BH33" s="453"/>
      <c r="BI33" s="453"/>
      <c r="BJ33" s="453"/>
      <c r="BK33" s="453"/>
      <c r="BL33" s="453"/>
      <c r="BM33" s="453"/>
      <c r="BN33" s="453"/>
      <c r="BO33" s="453"/>
      <c r="BP33" s="453"/>
      <c r="BQ33" s="453"/>
      <c r="BR33" s="453"/>
      <c r="BS33" s="453"/>
      <c r="BT33" s="453"/>
      <c r="BU33" s="453"/>
      <c r="BV33" s="453"/>
      <c r="BW33" s="453"/>
      <c r="BX33" s="453"/>
      <c r="BY33" s="453"/>
      <c r="BZ33" s="453"/>
      <c r="CA33" s="453"/>
      <c r="CB33" s="453"/>
      <c r="CC33" s="453"/>
      <c r="CD33" s="453"/>
      <c r="CE33" s="453"/>
      <c r="CF33" s="453"/>
    </row>
    <row r="34" spans="12:86" ht="106.5" customHeight="1">
      <c r="L34" s="1">
        <v>1</v>
      </c>
      <c r="M34" s="1277" t="s">
        <v>734</v>
      </c>
      <c r="N34" s="1277"/>
      <c r="O34" s="1277"/>
      <c r="P34" s="1277"/>
      <c r="Q34" s="1277"/>
      <c r="R34" s="1277"/>
      <c r="S34" s="1277"/>
      <c r="T34" s="1277"/>
      <c r="U34" s="1277"/>
      <c r="V34" s="1277"/>
      <c r="W34" s="1277"/>
      <c r="X34" s="1277"/>
      <c r="Y34" s="1277"/>
      <c r="Z34" s="1277"/>
      <c r="AA34" s="1277"/>
      <c r="AB34" s="1277"/>
      <c r="AC34" s="1277"/>
      <c r="AD34" s="1277"/>
      <c r="AE34" s="1277"/>
      <c r="AF34" s="1277"/>
      <c r="AG34" s="1277"/>
      <c r="AH34" s="1277"/>
      <c r="AI34" s="1277"/>
      <c r="AJ34" s="1277"/>
      <c r="AK34" s="1277"/>
      <c r="AL34" s="1277"/>
      <c r="AM34" s="1277"/>
      <c r="AN34" s="1277"/>
      <c r="AO34" s="1277"/>
      <c r="AP34" s="1277"/>
      <c r="AQ34" s="1277"/>
      <c r="AR34" s="1277"/>
      <c r="AS34" s="1277"/>
      <c r="AT34" s="1277"/>
      <c r="AU34" s="1277"/>
      <c r="AV34" s="1277"/>
      <c r="AW34" s="1277"/>
      <c r="AX34" s="1277"/>
      <c r="AY34" s="1277"/>
      <c r="AZ34" s="1277"/>
      <c r="BA34" s="1277"/>
      <c r="BB34" s="1277"/>
      <c r="BC34" s="1277"/>
      <c r="BD34" s="1277"/>
      <c r="BE34" s="1277"/>
      <c r="BF34" s="1277"/>
      <c r="BG34" s="1277"/>
      <c r="BH34" s="1277"/>
      <c r="BI34" s="1277"/>
      <c r="BJ34" s="1277"/>
      <c r="BK34" s="1277"/>
      <c r="BL34" s="1277"/>
      <c r="BM34" s="1277"/>
      <c r="BN34" s="1277"/>
      <c r="BO34" s="1277"/>
      <c r="BP34" s="1277"/>
      <c r="BQ34" s="1277"/>
      <c r="BR34" s="1277"/>
      <c r="BS34" s="1277"/>
      <c r="BT34" s="1277"/>
      <c r="BU34" s="1277"/>
      <c r="BV34" s="1277"/>
      <c r="BW34" s="1277"/>
      <c r="BX34" s="1277"/>
      <c r="BY34" s="1277"/>
      <c r="BZ34" s="1277"/>
      <c r="CA34" s="1277"/>
      <c r="CB34" s="1277"/>
      <c r="CC34" s="1277"/>
      <c r="CD34" s="1277"/>
      <c r="CE34" s="1277"/>
      <c r="CF34" s="1277"/>
      <c r="CG34" s="1277"/>
      <c r="CH34" s="1277"/>
    </row>
  </sheetData>
  <sheetProtection password="FA9C" sheet="1" objects="1" scenarios="1" formatColumns="0" formatRows="0"/>
  <dataConsolidate/>
  <mergeCells count="200">
    <mergeCell ref="CH28:CH30"/>
    <mergeCell ref="BW28:BW29"/>
    <mergeCell ref="BX28:BX29"/>
    <mergeCell ref="BY28:BY29"/>
    <mergeCell ref="CC28:CC29"/>
    <mergeCell ref="CD28:CD29"/>
    <mergeCell ref="BO28:BO29"/>
    <mergeCell ref="BP28:BP29"/>
    <mergeCell ref="BQ28:BQ29"/>
    <mergeCell ref="BR28:BR29"/>
    <mergeCell ref="BV28:BV29"/>
    <mergeCell ref="BJ28:BJ29"/>
    <mergeCell ref="BK28:BK29"/>
    <mergeCell ref="AV28:AV29"/>
    <mergeCell ref="AW28:AW29"/>
    <mergeCell ref="BA28:BA29"/>
    <mergeCell ref="BB28:BB29"/>
    <mergeCell ref="BC28:BC29"/>
    <mergeCell ref="CE28:CE29"/>
    <mergeCell ref="CF28:CF29"/>
    <mergeCell ref="AN28:AN29"/>
    <mergeCell ref="AO28:AO29"/>
    <mergeCell ref="AP28:AP29"/>
    <mergeCell ref="AT28:AT29"/>
    <mergeCell ref="AU28:AU29"/>
    <mergeCell ref="F27:F30"/>
    <mergeCell ref="J27:J30"/>
    <mergeCell ref="O27:CG27"/>
    <mergeCell ref="R28:R29"/>
    <mergeCell ref="S28:S29"/>
    <mergeCell ref="T28:T29"/>
    <mergeCell ref="U28:U29"/>
    <mergeCell ref="Y28:Y29"/>
    <mergeCell ref="Z28:Z29"/>
    <mergeCell ref="AA28:AA29"/>
    <mergeCell ref="AB28:AB29"/>
    <mergeCell ref="AF28:AF29"/>
    <mergeCell ref="AG28:AG29"/>
    <mergeCell ref="AH28:AH29"/>
    <mergeCell ref="AI28:AI29"/>
    <mergeCell ref="AM28:AM29"/>
    <mergeCell ref="BD28:BD29"/>
    <mergeCell ref="BH28:BH29"/>
    <mergeCell ref="BI28:BI29"/>
    <mergeCell ref="BZ11:CE11"/>
    <mergeCell ref="BW17:BX17"/>
    <mergeCell ref="BV24:BV25"/>
    <mergeCell ref="BW24:BW25"/>
    <mergeCell ref="BX24:BX25"/>
    <mergeCell ref="BY24:BY25"/>
    <mergeCell ref="BS12:BY12"/>
    <mergeCell ref="BS14:BX14"/>
    <mergeCell ref="BY14:BY16"/>
    <mergeCell ref="BS15:BS16"/>
    <mergeCell ref="BT15:BU15"/>
    <mergeCell ref="BV15:BX15"/>
    <mergeCell ref="BW16:BX16"/>
    <mergeCell ref="BS11:BX11"/>
    <mergeCell ref="CD17:CE17"/>
    <mergeCell ref="CC24:CC25"/>
    <mergeCell ref="CD24:CD25"/>
    <mergeCell ref="CE24:CE25"/>
    <mergeCell ref="BZ12:CF12"/>
    <mergeCell ref="BZ14:CE14"/>
    <mergeCell ref="CF14:CF16"/>
    <mergeCell ref="BZ15:BZ16"/>
    <mergeCell ref="CA15:CB15"/>
    <mergeCell ref="CC15:CE15"/>
    <mergeCell ref="BL11:BQ11"/>
    <mergeCell ref="BI17:BJ17"/>
    <mergeCell ref="BH24:BH25"/>
    <mergeCell ref="BI24:BI25"/>
    <mergeCell ref="BJ24:BJ25"/>
    <mergeCell ref="BK24:BK25"/>
    <mergeCell ref="BE12:BK12"/>
    <mergeCell ref="BE14:BJ14"/>
    <mergeCell ref="BK14:BK16"/>
    <mergeCell ref="BE15:BE16"/>
    <mergeCell ref="BF15:BG15"/>
    <mergeCell ref="BH15:BJ15"/>
    <mergeCell ref="BI16:BJ16"/>
    <mergeCell ref="BE11:BJ11"/>
    <mergeCell ref="BP17:BQ17"/>
    <mergeCell ref="BO24:BO25"/>
    <mergeCell ref="BP24:BP25"/>
    <mergeCell ref="BQ24:BQ25"/>
    <mergeCell ref="BL12:BR12"/>
    <mergeCell ref="BL14:BQ14"/>
    <mergeCell ref="BR14:BR16"/>
    <mergeCell ref="BL15:BL16"/>
    <mergeCell ref="BM15:BN15"/>
    <mergeCell ref="BO15:BQ15"/>
    <mergeCell ref="AX11:BC11"/>
    <mergeCell ref="AU17:AV17"/>
    <mergeCell ref="AT24:AT25"/>
    <mergeCell ref="AU24:AU25"/>
    <mergeCell ref="AV24:AV25"/>
    <mergeCell ref="AW24:AW25"/>
    <mergeCell ref="AQ12:AW12"/>
    <mergeCell ref="AQ14:AV14"/>
    <mergeCell ref="AW14:AW16"/>
    <mergeCell ref="AQ15:AQ16"/>
    <mergeCell ref="AR15:AS15"/>
    <mergeCell ref="AT15:AV15"/>
    <mergeCell ref="AU16:AV16"/>
    <mergeCell ref="AQ11:AV11"/>
    <mergeCell ref="BB17:BC17"/>
    <mergeCell ref="BA24:BA25"/>
    <mergeCell ref="BB24:BB25"/>
    <mergeCell ref="BC24:BC25"/>
    <mergeCell ref="AX12:BD12"/>
    <mergeCell ref="AX14:BC14"/>
    <mergeCell ref="BD14:BD16"/>
    <mergeCell ref="AX15:AX16"/>
    <mergeCell ref="AY15:AZ15"/>
    <mergeCell ref="BA15:BC15"/>
    <mergeCell ref="AJ11:AO11"/>
    <mergeCell ref="AG17:AH17"/>
    <mergeCell ref="AF24:AF25"/>
    <mergeCell ref="AG24:AG25"/>
    <mergeCell ref="AH24:AH25"/>
    <mergeCell ref="AI24:AI25"/>
    <mergeCell ref="AC12:AI12"/>
    <mergeCell ref="AC14:AH14"/>
    <mergeCell ref="AI14:AI16"/>
    <mergeCell ref="AC15:AC16"/>
    <mergeCell ref="AD15:AE15"/>
    <mergeCell ref="AF15:AH15"/>
    <mergeCell ref="AG16:AH16"/>
    <mergeCell ref="AC11:AH11"/>
    <mergeCell ref="AN17:AO17"/>
    <mergeCell ref="AM24:AM25"/>
    <mergeCell ref="AN24:AN25"/>
    <mergeCell ref="AO24:AO25"/>
    <mergeCell ref="AJ12:AP12"/>
    <mergeCell ref="AJ14:AO14"/>
    <mergeCell ref="AP14:AP16"/>
    <mergeCell ref="AJ15:AJ16"/>
    <mergeCell ref="AK15:AL15"/>
    <mergeCell ref="AM15:AO15"/>
    <mergeCell ref="V12:AB12"/>
    <mergeCell ref="V14:AA14"/>
    <mergeCell ref="AB14:AB16"/>
    <mergeCell ref="V15:V16"/>
    <mergeCell ref="W15:X15"/>
    <mergeCell ref="Y15:AA15"/>
    <mergeCell ref="Z16:AA16"/>
    <mergeCell ref="V11:AA11"/>
    <mergeCell ref="A18:A32"/>
    <mergeCell ref="O18:CG18"/>
    <mergeCell ref="B19:B32"/>
    <mergeCell ref="O19:CG19"/>
    <mergeCell ref="C20:C32"/>
    <mergeCell ref="U24:U25"/>
    <mergeCell ref="O20:CG20"/>
    <mergeCell ref="D21:D32"/>
    <mergeCell ref="O21:CG21"/>
    <mergeCell ref="E22:E31"/>
    <mergeCell ref="F23:F26"/>
    <mergeCell ref="J23:J26"/>
    <mergeCell ref="O23:CG23"/>
    <mergeCell ref="R24:R25"/>
    <mergeCell ref="S24:S25"/>
    <mergeCell ref="Y24:Y25"/>
    <mergeCell ref="O12:U12"/>
    <mergeCell ref="O15:O16"/>
    <mergeCell ref="P15:Q15"/>
    <mergeCell ref="S16:T16"/>
    <mergeCell ref="I21:I32"/>
    <mergeCell ref="L5:T5"/>
    <mergeCell ref="O7:T7"/>
    <mergeCell ref="O8:T8"/>
    <mergeCell ref="L11:M11"/>
    <mergeCell ref="O11:T11"/>
    <mergeCell ref="O9:T9"/>
    <mergeCell ref="O10:T10"/>
    <mergeCell ref="CH24:CH26"/>
    <mergeCell ref="R15:T15"/>
    <mergeCell ref="O14:T14"/>
    <mergeCell ref="M34:CH34"/>
    <mergeCell ref="U14:U16"/>
    <mergeCell ref="CG14:CG16"/>
    <mergeCell ref="CH13:CH16"/>
    <mergeCell ref="L13:CG13"/>
    <mergeCell ref="L14:L16"/>
    <mergeCell ref="M14:M16"/>
    <mergeCell ref="S17:T17"/>
    <mergeCell ref="T24:T25"/>
    <mergeCell ref="Z17:AA17"/>
    <mergeCell ref="Z24:Z25"/>
    <mergeCell ref="AA24:AA25"/>
    <mergeCell ref="AB24:AB25"/>
    <mergeCell ref="AP24:AP25"/>
    <mergeCell ref="AN16:AO16"/>
    <mergeCell ref="BD24:BD25"/>
    <mergeCell ref="BB16:BC16"/>
    <mergeCell ref="BR24:BR25"/>
    <mergeCell ref="BP16:BQ16"/>
    <mergeCell ref="CF24:CF25"/>
    <mergeCell ref="CD16:CE16"/>
  </mergeCells>
  <dataValidations count="10">
    <dataValidation allowBlank="1" sqref="LS65563:MD65564 VO65563:VZ65564 AFK65563:AFV65564 APG65563:APR65564 AZC65563:AZN65564 BIY65563:BJJ65564 BSU65563:BTF65564 CCQ65563:CDB65564 CMM65563:CMX65564 CWI65563:CWT65564 DGE65563:DGP65564 DQA65563:DQL65564 DZW65563:EAH65564 EJS65563:EKD65564 ETO65563:ETZ65564 FDK65563:FDV65564 FNG65563:FNR65564 FXC65563:FXN65564 GGY65563:GHJ65564 GQU65563:GRF65564 HAQ65563:HBB65564 HKM65563:HKX65564 HUI65563:HUT65564 IEE65563:IEP65564 IOA65563:IOL65564 IXW65563:IYH65564 JHS65563:JID65564 JRO65563:JRZ65564 KBK65563:KBV65564 KLG65563:KLR65564 KVC65563:KVN65564 LEY65563:LFJ65564 LOU65563:LPF65564 LYQ65563:LZB65564 MIM65563:MIX65564 MSI65563:MST65564 NCE65563:NCP65564 NMA65563:NML65564 NVW65563:NWH65564 OFS65563:OGD65564 OPO65563:OPZ65564 OZK65563:OZV65564 PJG65563:PJR65564 PTC65563:PTN65564 QCY65563:QDJ65564 QMU65563:QNF65564 QWQ65563:QXB65564 RGM65563:RGX65564 RQI65563:RQT65564 SAE65563:SAP65564 SKA65563:SKL65564 STW65563:SUH65564 TDS65563:TED65564 TNO65563:TNZ65564 TXK65563:TXV65564 UHG65563:UHR65564 URC65563:URN65564 VAY65563:VBJ65564 VKU65563:VLF65564 VUQ65563:VVB65564 WEM65563:WEX65564 WOI65563:WOT65564 WYE65563:WYP65564 LS131099:MD131100 VO131099:VZ131100 AFK131099:AFV131100 APG131099:APR131100 AZC131099:AZN131100 BIY131099:BJJ131100 BSU131099:BTF131100 CCQ131099:CDB131100 CMM131099:CMX131100 CWI131099:CWT131100 DGE131099:DGP131100 DQA131099:DQL131100 DZW131099:EAH131100 EJS131099:EKD131100 ETO131099:ETZ131100 FDK131099:FDV131100 FNG131099:FNR131100 FXC131099:FXN131100 GGY131099:GHJ131100 GQU131099:GRF131100 HAQ131099:HBB131100 HKM131099:HKX131100 HUI131099:HUT131100 IEE131099:IEP131100 IOA131099:IOL131100 IXW131099:IYH131100 JHS131099:JID131100 JRO131099:JRZ131100 KBK131099:KBV131100 KLG131099:KLR131100 KVC131099:KVN131100 LEY131099:LFJ131100 LOU131099:LPF131100 LYQ131099:LZB131100 MIM131099:MIX131100 MSI131099:MST131100 NCE131099:NCP131100 NMA131099:NML131100 NVW131099:NWH131100 OFS131099:OGD131100 OPO131099:OPZ131100 OZK131099:OZV131100 PJG131099:PJR131100 PTC131099:PTN131100 QCY131099:QDJ131100 QMU131099:QNF131100 QWQ131099:QXB131100 RGM131099:RGX131100 RQI131099:RQT131100 SAE131099:SAP131100 SKA131099:SKL131100 STW131099:SUH131100 TDS131099:TED131100 TNO131099:TNZ131100 TXK131099:TXV131100 UHG131099:UHR131100 URC131099:URN131100 VAY131099:VBJ131100 VKU131099:VLF131100 VUQ131099:VVB131100 WEM131099:WEX131100 WOI131099:WOT131100 WYE131099:WYP131100 LS196635:MD196636 VO196635:VZ196636 AFK196635:AFV196636 APG196635:APR196636 AZC196635:AZN196636 BIY196635:BJJ196636 BSU196635:BTF196636 CCQ196635:CDB196636 CMM196635:CMX196636 CWI196635:CWT196636 DGE196635:DGP196636 DQA196635:DQL196636 DZW196635:EAH196636 EJS196635:EKD196636 ETO196635:ETZ196636 FDK196635:FDV196636 FNG196635:FNR196636 FXC196635:FXN196636 GGY196635:GHJ196636 GQU196635:GRF196636 HAQ196635:HBB196636 HKM196635:HKX196636 HUI196635:HUT196636 IEE196635:IEP196636 IOA196635:IOL196636 IXW196635:IYH196636 JHS196635:JID196636 JRO196635:JRZ196636 KBK196635:KBV196636 KLG196635:KLR196636 KVC196635:KVN196636 LEY196635:LFJ196636 LOU196635:LPF196636 LYQ196635:LZB196636 MIM196635:MIX196636 MSI196635:MST196636 NCE196635:NCP196636 NMA196635:NML196636 NVW196635:NWH196636 OFS196635:OGD196636 OPO196635:OPZ196636 OZK196635:OZV196636 PJG196635:PJR196636 PTC196635:PTN196636 QCY196635:QDJ196636 QMU196635:QNF196636 QWQ196635:QXB196636 RGM196635:RGX196636 RQI196635:RQT196636 SAE196635:SAP196636 SKA196635:SKL196636 STW196635:SUH196636 TDS196635:TED196636 TNO196635:TNZ196636 TXK196635:TXV196636 UHG196635:UHR196636 URC196635:URN196636 VAY196635:VBJ196636 VKU196635:VLF196636 VUQ196635:VVB196636 WEM196635:WEX196636 WOI196635:WOT196636 WYE196635:WYP196636 LS262171:MD262172 VO262171:VZ262172 AFK262171:AFV262172 APG262171:APR262172 AZC262171:AZN262172 BIY262171:BJJ262172 BSU262171:BTF262172 CCQ262171:CDB262172 CMM262171:CMX262172 CWI262171:CWT262172 DGE262171:DGP262172 DQA262171:DQL262172 DZW262171:EAH262172 EJS262171:EKD262172 ETO262171:ETZ262172 FDK262171:FDV262172 FNG262171:FNR262172 FXC262171:FXN262172 GGY262171:GHJ262172 GQU262171:GRF262172 HAQ262171:HBB262172 HKM262171:HKX262172 HUI262171:HUT262172 IEE262171:IEP262172 IOA262171:IOL262172 IXW262171:IYH262172 JHS262171:JID262172 JRO262171:JRZ262172 KBK262171:KBV262172 KLG262171:KLR262172 KVC262171:KVN262172 LEY262171:LFJ262172 LOU262171:LPF262172 LYQ262171:LZB262172 MIM262171:MIX262172 MSI262171:MST262172 NCE262171:NCP262172 NMA262171:NML262172 NVW262171:NWH262172 OFS262171:OGD262172 OPO262171:OPZ262172 OZK262171:OZV262172 PJG262171:PJR262172 PTC262171:PTN262172 QCY262171:QDJ262172 QMU262171:QNF262172 QWQ262171:QXB262172 RGM262171:RGX262172 RQI262171:RQT262172 SAE262171:SAP262172 SKA262171:SKL262172 STW262171:SUH262172 TDS262171:TED262172 TNO262171:TNZ262172 TXK262171:TXV262172 UHG262171:UHR262172 URC262171:URN262172 VAY262171:VBJ262172 VKU262171:VLF262172 VUQ262171:VVB262172 WEM262171:WEX262172 WOI262171:WOT262172 WYE262171:WYP262172 LS327707:MD327708 VO327707:VZ327708 AFK327707:AFV327708 APG327707:APR327708 AZC327707:AZN327708 BIY327707:BJJ327708 BSU327707:BTF327708 CCQ327707:CDB327708 CMM327707:CMX327708 CWI327707:CWT327708 DGE327707:DGP327708 DQA327707:DQL327708 DZW327707:EAH327708 EJS327707:EKD327708 ETO327707:ETZ327708 FDK327707:FDV327708 FNG327707:FNR327708 FXC327707:FXN327708 GGY327707:GHJ327708 GQU327707:GRF327708 HAQ327707:HBB327708 HKM327707:HKX327708 HUI327707:HUT327708 IEE327707:IEP327708 IOA327707:IOL327708 IXW327707:IYH327708 JHS327707:JID327708 JRO327707:JRZ327708 KBK327707:KBV327708 KLG327707:KLR327708 KVC327707:KVN327708 LEY327707:LFJ327708 LOU327707:LPF327708 LYQ327707:LZB327708 MIM327707:MIX327708 MSI327707:MST327708 NCE327707:NCP327708 NMA327707:NML327708 NVW327707:NWH327708 OFS327707:OGD327708 OPO327707:OPZ327708 OZK327707:OZV327708 PJG327707:PJR327708 PTC327707:PTN327708 QCY327707:QDJ327708 QMU327707:QNF327708 QWQ327707:QXB327708 RGM327707:RGX327708 RQI327707:RQT327708 SAE327707:SAP327708 SKA327707:SKL327708 STW327707:SUH327708 TDS327707:TED327708 TNO327707:TNZ327708 TXK327707:TXV327708 UHG327707:UHR327708 URC327707:URN327708 VAY327707:VBJ327708 VKU327707:VLF327708 VUQ327707:VVB327708 WEM327707:WEX327708 WOI327707:WOT327708 WYE327707:WYP327708 LS393243:MD393244 VO393243:VZ393244 AFK393243:AFV393244 APG393243:APR393244 AZC393243:AZN393244 BIY393243:BJJ393244 BSU393243:BTF393244 CCQ393243:CDB393244 CMM393243:CMX393244 CWI393243:CWT393244 DGE393243:DGP393244 DQA393243:DQL393244 DZW393243:EAH393244 EJS393243:EKD393244 ETO393243:ETZ393244 FDK393243:FDV393244 FNG393243:FNR393244 FXC393243:FXN393244 GGY393243:GHJ393244 GQU393243:GRF393244 HAQ393243:HBB393244 HKM393243:HKX393244 HUI393243:HUT393244 IEE393243:IEP393244 IOA393243:IOL393244 IXW393243:IYH393244 JHS393243:JID393244 JRO393243:JRZ393244 KBK393243:KBV393244 KLG393243:KLR393244 KVC393243:KVN393244 LEY393243:LFJ393244 LOU393243:LPF393244 LYQ393243:LZB393244 MIM393243:MIX393244 MSI393243:MST393244 NCE393243:NCP393244 NMA393243:NML393244 NVW393243:NWH393244 OFS393243:OGD393244 OPO393243:OPZ393244 OZK393243:OZV393244 PJG393243:PJR393244 PTC393243:PTN393244 QCY393243:QDJ393244 QMU393243:QNF393244 QWQ393243:QXB393244 RGM393243:RGX393244 RQI393243:RQT393244 SAE393243:SAP393244 SKA393243:SKL393244 STW393243:SUH393244 TDS393243:TED393244 TNO393243:TNZ393244 TXK393243:TXV393244 UHG393243:UHR393244 URC393243:URN393244 VAY393243:VBJ393244 VKU393243:VLF393244 VUQ393243:VVB393244 WEM393243:WEX393244 WOI393243:WOT393244 WYE393243:WYP393244 LS458779:MD458780 VO458779:VZ458780 AFK458779:AFV458780 APG458779:APR458780 AZC458779:AZN458780 BIY458779:BJJ458780 BSU458779:BTF458780 CCQ458779:CDB458780 CMM458779:CMX458780 CWI458779:CWT458780 DGE458779:DGP458780 DQA458779:DQL458780 DZW458779:EAH458780 EJS458779:EKD458780 ETO458779:ETZ458780 FDK458779:FDV458780 FNG458779:FNR458780 FXC458779:FXN458780 GGY458779:GHJ458780 GQU458779:GRF458780 HAQ458779:HBB458780 HKM458779:HKX458780 HUI458779:HUT458780 IEE458779:IEP458780 IOA458779:IOL458780 IXW458779:IYH458780 JHS458779:JID458780 JRO458779:JRZ458780 KBK458779:KBV458780 KLG458779:KLR458780 KVC458779:KVN458780 LEY458779:LFJ458780 LOU458779:LPF458780 LYQ458779:LZB458780 MIM458779:MIX458780 MSI458779:MST458780 NCE458779:NCP458780 NMA458779:NML458780 NVW458779:NWH458780 OFS458779:OGD458780 OPO458779:OPZ458780 OZK458779:OZV458780 PJG458779:PJR458780 PTC458779:PTN458780 QCY458779:QDJ458780 QMU458779:QNF458780 QWQ458779:QXB458780 RGM458779:RGX458780 RQI458779:RQT458780 SAE458779:SAP458780 SKA458779:SKL458780 STW458779:SUH458780 TDS458779:TED458780 TNO458779:TNZ458780 TXK458779:TXV458780 UHG458779:UHR458780 URC458779:URN458780 VAY458779:VBJ458780 VKU458779:VLF458780 VUQ458779:VVB458780 WEM458779:WEX458780 WOI458779:WOT458780 WYE458779:WYP458780 LS524315:MD524316 VO524315:VZ524316 AFK524315:AFV524316 APG524315:APR524316 AZC524315:AZN524316 BIY524315:BJJ524316 BSU524315:BTF524316 CCQ524315:CDB524316 CMM524315:CMX524316 CWI524315:CWT524316 DGE524315:DGP524316 DQA524315:DQL524316 DZW524315:EAH524316 EJS524315:EKD524316 ETO524315:ETZ524316 FDK524315:FDV524316 FNG524315:FNR524316 FXC524315:FXN524316 GGY524315:GHJ524316 GQU524315:GRF524316 HAQ524315:HBB524316 HKM524315:HKX524316 HUI524315:HUT524316 IEE524315:IEP524316 IOA524315:IOL524316 IXW524315:IYH524316 JHS524315:JID524316 JRO524315:JRZ524316 KBK524315:KBV524316 KLG524315:KLR524316 KVC524315:KVN524316 LEY524315:LFJ524316 LOU524315:LPF524316 LYQ524315:LZB524316 MIM524315:MIX524316 MSI524315:MST524316 NCE524315:NCP524316 NMA524315:NML524316 NVW524315:NWH524316 OFS524315:OGD524316 OPO524315:OPZ524316 OZK524315:OZV524316 PJG524315:PJR524316 PTC524315:PTN524316 QCY524315:QDJ524316 QMU524315:QNF524316 QWQ524315:QXB524316 RGM524315:RGX524316 RQI524315:RQT524316 SAE524315:SAP524316 SKA524315:SKL524316 STW524315:SUH524316 TDS524315:TED524316 TNO524315:TNZ524316 TXK524315:TXV524316 UHG524315:UHR524316 URC524315:URN524316 VAY524315:VBJ524316 VKU524315:VLF524316 VUQ524315:VVB524316 WEM524315:WEX524316 WOI524315:WOT524316 WYE524315:WYP524316 LS589851:MD589852 VO589851:VZ589852 AFK589851:AFV589852 APG589851:APR589852 AZC589851:AZN589852 BIY589851:BJJ589852 BSU589851:BTF589852 CCQ589851:CDB589852 CMM589851:CMX589852 CWI589851:CWT589852 DGE589851:DGP589852 DQA589851:DQL589852 DZW589851:EAH589852 EJS589851:EKD589852 ETO589851:ETZ589852 FDK589851:FDV589852 FNG589851:FNR589852 FXC589851:FXN589852 GGY589851:GHJ589852 GQU589851:GRF589852 HAQ589851:HBB589852 HKM589851:HKX589852 HUI589851:HUT589852 IEE589851:IEP589852 IOA589851:IOL589852 IXW589851:IYH589852 JHS589851:JID589852 JRO589851:JRZ589852 KBK589851:KBV589852 KLG589851:KLR589852 KVC589851:KVN589852 LEY589851:LFJ589852 LOU589851:LPF589852 LYQ589851:LZB589852 MIM589851:MIX589852 MSI589851:MST589852 NCE589851:NCP589852 NMA589851:NML589852 NVW589851:NWH589852 OFS589851:OGD589852 OPO589851:OPZ589852 OZK589851:OZV589852 PJG589851:PJR589852 PTC589851:PTN589852 QCY589851:QDJ589852 QMU589851:QNF589852 QWQ589851:QXB589852 RGM589851:RGX589852 RQI589851:RQT589852 SAE589851:SAP589852 SKA589851:SKL589852 STW589851:SUH589852 TDS589851:TED589852 TNO589851:TNZ589852 TXK589851:TXV589852 UHG589851:UHR589852 URC589851:URN589852 VAY589851:VBJ589852 VKU589851:VLF589852 VUQ589851:VVB589852 WEM589851:WEX589852 WOI589851:WOT589852 WYE589851:WYP589852 LS655387:MD655388 VO655387:VZ655388 AFK655387:AFV655388 APG655387:APR655388 AZC655387:AZN655388 BIY655387:BJJ655388 BSU655387:BTF655388 CCQ655387:CDB655388 CMM655387:CMX655388 CWI655387:CWT655388 DGE655387:DGP655388 DQA655387:DQL655388 DZW655387:EAH655388 EJS655387:EKD655388 ETO655387:ETZ655388 FDK655387:FDV655388 FNG655387:FNR655388 FXC655387:FXN655388 GGY655387:GHJ655388 GQU655387:GRF655388 HAQ655387:HBB655388 HKM655387:HKX655388 HUI655387:HUT655388 IEE655387:IEP655388 IOA655387:IOL655388 IXW655387:IYH655388 JHS655387:JID655388 JRO655387:JRZ655388 KBK655387:KBV655388 KLG655387:KLR655388 KVC655387:KVN655388 LEY655387:LFJ655388 LOU655387:LPF655388 LYQ655387:LZB655388 MIM655387:MIX655388 MSI655387:MST655388 NCE655387:NCP655388 NMA655387:NML655388 NVW655387:NWH655388 OFS655387:OGD655388 OPO655387:OPZ655388 OZK655387:OZV655388 PJG655387:PJR655388 PTC655387:PTN655388 QCY655387:QDJ655388 QMU655387:QNF655388 QWQ655387:QXB655388 RGM655387:RGX655388 RQI655387:RQT655388 SAE655387:SAP655388 SKA655387:SKL655388 STW655387:SUH655388 TDS655387:TED655388 TNO655387:TNZ655388 TXK655387:TXV655388 UHG655387:UHR655388 URC655387:URN655388 VAY655387:VBJ655388 VKU655387:VLF655388 VUQ655387:VVB655388 WEM655387:WEX655388 WOI655387:WOT655388 WYE655387:WYP655388 LS720923:MD720924 VO720923:VZ720924 AFK720923:AFV720924 APG720923:APR720924 AZC720923:AZN720924 BIY720923:BJJ720924 BSU720923:BTF720924 CCQ720923:CDB720924 CMM720923:CMX720924 CWI720923:CWT720924 DGE720923:DGP720924 DQA720923:DQL720924 DZW720923:EAH720924 EJS720923:EKD720924 ETO720923:ETZ720924 FDK720923:FDV720924 FNG720923:FNR720924 FXC720923:FXN720924 GGY720923:GHJ720924 GQU720923:GRF720924 HAQ720923:HBB720924 HKM720923:HKX720924 HUI720923:HUT720924 IEE720923:IEP720924 IOA720923:IOL720924 IXW720923:IYH720924 JHS720923:JID720924 JRO720923:JRZ720924 KBK720923:KBV720924 KLG720923:KLR720924 KVC720923:KVN720924 LEY720923:LFJ720924 LOU720923:LPF720924 LYQ720923:LZB720924 MIM720923:MIX720924 MSI720923:MST720924 NCE720923:NCP720924 NMA720923:NML720924 NVW720923:NWH720924 OFS720923:OGD720924 OPO720923:OPZ720924 OZK720923:OZV720924 PJG720923:PJR720924 PTC720923:PTN720924 QCY720923:QDJ720924 QMU720923:QNF720924 QWQ720923:QXB720924 RGM720923:RGX720924 RQI720923:RQT720924 SAE720923:SAP720924 SKA720923:SKL720924 STW720923:SUH720924 TDS720923:TED720924 TNO720923:TNZ720924 TXK720923:TXV720924 UHG720923:UHR720924 URC720923:URN720924 VAY720923:VBJ720924 VKU720923:VLF720924 VUQ720923:VVB720924 WEM720923:WEX720924 WOI720923:WOT720924 WYE720923:WYP720924 LS786459:MD786460 VO786459:VZ786460 AFK786459:AFV786460 APG786459:APR786460 AZC786459:AZN786460 BIY786459:BJJ786460 BSU786459:BTF786460 CCQ786459:CDB786460 CMM786459:CMX786460 CWI786459:CWT786460 DGE786459:DGP786460 DQA786459:DQL786460 DZW786459:EAH786460 EJS786459:EKD786460 ETO786459:ETZ786460 FDK786459:FDV786460 FNG786459:FNR786460 FXC786459:FXN786460 GGY786459:GHJ786460 GQU786459:GRF786460 HAQ786459:HBB786460 HKM786459:HKX786460 HUI786459:HUT786460 IEE786459:IEP786460 IOA786459:IOL786460 IXW786459:IYH786460 JHS786459:JID786460 JRO786459:JRZ786460 KBK786459:KBV786460 KLG786459:KLR786460 KVC786459:KVN786460 LEY786459:LFJ786460 LOU786459:LPF786460 LYQ786459:LZB786460 MIM786459:MIX786460 MSI786459:MST786460 NCE786459:NCP786460 NMA786459:NML786460 NVW786459:NWH786460 OFS786459:OGD786460 OPO786459:OPZ786460 OZK786459:OZV786460 PJG786459:PJR786460 PTC786459:PTN786460 QCY786459:QDJ786460 QMU786459:QNF786460 QWQ786459:QXB786460 RGM786459:RGX786460 RQI786459:RQT786460 SAE786459:SAP786460 SKA786459:SKL786460 STW786459:SUH786460 TDS786459:TED786460 TNO786459:TNZ786460 TXK786459:TXV786460 UHG786459:UHR786460 URC786459:URN786460 VAY786459:VBJ786460 VKU786459:VLF786460 VUQ786459:VVB786460 WEM786459:WEX786460 WOI786459:WOT786460 WYE786459:WYP786460 LS851995:MD851996 VO851995:VZ851996 AFK851995:AFV851996 APG851995:APR851996 AZC851995:AZN851996 BIY851995:BJJ851996 BSU851995:BTF851996 CCQ851995:CDB851996 CMM851995:CMX851996 CWI851995:CWT851996 DGE851995:DGP851996 DQA851995:DQL851996 DZW851995:EAH851996 EJS851995:EKD851996 ETO851995:ETZ851996 FDK851995:FDV851996 FNG851995:FNR851996 FXC851995:FXN851996 GGY851995:GHJ851996 GQU851995:GRF851996 HAQ851995:HBB851996 HKM851995:HKX851996 HUI851995:HUT851996 IEE851995:IEP851996 IOA851995:IOL851996 IXW851995:IYH851996 JHS851995:JID851996 JRO851995:JRZ851996 KBK851995:KBV851996 KLG851995:KLR851996 KVC851995:KVN851996 LEY851995:LFJ851996 LOU851995:LPF851996 LYQ851995:LZB851996 MIM851995:MIX851996 MSI851995:MST851996 NCE851995:NCP851996 NMA851995:NML851996 NVW851995:NWH851996 OFS851995:OGD851996 OPO851995:OPZ851996 OZK851995:OZV851996 PJG851995:PJR851996 PTC851995:PTN851996 QCY851995:QDJ851996 QMU851995:QNF851996 QWQ851995:QXB851996 RGM851995:RGX851996 RQI851995:RQT851996 SAE851995:SAP851996 SKA851995:SKL851996 STW851995:SUH851996 TDS851995:TED851996 TNO851995:TNZ851996 TXK851995:TXV851996 UHG851995:UHR851996 URC851995:URN851996 VAY851995:VBJ851996 VKU851995:VLF851996 VUQ851995:VVB851996 WEM851995:WEX851996 WOI851995:WOT851996 WYE851995:WYP851996 LS917531:MD917532 VO917531:VZ917532 AFK917531:AFV917532 APG917531:APR917532 AZC917531:AZN917532 BIY917531:BJJ917532 BSU917531:BTF917532 CCQ917531:CDB917532 CMM917531:CMX917532 CWI917531:CWT917532 DGE917531:DGP917532 DQA917531:DQL917532 DZW917531:EAH917532 EJS917531:EKD917532 ETO917531:ETZ917532 FDK917531:FDV917532 FNG917531:FNR917532 FXC917531:FXN917532 GGY917531:GHJ917532 GQU917531:GRF917532 HAQ917531:HBB917532 HKM917531:HKX917532 HUI917531:HUT917532 IEE917531:IEP917532 IOA917531:IOL917532 IXW917531:IYH917532 JHS917531:JID917532 JRO917531:JRZ917532 KBK917531:KBV917532 KLG917531:KLR917532 KVC917531:KVN917532 LEY917531:LFJ917532 LOU917531:LPF917532 LYQ917531:LZB917532 MIM917531:MIX917532 MSI917531:MST917532 NCE917531:NCP917532 NMA917531:NML917532 NVW917531:NWH917532 OFS917531:OGD917532 OPO917531:OPZ917532 OZK917531:OZV917532 PJG917531:PJR917532 PTC917531:PTN917532 QCY917531:QDJ917532 QMU917531:QNF917532 QWQ917531:QXB917532 RGM917531:RGX917532 RQI917531:RQT917532 SAE917531:SAP917532 SKA917531:SKL917532 STW917531:SUH917532 TDS917531:TED917532 TNO917531:TNZ917532 TXK917531:TXV917532 UHG917531:UHR917532 URC917531:URN917532 VAY917531:VBJ917532 VKU917531:VLF917532 VUQ917531:VVB917532 WEM917531:WEX917532 WOI917531:WOT917532 WYE917531:WYP917532 WYE983067:WYP983068 LS983067:MD983068 VO983067:VZ983068 AFK983067:AFV983068 APG983067:APR983068 AZC983067:AZN983068 BIY983067:BJJ983068 BSU983067:BTF983068 CCQ983067:CDB983068 CMM983067:CMX983068 CWI983067:CWT983068 DGE983067:DGP983068 DQA983067:DQL983068 DZW983067:EAH983068 EJS983067:EKD983068 ETO983067:ETZ983068 FDK983067:FDV983068 FNG983067:FNR983068 FXC983067:FXN983068 GGY983067:GHJ983068 GQU983067:GRF983068 HAQ983067:HBB983068 HKM983067:HKX983068 HUI983067:HUT983068 IEE983067:IEP983068 IOA983067:IOL983068 IXW983067:IYH983068 JHS983067:JID983068 JRO983067:JRZ983068 KBK983067:KBV983068 KLG983067:KLR983068 KVC983067:KVN983068 LEY983067:LFJ983068 LOU983067:LPF983068 LYQ983067:LZB983068 MIM983067:MIX983068 MSI983067:MST983068 NCE983067:NCP983068 NMA983067:NML983068 NVW983067:NWH983068 OFS983067:OGD983068 OPO983067:OPZ983068 OZK983067:OZV983068 PJG983067:PJR983068 PTC983067:PTN983068 QCY983067:QDJ983068 QMU983067:QNF983068 QWQ983067:QXB983068 RGM983067:RGX983068 RQI983067:RQT983068 SAE983067:SAP983068 SKA983067:SKL983068 STW983067:SUH983068 TDS983067:TED983068 TNO983067:TNZ983068 TXK983067:TXV983068 UHG983067:UHR983068 URC983067:URN983068 VAY983067:VBJ983068 VKU983067:VLF983068 VUQ983067:VVB983068 WEM983067:WEX983068 WOI983067:WOT983068 LS31:MD32 CH31:CH32 WYE31:WYP32 WOI31:WOT32 WEM31:WEX32 VUQ31:VVB32 VKU31:VLF32 VAY31:VBJ32 URC31:URN32 UHG31:UHR32 TXK31:TXV32 TNO31:TNZ32 TDS31:TED32 STW31:SUH32 SKA31:SKL32 SAE31:SAP32 RQI31:RQT32 RGM31:RGX32 QWQ31:QXB32 QMU31:QNF32 QCY31:QDJ32 PTC31:PTN32 PJG31:PJR32 OZK31:OZV32 OPO31:OPZ32 OFS31:OGD32 NVW31:NWH32 NMA31:NML32 NCE31:NCP32 MSI31:MST32 MIM31:MIX32 LYQ31:LZB32 LOU31:LPF32 LEY31:LFJ32 KVC31:KVN32 KLG31:KLR32 KBK31:KBV32 JRO31:JRZ32 JHS31:JID32 IXW31:IYH32 IOA31:IOL32 IEE31:IEP32 HUI31:HUT32 HKM31:HKX32 HAQ31:HBB32 GQU31:GRF32 GGY31:GHJ32 FXC31:FXN32 FNG31:FNR32 FDK31:FDV32 ETO31:ETZ32 EJS31:EKD32 DZW31:EAH32 DQA31:DQL32 DGE31:DGP32 CWI31:CWT32 CMM31:CMX32 CCQ31:CDB32 BSU31:BTF32 BIY31:BJJ32 AZC31:AZN32 APG31:APR32 AFK31:AFV32 VO31:VZ32 L983067:CH983068 L917531:CH917532 L851995:CH851996 L786459:CH786460 L720923:CH720924 L655387:CH655388 L589851:CH589852 L524315:CH524316 L458779:CH458780 L393243:CH393244 L327707:CH327708 L262171:CH262172 L196635:CH196636 L131099:CH131100 L65563:CH65564"/>
    <dataValidation allowBlank="1" prompt="Для выбора выполните двойной щелчок левой клавиши мыши по соответствующей ячейке." sqref="LS65565:MD65568 VO65565:VZ65568 AFK65565:AFV65568 APG65565:APR65568 AZC65565:AZN65568 BIY65565:BJJ65568 BSU65565:BTF65568 CCQ65565:CDB65568 CMM65565:CMX65568 CWI65565:CWT65568 DGE65565:DGP65568 DQA65565:DQL65568 DZW65565:EAH65568 EJS65565:EKD65568 ETO65565:ETZ65568 FDK65565:FDV65568 FNG65565:FNR65568 FXC65565:FXN65568 GGY65565:GHJ65568 GQU65565:GRF65568 HAQ65565:HBB65568 HKM65565:HKX65568 HUI65565:HUT65568 IEE65565:IEP65568 IOA65565:IOL65568 IXW65565:IYH65568 JHS65565:JID65568 JRO65565:JRZ65568 KBK65565:KBV65568 KLG65565:KLR65568 KVC65565:KVN65568 LEY65565:LFJ65568 LOU65565:LPF65568 LYQ65565:LZB65568 MIM65565:MIX65568 MSI65565:MST65568 NCE65565:NCP65568 NMA65565:NML65568 NVW65565:NWH65568 OFS65565:OGD65568 OPO65565:OPZ65568 OZK65565:OZV65568 PJG65565:PJR65568 PTC65565:PTN65568 QCY65565:QDJ65568 QMU65565:QNF65568 QWQ65565:QXB65568 RGM65565:RGX65568 RQI65565:RQT65568 SAE65565:SAP65568 SKA65565:SKL65568 STW65565:SUH65568 TDS65565:TED65568 TNO65565:TNZ65568 TXK65565:TXV65568 UHG65565:UHR65568 URC65565:URN65568 VAY65565:VBJ65568 VKU65565:VLF65568 VUQ65565:VVB65568 WEM65565:WEX65568 WOI65565:WOT65568 WYE65565:WYP65568 LS131101:MD131104 VO131101:VZ131104 AFK131101:AFV131104 APG131101:APR131104 AZC131101:AZN131104 BIY131101:BJJ131104 BSU131101:BTF131104 CCQ131101:CDB131104 CMM131101:CMX131104 CWI131101:CWT131104 DGE131101:DGP131104 DQA131101:DQL131104 DZW131101:EAH131104 EJS131101:EKD131104 ETO131101:ETZ131104 FDK131101:FDV131104 FNG131101:FNR131104 FXC131101:FXN131104 GGY131101:GHJ131104 GQU131101:GRF131104 HAQ131101:HBB131104 HKM131101:HKX131104 HUI131101:HUT131104 IEE131101:IEP131104 IOA131101:IOL131104 IXW131101:IYH131104 JHS131101:JID131104 JRO131101:JRZ131104 KBK131101:KBV131104 KLG131101:KLR131104 KVC131101:KVN131104 LEY131101:LFJ131104 LOU131101:LPF131104 LYQ131101:LZB131104 MIM131101:MIX131104 MSI131101:MST131104 NCE131101:NCP131104 NMA131101:NML131104 NVW131101:NWH131104 OFS131101:OGD131104 OPO131101:OPZ131104 OZK131101:OZV131104 PJG131101:PJR131104 PTC131101:PTN131104 QCY131101:QDJ131104 QMU131101:QNF131104 QWQ131101:QXB131104 RGM131101:RGX131104 RQI131101:RQT131104 SAE131101:SAP131104 SKA131101:SKL131104 STW131101:SUH131104 TDS131101:TED131104 TNO131101:TNZ131104 TXK131101:TXV131104 UHG131101:UHR131104 URC131101:URN131104 VAY131101:VBJ131104 VKU131101:VLF131104 VUQ131101:VVB131104 WEM131101:WEX131104 WOI131101:WOT131104 WYE131101:WYP131104 LS196637:MD196640 VO196637:VZ196640 AFK196637:AFV196640 APG196637:APR196640 AZC196637:AZN196640 BIY196637:BJJ196640 BSU196637:BTF196640 CCQ196637:CDB196640 CMM196637:CMX196640 CWI196637:CWT196640 DGE196637:DGP196640 DQA196637:DQL196640 DZW196637:EAH196640 EJS196637:EKD196640 ETO196637:ETZ196640 FDK196637:FDV196640 FNG196637:FNR196640 FXC196637:FXN196640 GGY196637:GHJ196640 GQU196637:GRF196640 HAQ196637:HBB196640 HKM196637:HKX196640 HUI196637:HUT196640 IEE196637:IEP196640 IOA196637:IOL196640 IXW196637:IYH196640 JHS196637:JID196640 JRO196637:JRZ196640 KBK196637:KBV196640 KLG196637:KLR196640 KVC196637:KVN196640 LEY196637:LFJ196640 LOU196637:LPF196640 LYQ196637:LZB196640 MIM196637:MIX196640 MSI196637:MST196640 NCE196637:NCP196640 NMA196637:NML196640 NVW196637:NWH196640 OFS196637:OGD196640 OPO196637:OPZ196640 OZK196637:OZV196640 PJG196637:PJR196640 PTC196637:PTN196640 QCY196637:QDJ196640 QMU196637:QNF196640 QWQ196637:QXB196640 RGM196637:RGX196640 RQI196637:RQT196640 SAE196637:SAP196640 SKA196637:SKL196640 STW196637:SUH196640 TDS196637:TED196640 TNO196637:TNZ196640 TXK196637:TXV196640 UHG196637:UHR196640 URC196637:URN196640 VAY196637:VBJ196640 VKU196637:VLF196640 VUQ196637:VVB196640 WEM196637:WEX196640 WOI196637:WOT196640 WYE196637:WYP196640 LS262173:MD262176 VO262173:VZ262176 AFK262173:AFV262176 APG262173:APR262176 AZC262173:AZN262176 BIY262173:BJJ262176 BSU262173:BTF262176 CCQ262173:CDB262176 CMM262173:CMX262176 CWI262173:CWT262176 DGE262173:DGP262176 DQA262173:DQL262176 DZW262173:EAH262176 EJS262173:EKD262176 ETO262173:ETZ262176 FDK262173:FDV262176 FNG262173:FNR262176 FXC262173:FXN262176 GGY262173:GHJ262176 GQU262173:GRF262176 HAQ262173:HBB262176 HKM262173:HKX262176 HUI262173:HUT262176 IEE262173:IEP262176 IOA262173:IOL262176 IXW262173:IYH262176 JHS262173:JID262176 JRO262173:JRZ262176 KBK262173:KBV262176 KLG262173:KLR262176 KVC262173:KVN262176 LEY262173:LFJ262176 LOU262173:LPF262176 LYQ262173:LZB262176 MIM262173:MIX262176 MSI262173:MST262176 NCE262173:NCP262176 NMA262173:NML262176 NVW262173:NWH262176 OFS262173:OGD262176 OPO262173:OPZ262176 OZK262173:OZV262176 PJG262173:PJR262176 PTC262173:PTN262176 QCY262173:QDJ262176 QMU262173:QNF262176 QWQ262173:QXB262176 RGM262173:RGX262176 RQI262173:RQT262176 SAE262173:SAP262176 SKA262173:SKL262176 STW262173:SUH262176 TDS262173:TED262176 TNO262173:TNZ262176 TXK262173:TXV262176 UHG262173:UHR262176 URC262173:URN262176 VAY262173:VBJ262176 VKU262173:VLF262176 VUQ262173:VVB262176 WEM262173:WEX262176 WOI262173:WOT262176 WYE262173:WYP262176 LS327709:MD327712 VO327709:VZ327712 AFK327709:AFV327712 APG327709:APR327712 AZC327709:AZN327712 BIY327709:BJJ327712 BSU327709:BTF327712 CCQ327709:CDB327712 CMM327709:CMX327712 CWI327709:CWT327712 DGE327709:DGP327712 DQA327709:DQL327712 DZW327709:EAH327712 EJS327709:EKD327712 ETO327709:ETZ327712 FDK327709:FDV327712 FNG327709:FNR327712 FXC327709:FXN327712 GGY327709:GHJ327712 GQU327709:GRF327712 HAQ327709:HBB327712 HKM327709:HKX327712 HUI327709:HUT327712 IEE327709:IEP327712 IOA327709:IOL327712 IXW327709:IYH327712 JHS327709:JID327712 JRO327709:JRZ327712 KBK327709:KBV327712 KLG327709:KLR327712 KVC327709:KVN327712 LEY327709:LFJ327712 LOU327709:LPF327712 LYQ327709:LZB327712 MIM327709:MIX327712 MSI327709:MST327712 NCE327709:NCP327712 NMA327709:NML327712 NVW327709:NWH327712 OFS327709:OGD327712 OPO327709:OPZ327712 OZK327709:OZV327712 PJG327709:PJR327712 PTC327709:PTN327712 QCY327709:QDJ327712 QMU327709:QNF327712 QWQ327709:QXB327712 RGM327709:RGX327712 RQI327709:RQT327712 SAE327709:SAP327712 SKA327709:SKL327712 STW327709:SUH327712 TDS327709:TED327712 TNO327709:TNZ327712 TXK327709:TXV327712 UHG327709:UHR327712 URC327709:URN327712 VAY327709:VBJ327712 VKU327709:VLF327712 VUQ327709:VVB327712 WEM327709:WEX327712 WOI327709:WOT327712 WYE327709:WYP327712 LS393245:MD393248 VO393245:VZ393248 AFK393245:AFV393248 APG393245:APR393248 AZC393245:AZN393248 BIY393245:BJJ393248 BSU393245:BTF393248 CCQ393245:CDB393248 CMM393245:CMX393248 CWI393245:CWT393248 DGE393245:DGP393248 DQA393245:DQL393248 DZW393245:EAH393248 EJS393245:EKD393248 ETO393245:ETZ393248 FDK393245:FDV393248 FNG393245:FNR393248 FXC393245:FXN393248 GGY393245:GHJ393248 GQU393245:GRF393248 HAQ393245:HBB393248 HKM393245:HKX393248 HUI393245:HUT393248 IEE393245:IEP393248 IOA393245:IOL393248 IXW393245:IYH393248 JHS393245:JID393248 JRO393245:JRZ393248 KBK393245:KBV393248 KLG393245:KLR393248 KVC393245:KVN393248 LEY393245:LFJ393248 LOU393245:LPF393248 LYQ393245:LZB393248 MIM393245:MIX393248 MSI393245:MST393248 NCE393245:NCP393248 NMA393245:NML393248 NVW393245:NWH393248 OFS393245:OGD393248 OPO393245:OPZ393248 OZK393245:OZV393248 PJG393245:PJR393248 PTC393245:PTN393248 QCY393245:QDJ393248 QMU393245:QNF393248 QWQ393245:QXB393248 RGM393245:RGX393248 RQI393245:RQT393248 SAE393245:SAP393248 SKA393245:SKL393248 STW393245:SUH393248 TDS393245:TED393248 TNO393245:TNZ393248 TXK393245:TXV393248 UHG393245:UHR393248 URC393245:URN393248 VAY393245:VBJ393248 VKU393245:VLF393248 VUQ393245:VVB393248 WEM393245:WEX393248 WOI393245:WOT393248 WYE393245:WYP393248 LS458781:MD458784 VO458781:VZ458784 AFK458781:AFV458784 APG458781:APR458784 AZC458781:AZN458784 BIY458781:BJJ458784 BSU458781:BTF458784 CCQ458781:CDB458784 CMM458781:CMX458784 CWI458781:CWT458784 DGE458781:DGP458784 DQA458781:DQL458784 DZW458781:EAH458784 EJS458781:EKD458784 ETO458781:ETZ458784 FDK458781:FDV458784 FNG458781:FNR458784 FXC458781:FXN458784 GGY458781:GHJ458784 GQU458781:GRF458784 HAQ458781:HBB458784 HKM458781:HKX458784 HUI458781:HUT458784 IEE458781:IEP458784 IOA458781:IOL458784 IXW458781:IYH458784 JHS458781:JID458784 JRO458781:JRZ458784 KBK458781:KBV458784 KLG458781:KLR458784 KVC458781:KVN458784 LEY458781:LFJ458784 LOU458781:LPF458784 LYQ458781:LZB458784 MIM458781:MIX458784 MSI458781:MST458784 NCE458781:NCP458784 NMA458781:NML458784 NVW458781:NWH458784 OFS458781:OGD458784 OPO458781:OPZ458784 OZK458781:OZV458784 PJG458781:PJR458784 PTC458781:PTN458784 QCY458781:QDJ458784 QMU458781:QNF458784 QWQ458781:QXB458784 RGM458781:RGX458784 RQI458781:RQT458784 SAE458781:SAP458784 SKA458781:SKL458784 STW458781:SUH458784 TDS458781:TED458784 TNO458781:TNZ458784 TXK458781:TXV458784 UHG458781:UHR458784 URC458781:URN458784 VAY458781:VBJ458784 VKU458781:VLF458784 VUQ458781:VVB458784 WEM458781:WEX458784 WOI458781:WOT458784 WYE458781:WYP458784 LS524317:MD524320 VO524317:VZ524320 AFK524317:AFV524320 APG524317:APR524320 AZC524317:AZN524320 BIY524317:BJJ524320 BSU524317:BTF524320 CCQ524317:CDB524320 CMM524317:CMX524320 CWI524317:CWT524320 DGE524317:DGP524320 DQA524317:DQL524320 DZW524317:EAH524320 EJS524317:EKD524320 ETO524317:ETZ524320 FDK524317:FDV524320 FNG524317:FNR524320 FXC524317:FXN524320 GGY524317:GHJ524320 GQU524317:GRF524320 HAQ524317:HBB524320 HKM524317:HKX524320 HUI524317:HUT524320 IEE524317:IEP524320 IOA524317:IOL524320 IXW524317:IYH524320 JHS524317:JID524320 JRO524317:JRZ524320 KBK524317:KBV524320 KLG524317:KLR524320 KVC524317:KVN524320 LEY524317:LFJ524320 LOU524317:LPF524320 LYQ524317:LZB524320 MIM524317:MIX524320 MSI524317:MST524320 NCE524317:NCP524320 NMA524317:NML524320 NVW524317:NWH524320 OFS524317:OGD524320 OPO524317:OPZ524320 OZK524317:OZV524320 PJG524317:PJR524320 PTC524317:PTN524320 QCY524317:QDJ524320 QMU524317:QNF524320 QWQ524317:QXB524320 RGM524317:RGX524320 RQI524317:RQT524320 SAE524317:SAP524320 SKA524317:SKL524320 STW524317:SUH524320 TDS524317:TED524320 TNO524317:TNZ524320 TXK524317:TXV524320 UHG524317:UHR524320 URC524317:URN524320 VAY524317:VBJ524320 VKU524317:VLF524320 VUQ524317:VVB524320 WEM524317:WEX524320 WOI524317:WOT524320 WYE524317:WYP524320 LS589853:MD589856 VO589853:VZ589856 AFK589853:AFV589856 APG589853:APR589856 AZC589853:AZN589856 BIY589853:BJJ589856 BSU589853:BTF589856 CCQ589853:CDB589856 CMM589853:CMX589856 CWI589853:CWT589856 DGE589853:DGP589856 DQA589853:DQL589856 DZW589853:EAH589856 EJS589853:EKD589856 ETO589853:ETZ589856 FDK589853:FDV589856 FNG589853:FNR589856 FXC589853:FXN589856 GGY589853:GHJ589856 GQU589853:GRF589856 HAQ589853:HBB589856 HKM589853:HKX589856 HUI589853:HUT589856 IEE589853:IEP589856 IOA589853:IOL589856 IXW589853:IYH589856 JHS589853:JID589856 JRO589853:JRZ589856 KBK589853:KBV589856 KLG589853:KLR589856 KVC589853:KVN589856 LEY589853:LFJ589856 LOU589853:LPF589856 LYQ589853:LZB589856 MIM589853:MIX589856 MSI589853:MST589856 NCE589853:NCP589856 NMA589853:NML589856 NVW589853:NWH589856 OFS589853:OGD589856 OPO589853:OPZ589856 OZK589853:OZV589856 PJG589853:PJR589856 PTC589853:PTN589856 QCY589853:QDJ589856 QMU589853:QNF589856 QWQ589853:QXB589856 RGM589853:RGX589856 RQI589853:RQT589856 SAE589853:SAP589856 SKA589853:SKL589856 STW589853:SUH589856 TDS589853:TED589856 TNO589853:TNZ589856 TXK589853:TXV589856 UHG589853:UHR589856 URC589853:URN589856 VAY589853:VBJ589856 VKU589853:VLF589856 VUQ589853:VVB589856 WEM589853:WEX589856 WOI589853:WOT589856 WYE589853:WYP589856 LS655389:MD655392 VO655389:VZ655392 AFK655389:AFV655392 APG655389:APR655392 AZC655389:AZN655392 BIY655389:BJJ655392 BSU655389:BTF655392 CCQ655389:CDB655392 CMM655389:CMX655392 CWI655389:CWT655392 DGE655389:DGP655392 DQA655389:DQL655392 DZW655389:EAH655392 EJS655389:EKD655392 ETO655389:ETZ655392 FDK655389:FDV655392 FNG655389:FNR655392 FXC655389:FXN655392 GGY655389:GHJ655392 GQU655389:GRF655392 HAQ655389:HBB655392 HKM655389:HKX655392 HUI655389:HUT655392 IEE655389:IEP655392 IOA655389:IOL655392 IXW655389:IYH655392 JHS655389:JID655392 JRO655389:JRZ655392 KBK655389:KBV655392 KLG655389:KLR655392 KVC655389:KVN655392 LEY655389:LFJ655392 LOU655389:LPF655392 LYQ655389:LZB655392 MIM655389:MIX655392 MSI655389:MST655392 NCE655389:NCP655392 NMA655389:NML655392 NVW655389:NWH655392 OFS655389:OGD655392 OPO655389:OPZ655392 OZK655389:OZV655392 PJG655389:PJR655392 PTC655389:PTN655392 QCY655389:QDJ655392 QMU655389:QNF655392 QWQ655389:QXB655392 RGM655389:RGX655392 RQI655389:RQT655392 SAE655389:SAP655392 SKA655389:SKL655392 STW655389:SUH655392 TDS655389:TED655392 TNO655389:TNZ655392 TXK655389:TXV655392 UHG655389:UHR655392 URC655389:URN655392 VAY655389:VBJ655392 VKU655389:VLF655392 VUQ655389:VVB655392 WEM655389:WEX655392 WOI655389:WOT655392 WYE655389:WYP655392 LS720925:MD720928 VO720925:VZ720928 AFK720925:AFV720928 APG720925:APR720928 AZC720925:AZN720928 BIY720925:BJJ720928 BSU720925:BTF720928 CCQ720925:CDB720928 CMM720925:CMX720928 CWI720925:CWT720928 DGE720925:DGP720928 DQA720925:DQL720928 DZW720925:EAH720928 EJS720925:EKD720928 ETO720925:ETZ720928 FDK720925:FDV720928 FNG720925:FNR720928 FXC720925:FXN720928 GGY720925:GHJ720928 GQU720925:GRF720928 HAQ720925:HBB720928 HKM720925:HKX720928 HUI720925:HUT720928 IEE720925:IEP720928 IOA720925:IOL720928 IXW720925:IYH720928 JHS720925:JID720928 JRO720925:JRZ720928 KBK720925:KBV720928 KLG720925:KLR720928 KVC720925:KVN720928 LEY720925:LFJ720928 LOU720925:LPF720928 LYQ720925:LZB720928 MIM720925:MIX720928 MSI720925:MST720928 NCE720925:NCP720928 NMA720925:NML720928 NVW720925:NWH720928 OFS720925:OGD720928 OPO720925:OPZ720928 OZK720925:OZV720928 PJG720925:PJR720928 PTC720925:PTN720928 QCY720925:QDJ720928 QMU720925:QNF720928 QWQ720925:QXB720928 RGM720925:RGX720928 RQI720925:RQT720928 SAE720925:SAP720928 SKA720925:SKL720928 STW720925:SUH720928 TDS720925:TED720928 TNO720925:TNZ720928 TXK720925:TXV720928 UHG720925:UHR720928 URC720925:URN720928 VAY720925:VBJ720928 VKU720925:VLF720928 VUQ720925:VVB720928 WEM720925:WEX720928 WOI720925:WOT720928 WYE720925:WYP720928 LS786461:MD786464 VO786461:VZ786464 AFK786461:AFV786464 APG786461:APR786464 AZC786461:AZN786464 BIY786461:BJJ786464 BSU786461:BTF786464 CCQ786461:CDB786464 CMM786461:CMX786464 CWI786461:CWT786464 DGE786461:DGP786464 DQA786461:DQL786464 DZW786461:EAH786464 EJS786461:EKD786464 ETO786461:ETZ786464 FDK786461:FDV786464 FNG786461:FNR786464 FXC786461:FXN786464 GGY786461:GHJ786464 GQU786461:GRF786464 HAQ786461:HBB786464 HKM786461:HKX786464 HUI786461:HUT786464 IEE786461:IEP786464 IOA786461:IOL786464 IXW786461:IYH786464 JHS786461:JID786464 JRO786461:JRZ786464 KBK786461:KBV786464 KLG786461:KLR786464 KVC786461:KVN786464 LEY786461:LFJ786464 LOU786461:LPF786464 LYQ786461:LZB786464 MIM786461:MIX786464 MSI786461:MST786464 NCE786461:NCP786464 NMA786461:NML786464 NVW786461:NWH786464 OFS786461:OGD786464 OPO786461:OPZ786464 OZK786461:OZV786464 PJG786461:PJR786464 PTC786461:PTN786464 QCY786461:QDJ786464 QMU786461:QNF786464 QWQ786461:QXB786464 RGM786461:RGX786464 RQI786461:RQT786464 SAE786461:SAP786464 SKA786461:SKL786464 STW786461:SUH786464 TDS786461:TED786464 TNO786461:TNZ786464 TXK786461:TXV786464 UHG786461:UHR786464 URC786461:URN786464 VAY786461:VBJ786464 VKU786461:VLF786464 VUQ786461:VVB786464 WEM786461:WEX786464 WOI786461:WOT786464 WYE786461:WYP786464 LS851997:MD852000 VO851997:VZ852000 AFK851997:AFV852000 APG851997:APR852000 AZC851997:AZN852000 BIY851997:BJJ852000 BSU851997:BTF852000 CCQ851997:CDB852000 CMM851997:CMX852000 CWI851997:CWT852000 DGE851997:DGP852000 DQA851997:DQL852000 DZW851997:EAH852000 EJS851997:EKD852000 ETO851997:ETZ852000 FDK851997:FDV852000 FNG851997:FNR852000 FXC851997:FXN852000 GGY851997:GHJ852000 GQU851997:GRF852000 HAQ851997:HBB852000 HKM851997:HKX852000 HUI851997:HUT852000 IEE851997:IEP852000 IOA851997:IOL852000 IXW851997:IYH852000 JHS851997:JID852000 JRO851997:JRZ852000 KBK851997:KBV852000 KLG851997:KLR852000 KVC851997:KVN852000 LEY851997:LFJ852000 LOU851997:LPF852000 LYQ851997:LZB852000 MIM851997:MIX852000 MSI851997:MST852000 NCE851997:NCP852000 NMA851997:NML852000 NVW851997:NWH852000 OFS851997:OGD852000 OPO851997:OPZ852000 OZK851997:OZV852000 PJG851997:PJR852000 PTC851997:PTN852000 QCY851997:QDJ852000 QMU851997:QNF852000 QWQ851997:QXB852000 RGM851997:RGX852000 RQI851997:RQT852000 SAE851997:SAP852000 SKA851997:SKL852000 STW851997:SUH852000 TDS851997:TED852000 TNO851997:TNZ852000 TXK851997:TXV852000 UHG851997:UHR852000 URC851997:URN852000 VAY851997:VBJ852000 VKU851997:VLF852000 VUQ851997:VVB852000 WEM851997:WEX852000 WOI851997:WOT852000 WYE851997:WYP852000 LS917533:MD917536 VO917533:VZ917536 AFK917533:AFV917536 APG917533:APR917536 AZC917533:AZN917536 BIY917533:BJJ917536 BSU917533:BTF917536 CCQ917533:CDB917536 CMM917533:CMX917536 CWI917533:CWT917536 DGE917533:DGP917536 DQA917533:DQL917536 DZW917533:EAH917536 EJS917533:EKD917536 ETO917533:ETZ917536 FDK917533:FDV917536 FNG917533:FNR917536 FXC917533:FXN917536 GGY917533:GHJ917536 GQU917533:GRF917536 HAQ917533:HBB917536 HKM917533:HKX917536 HUI917533:HUT917536 IEE917533:IEP917536 IOA917533:IOL917536 IXW917533:IYH917536 JHS917533:JID917536 JRO917533:JRZ917536 KBK917533:KBV917536 KLG917533:KLR917536 KVC917533:KVN917536 LEY917533:LFJ917536 LOU917533:LPF917536 LYQ917533:LZB917536 MIM917533:MIX917536 MSI917533:MST917536 NCE917533:NCP917536 NMA917533:NML917536 NVW917533:NWH917536 OFS917533:OGD917536 OPO917533:OPZ917536 OZK917533:OZV917536 PJG917533:PJR917536 PTC917533:PTN917536 QCY917533:QDJ917536 QMU917533:QNF917536 QWQ917533:QXB917536 RGM917533:RGX917536 RQI917533:RQT917536 SAE917533:SAP917536 SKA917533:SKL917536 STW917533:SUH917536 TDS917533:TED917536 TNO917533:TNZ917536 TXK917533:TXV917536 UHG917533:UHR917536 URC917533:URN917536 VAY917533:VBJ917536 VKU917533:VLF917536 VUQ917533:VVB917536 WEM917533:WEX917536 WOI917533:WOT917536 WYE917533:WYP917536 LS983069:MD983072 VO983069:VZ983072 AFK983069:AFV983072 APG983069:APR983072 AZC983069:AZN983072 BIY983069:BJJ983072 BSU983069:BTF983072 CCQ983069:CDB983072 CMM983069:CMX983072 CWI983069:CWT983072 DGE983069:DGP983072 DQA983069:DQL983072 DZW983069:EAH983072 EJS983069:EKD983072 ETO983069:ETZ983072 FDK983069:FDV983072 FNG983069:FNR983072 FXC983069:FXN983072 GGY983069:GHJ983072 GQU983069:GRF983072 HAQ983069:HBB983072 HKM983069:HKX983072 HUI983069:HUT983072 IEE983069:IEP983072 IOA983069:IOL983072 IXW983069:IYH983072 JHS983069:JID983072 JRO983069:JRZ983072 KBK983069:KBV983072 KLG983069:KLR983072 KVC983069:KVN983072 LEY983069:LFJ983072 LOU983069:LPF983072 LYQ983069:LZB983072 MIM983069:MIX983072 MSI983069:MST983072 NCE983069:NCP983072 NMA983069:NML983072 NVW983069:NWH983072 OFS983069:OGD983072 OPO983069:OPZ983072 OZK983069:OZV983072 PJG983069:PJR983072 PTC983069:PTN983072 QCY983069:QDJ983072 QMU983069:QNF983072 QWQ983069:QXB983072 RGM983069:RGX983072 RQI983069:RQT983072 SAE983069:SAP983072 SKA983069:SKL983072 STW983069:SUH983072 TDS983069:TED983072 TNO983069:TNZ983072 TXK983069:TXV983072 UHG983069:UHR983072 URC983069:URN983072 VAY983069:VBJ983072 VKU983069:VLF983072 VUQ983069:VVB983072 WEM983069:WEX983072 WOI983069:WOT983072 WYE983069:WYP983072 WYE983066:WYP983066 LS65562:MD65562 VO65562:VZ65562 AFK65562:AFV65562 APG65562:APR65562 AZC65562:AZN65562 BIY65562:BJJ65562 BSU65562:BTF65562 CCQ65562:CDB65562 CMM65562:CMX65562 CWI65562:CWT65562 DGE65562:DGP65562 DQA65562:DQL65562 DZW65562:EAH65562 EJS65562:EKD65562 ETO65562:ETZ65562 FDK65562:FDV65562 FNG65562:FNR65562 FXC65562:FXN65562 GGY65562:GHJ65562 GQU65562:GRF65562 HAQ65562:HBB65562 HKM65562:HKX65562 HUI65562:HUT65562 IEE65562:IEP65562 IOA65562:IOL65562 IXW65562:IYH65562 JHS65562:JID65562 JRO65562:JRZ65562 KBK65562:KBV65562 KLG65562:KLR65562 KVC65562:KVN65562 LEY65562:LFJ65562 LOU65562:LPF65562 LYQ65562:LZB65562 MIM65562:MIX65562 MSI65562:MST65562 NCE65562:NCP65562 NMA65562:NML65562 NVW65562:NWH65562 OFS65562:OGD65562 OPO65562:OPZ65562 OZK65562:OZV65562 PJG65562:PJR65562 PTC65562:PTN65562 QCY65562:QDJ65562 QMU65562:QNF65562 QWQ65562:QXB65562 RGM65562:RGX65562 RQI65562:RQT65562 SAE65562:SAP65562 SKA65562:SKL65562 STW65562:SUH65562 TDS65562:TED65562 TNO65562:TNZ65562 TXK65562:TXV65562 UHG65562:UHR65562 URC65562:URN65562 VAY65562:VBJ65562 VKU65562:VLF65562 VUQ65562:VVB65562 WEM65562:WEX65562 WOI65562:WOT65562 WYE65562:WYP65562 LS131098:MD131098 VO131098:VZ131098 AFK131098:AFV131098 APG131098:APR131098 AZC131098:AZN131098 BIY131098:BJJ131098 BSU131098:BTF131098 CCQ131098:CDB131098 CMM131098:CMX131098 CWI131098:CWT131098 DGE131098:DGP131098 DQA131098:DQL131098 DZW131098:EAH131098 EJS131098:EKD131098 ETO131098:ETZ131098 FDK131098:FDV131098 FNG131098:FNR131098 FXC131098:FXN131098 GGY131098:GHJ131098 GQU131098:GRF131098 HAQ131098:HBB131098 HKM131098:HKX131098 HUI131098:HUT131098 IEE131098:IEP131098 IOA131098:IOL131098 IXW131098:IYH131098 JHS131098:JID131098 JRO131098:JRZ131098 KBK131098:KBV131098 KLG131098:KLR131098 KVC131098:KVN131098 LEY131098:LFJ131098 LOU131098:LPF131098 LYQ131098:LZB131098 MIM131098:MIX131098 MSI131098:MST131098 NCE131098:NCP131098 NMA131098:NML131098 NVW131098:NWH131098 OFS131098:OGD131098 OPO131098:OPZ131098 OZK131098:OZV131098 PJG131098:PJR131098 PTC131098:PTN131098 QCY131098:QDJ131098 QMU131098:QNF131098 QWQ131098:QXB131098 RGM131098:RGX131098 RQI131098:RQT131098 SAE131098:SAP131098 SKA131098:SKL131098 STW131098:SUH131098 TDS131098:TED131098 TNO131098:TNZ131098 TXK131098:TXV131098 UHG131098:UHR131098 URC131098:URN131098 VAY131098:VBJ131098 VKU131098:VLF131098 VUQ131098:VVB131098 WEM131098:WEX131098 WOI131098:WOT131098 WYE131098:WYP131098 LS196634:MD196634 VO196634:VZ196634 AFK196634:AFV196634 APG196634:APR196634 AZC196634:AZN196634 BIY196634:BJJ196634 BSU196634:BTF196634 CCQ196634:CDB196634 CMM196634:CMX196634 CWI196634:CWT196634 DGE196634:DGP196634 DQA196634:DQL196634 DZW196634:EAH196634 EJS196634:EKD196634 ETO196634:ETZ196634 FDK196634:FDV196634 FNG196634:FNR196634 FXC196634:FXN196634 GGY196634:GHJ196634 GQU196634:GRF196634 HAQ196634:HBB196634 HKM196634:HKX196634 HUI196634:HUT196634 IEE196634:IEP196634 IOA196634:IOL196634 IXW196634:IYH196634 JHS196634:JID196634 JRO196634:JRZ196634 KBK196634:KBV196634 KLG196634:KLR196634 KVC196634:KVN196634 LEY196634:LFJ196634 LOU196634:LPF196634 LYQ196634:LZB196634 MIM196634:MIX196634 MSI196634:MST196634 NCE196634:NCP196634 NMA196634:NML196634 NVW196634:NWH196634 OFS196634:OGD196634 OPO196634:OPZ196634 OZK196634:OZV196634 PJG196634:PJR196634 PTC196634:PTN196634 QCY196634:QDJ196634 QMU196634:QNF196634 QWQ196634:QXB196634 RGM196634:RGX196634 RQI196634:RQT196634 SAE196634:SAP196634 SKA196634:SKL196634 STW196634:SUH196634 TDS196634:TED196634 TNO196634:TNZ196634 TXK196634:TXV196634 UHG196634:UHR196634 URC196634:URN196634 VAY196634:VBJ196634 VKU196634:VLF196634 VUQ196634:VVB196634 WEM196634:WEX196634 WOI196634:WOT196634 WYE196634:WYP196634 LS262170:MD262170 VO262170:VZ262170 AFK262170:AFV262170 APG262170:APR262170 AZC262170:AZN262170 BIY262170:BJJ262170 BSU262170:BTF262170 CCQ262170:CDB262170 CMM262170:CMX262170 CWI262170:CWT262170 DGE262170:DGP262170 DQA262170:DQL262170 DZW262170:EAH262170 EJS262170:EKD262170 ETO262170:ETZ262170 FDK262170:FDV262170 FNG262170:FNR262170 FXC262170:FXN262170 GGY262170:GHJ262170 GQU262170:GRF262170 HAQ262170:HBB262170 HKM262170:HKX262170 HUI262170:HUT262170 IEE262170:IEP262170 IOA262170:IOL262170 IXW262170:IYH262170 JHS262170:JID262170 JRO262170:JRZ262170 KBK262170:KBV262170 KLG262170:KLR262170 KVC262170:KVN262170 LEY262170:LFJ262170 LOU262170:LPF262170 LYQ262170:LZB262170 MIM262170:MIX262170 MSI262170:MST262170 NCE262170:NCP262170 NMA262170:NML262170 NVW262170:NWH262170 OFS262170:OGD262170 OPO262170:OPZ262170 OZK262170:OZV262170 PJG262170:PJR262170 PTC262170:PTN262170 QCY262170:QDJ262170 QMU262170:QNF262170 QWQ262170:QXB262170 RGM262170:RGX262170 RQI262170:RQT262170 SAE262170:SAP262170 SKA262170:SKL262170 STW262170:SUH262170 TDS262170:TED262170 TNO262170:TNZ262170 TXK262170:TXV262170 UHG262170:UHR262170 URC262170:URN262170 VAY262170:VBJ262170 VKU262170:VLF262170 VUQ262170:VVB262170 WEM262170:WEX262170 WOI262170:WOT262170 WYE262170:WYP262170 LS327706:MD327706 VO327706:VZ327706 AFK327706:AFV327706 APG327706:APR327706 AZC327706:AZN327706 BIY327706:BJJ327706 BSU327706:BTF327706 CCQ327706:CDB327706 CMM327706:CMX327706 CWI327706:CWT327706 DGE327706:DGP327706 DQA327706:DQL327706 DZW327706:EAH327706 EJS327706:EKD327706 ETO327706:ETZ327706 FDK327706:FDV327706 FNG327706:FNR327706 FXC327706:FXN327706 GGY327706:GHJ327706 GQU327706:GRF327706 HAQ327706:HBB327706 HKM327706:HKX327706 HUI327706:HUT327706 IEE327706:IEP327706 IOA327706:IOL327706 IXW327706:IYH327706 JHS327706:JID327706 JRO327706:JRZ327706 KBK327706:KBV327706 KLG327706:KLR327706 KVC327706:KVN327706 LEY327706:LFJ327706 LOU327706:LPF327706 LYQ327706:LZB327706 MIM327706:MIX327706 MSI327706:MST327706 NCE327706:NCP327706 NMA327706:NML327706 NVW327706:NWH327706 OFS327706:OGD327706 OPO327706:OPZ327706 OZK327706:OZV327706 PJG327706:PJR327706 PTC327706:PTN327706 QCY327706:QDJ327706 QMU327706:QNF327706 QWQ327706:QXB327706 RGM327706:RGX327706 RQI327706:RQT327706 SAE327706:SAP327706 SKA327706:SKL327706 STW327706:SUH327706 TDS327706:TED327706 TNO327706:TNZ327706 TXK327706:TXV327706 UHG327706:UHR327706 URC327706:URN327706 VAY327706:VBJ327706 VKU327706:VLF327706 VUQ327706:VVB327706 WEM327706:WEX327706 WOI327706:WOT327706 WYE327706:WYP327706 LS393242:MD393242 VO393242:VZ393242 AFK393242:AFV393242 APG393242:APR393242 AZC393242:AZN393242 BIY393242:BJJ393242 BSU393242:BTF393242 CCQ393242:CDB393242 CMM393242:CMX393242 CWI393242:CWT393242 DGE393242:DGP393242 DQA393242:DQL393242 DZW393242:EAH393242 EJS393242:EKD393242 ETO393242:ETZ393242 FDK393242:FDV393242 FNG393242:FNR393242 FXC393242:FXN393242 GGY393242:GHJ393242 GQU393242:GRF393242 HAQ393242:HBB393242 HKM393242:HKX393242 HUI393242:HUT393242 IEE393242:IEP393242 IOA393242:IOL393242 IXW393242:IYH393242 JHS393242:JID393242 JRO393242:JRZ393242 KBK393242:KBV393242 KLG393242:KLR393242 KVC393242:KVN393242 LEY393242:LFJ393242 LOU393242:LPF393242 LYQ393242:LZB393242 MIM393242:MIX393242 MSI393242:MST393242 NCE393242:NCP393242 NMA393242:NML393242 NVW393242:NWH393242 OFS393242:OGD393242 OPO393242:OPZ393242 OZK393242:OZV393242 PJG393242:PJR393242 PTC393242:PTN393242 QCY393242:QDJ393242 QMU393242:QNF393242 QWQ393242:QXB393242 RGM393242:RGX393242 RQI393242:RQT393242 SAE393242:SAP393242 SKA393242:SKL393242 STW393242:SUH393242 TDS393242:TED393242 TNO393242:TNZ393242 TXK393242:TXV393242 UHG393242:UHR393242 URC393242:URN393242 VAY393242:VBJ393242 VKU393242:VLF393242 VUQ393242:VVB393242 WEM393242:WEX393242 WOI393242:WOT393242 WYE393242:WYP393242 LS458778:MD458778 VO458778:VZ458778 AFK458778:AFV458778 APG458778:APR458778 AZC458778:AZN458778 BIY458778:BJJ458778 BSU458778:BTF458778 CCQ458778:CDB458778 CMM458778:CMX458778 CWI458778:CWT458778 DGE458778:DGP458778 DQA458778:DQL458778 DZW458778:EAH458778 EJS458778:EKD458778 ETO458778:ETZ458778 FDK458778:FDV458778 FNG458778:FNR458778 FXC458778:FXN458778 GGY458778:GHJ458778 GQU458778:GRF458778 HAQ458778:HBB458778 HKM458778:HKX458778 HUI458778:HUT458778 IEE458778:IEP458778 IOA458778:IOL458778 IXW458778:IYH458778 JHS458778:JID458778 JRO458778:JRZ458778 KBK458778:KBV458778 KLG458778:KLR458778 KVC458778:KVN458778 LEY458778:LFJ458778 LOU458778:LPF458778 LYQ458778:LZB458778 MIM458778:MIX458778 MSI458778:MST458778 NCE458778:NCP458778 NMA458778:NML458778 NVW458778:NWH458778 OFS458778:OGD458778 OPO458778:OPZ458778 OZK458778:OZV458778 PJG458778:PJR458778 PTC458778:PTN458778 QCY458778:QDJ458778 QMU458778:QNF458778 QWQ458778:QXB458778 RGM458778:RGX458778 RQI458778:RQT458778 SAE458778:SAP458778 SKA458778:SKL458778 STW458778:SUH458778 TDS458778:TED458778 TNO458778:TNZ458778 TXK458778:TXV458778 UHG458778:UHR458778 URC458778:URN458778 VAY458778:VBJ458778 VKU458778:VLF458778 VUQ458778:VVB458778 WEM458778:WEX458778 WOI458778:WOT458778 WYE458778:WYP458778 LS524314:MD524314 VO524314:VZ524314 AFK524314:AFV524314 APG524314:APR524314 AZC524314:AZN524314 BIY524314:BJJ524314 BSU524314:BTF524314 CCQ524314:CDB524314 CMM524314:CMX524314 CWI524314:CWT524314 DGE524314:DGP524314 DQA524314:DQL524314 DZW524314:EAH524314 EJS524314:EKD524314 ETO524314:ETZ524314 FDK524314:FDV524314 FNG524314:FNR524314 FXC524314:FXN524314 GGY524314:GHJ524314 GQU524314:GRF524314 HAQ524314:HBB524314 HKM524314:HKX524314 HUI524314:HUT524314 IEE524314:IEP524314 IOA524314:IOL524314 IXW524314:IYH524314 JHS524314:JID524314 JRO524314:JRZ524314 KBK524314:KBV524314 KLG524314:KLR524314 KVC524314:KVN524314 LEY524314:LFJ524314 LOU524314:LPF524314 LYQ524314:LZB524314 MIM524314:MIX524314 MSI524314:MST524314 NCE524314:NCP524314 NMA524314:NML524314 NVW524314:NWH524314 OFS524314:OGD524314 OPO524314:OPZ524314 OZK524314:OZV524314 PJG524314:PJR524314 PTC524314:PTN524314 QCY524314:QDJ524314 QMU524314:QNF524314 QWQ524314:QXB524314 RGM524314:RGX524314 RQI524314:RQT524314 SAE524314:SAP524314 SKA524314:SKL524314 STW524314:SUH524314 TDS524314:TED524314 TNO524314:TNZ524314 TXK524314:TXV524314 UHG524314:UHR524314 URC524314:URN524314 VAY524314:VBJ524314 VKU524314:VLF524314 VUQ524314:VVB524314 WEM524314:WEX524314 WOI524314:WOT524314 WYE524314:WYP524314 LS589850:MD589850 VO589850:VZ589850 AFK589850:AFV589850 APG589850:APR589850 AZC589850:AZN589850 BIY589850:BJJ589850 BSU589850:BTF589850 CCQ589850:CDB589850 CMM589850:CMX589850 CWI589850:CWT589850 DGE589850:DGP589850 DQA589850:DQL589850 DZW589850:EAH589850 EJS589850:EKD589850 ETO589850:ETZ589850 FDK589850:FDV589850 FNG589850:FNR589850 FXC589850:FXN589850 GGY589850:GHJ589850 GQU589850:GRF589850 HAQ589850:HBB589850 HKM589850:HKX589850 HUI589850:HUT589850 IEE589850:IEP589850 IOA589850:IOL589850 IXW589850:IYH589850 JHS589850:JID589850 JRO589850:JRZ589850 KBK589850:KBV589850 KLG589850:KLR589850 KVC589850:KVN589850 LEY589850:LFJ589850 LOU589850:LPF589850 LYQ589850:LZB589850 MIM589850:MIX589850 MSI589850:MST589850 NCE589850:NCP589850 NMA589850:NML589850 NVW589850:NWH589850 OFS589850:OGD589850 OPO589850:OPZ589850 OZK589850:OZV589850 PJG589850:PJR589850 PTC589850:PTN589850 QCY589850:QDJ589850 QMU589850:QNF589850 QWQ589850:QXB589850 RGM589850:RGX589850 RQI589850:RQT589850 SAE589850:SAP589850 SKA589850:SKL589850 STW589850:SUH589850 TDS589850:TED589850 TNO589850:TNZ589850 TXK589850:TXV589850 UHG589850:UHR589850 URC589850:URN589850 VAY589850:VBJ589850 VKU589850:VLF589850 VUQ589850:VVB589850 WEM589850:WEX589850 WOI589850:WOT589850 WYE589850:WYP589850 LS655386:MD655386 VO655386:VZ655386 AFK655386:AFV655386 APG655386:APR655386 AZC655386:AZN655386 BIY655386:BJJ655386 BSU655386:BTF655386 CCQ655386:CDB655386 CMM655386:CMX655386 CWI655386:CWT655386 DGE655386:DGP655386 DQA655386:DQL655386 DZW655386:EAH655386 EJS655386:EKD655386 ETO655386:ETZ655386 FDK655386:FDV655386 FNG655386:FNR655386 FXC655386:FXN655386 GGY655386:GHJ655386 GQU655386:GRF655386 HAQ655386:HBB655386 HKM655386:HKX655386 HUI655386:HUT655386 IEE655386:IEP655386 IOA655386:IOL655386 IXW655386:IYH655386 JHS655386:JID655386 JRO655386:JRZ655386 KBK655386:KBV655386 KLG655386:KLR655386 KVC655386:KVN655386 LEY655386:LFJ655386 LOU655386:LPF655386 LYQ655386:LZB655386 MIM655386:MIX655386 MSI655386:MST655386 NCE655386:NCP655386 NMA655386:NML655386 NVW655386:NWH655386 OFS655386:OGD655386 OPO655386:OPZ655386 OZK655386:OZV655386 PJG655386:PJR655386 PTC655386:PTN655386 QCY655386:QDJ655386 QMU655386:QNF655386 QWQ655386:QXB655386 RGM655386:RGX655386 RQI655386:RQT655386 SAE655386:SAP655386 SKA655386:SKL655386 STW655386:SUH655386 TDS655386:TED655386 TNO655386:TNZ655386 TXK655386:TXV655386 UHG655386:UHR655386 URC655386:URN655386 VAY655386:VBJ655386 VKU655386:VLF655386 VUQ655386:VVB655386 WEM655386:WEX655386 WOI655386:WOT655386 WYE655386:WYP655386 LS720922:MD720922 VO720922:VZ720922 AFK720922:AFV720922 APG720922:APR720922 AZC720922:AZN720922 BIY720922:BJJ720922 BSU720922:BTF720922 CCQ720922:CDB720922 CMM720922:CMX720922 CWI720922:CWT720922 DGE720922:DGP720922 DQA720922:DQL720922 DZW720922:EAH720922 EJS720922:EKD720922 ETO720922:ETZ720922 FDK720922:FDV720922 FNG720922:FNR720922 FXC720922:FXN720922 GGY720922:GHJ720922 GQU720922:GRF720922 HAQ720922:HBB720922 HKM720922:HKX720922 HUI720922:HUT720922 IEE720922:IEP720922 IOA720922:IOL720922 IXW720922:IYH720922 JHS720922:JID720922 JRO720922:JRZ720922 KBK720922:KBV720922 KLG720922:KLR720922 KVC720922:KVN720922 LEY720922:LFJ720922 LOU720922:LPF720922 LYQ720922:LZB720922 MIM720922:MIX720922 MSI720922:MST720922 NCE720922:NCP720922 NMA720922:NML720922 NVW720922:NWH720922 OFS720922:OGD720922 OPO720922:OPZ720922 OZK720922:OZV720922 PJG720922:PJR720922 PTC720922:PTN720922 QCY720922:QDJ720922 QMU720922:QNF720922 QWQ720922:QXB720922 RGM720922:RGX720922 RQI720922:RQT720922 SAE720922:SAP720922 SKA720922:SKL720922 STW720922:SUH720922 TDS720922:TED720922 TNO720922:TNZ720922 TXK720922:TXV720922 UHG720922:UHR720922 URC720922:URN720922 VAY720922:VBJ720922 VKU720922:VLF720922 VUQ720922:VVB720922 WEM720922:WEX720922 WOI720922:WOT720922 WYE720922:WYP720922 LS786458:MD786458 VO786458:VZ786458 AFK786458:AFV786458 APG786458:APR786458 AZC786458:AZN786458 BIY786458:BJJ786458 BSU786458:BTF786458 CCQ786458:CDB786458 CMM786458:CMX786458 CWI786458:CWT786458 DGE786458:DGP786458 DQA786458:DQL786458 DZW786458:EAH786458 EJS786458:EKD786458 ETO786458:ETZ786458 FDK786458:FDV786458 FNG786458:FNR786458 FXC786458:FXN786458 GGY786458:GHJ786458 GQU786458:GRF786458 HAQ786458:HBB786458 HKM786458:HKX786458 HUI786458:HUT786458 IEE786458:IEP786458 IOA786458:IOL786458 IXW786458:IYH786458 JHS786458:JID786458 JRO786458:JRZ786458 KBK786458:KBV786458 KLG786458:KLR786458 KVC786458:KVN786458 LEY786458:LFJ786458 LOU786458:LPF786458 LYQ786458:LZB786458 MIM786458:MIX786458 MSI786458:MST786458 NCE786458:NCP786458 NMA786458:NML786458 NVW786458:NWH786458 OFS786458:OGD786458 OPO786458:OPZ786458 OZK786458:OZV786458 PJG786458:PJR786458 PTC786458:PTN786458 QCY786458:QDJ786458 QMU786458:QNF786458 QWQ786458:QXB786458 RGM786458:RGX786458 RQI786458:RQT786458 SAE786458:SAP786458 SKA786458:SKL786458 STW786458:SUH786458 TDS786458:TED786458 TNO786458:TNZ786458 TXK786458:TXV786458 UHG786458:UHR786458 URC786458:URN786458 VAY786458:VBJ786458 VKU786458:VLF786458 VUQ786458:VVB786458 WEM786458:WEX786458 WOI786458:WOT786458 WYE786458:WYP786458 LS851994:MD851994 VO851994:VZ851994 AFK851994:AFV851994 APG851994:APR851994 AZC851994:AZN851994 BIY851994:BJJ851994 BSU851994:BTF851994 CCQ851994:CDB851994 CMM851994:CMX851994 CWI851994:CWT851994 DGE851994:DGP851994 DQA851994:DQL851994 DZW851994:EAH851994 EJS851994:EKD851994 ETO851994:ETZ851994 FDK851994:FDV851994 FNG851994:FNR851994 FXC851994:FXN851994 GGY851994:GHJ851994 GQU851994:GRF851994 HAQ851994:HBB851994 HKM851994:HKX851994 HUI851994:HUT851994 IEE851994:IEP851994 IOA851994:IOL851994 IXW851994:IYH851994 JHS851994:JID851994 JRO851994:JRZ851994 KBK851994:KBV851994 KLG851994:KLR851994 KVC851994:KVN851994 LEY851994:LFJ851994 LOU851994:LPF851994 LYQ851994:LZB851994 MIM851994:MIX851994 MSI851994:MST851994 NCE851994:NCP851994 NMA851994:NML851994 NVW851994:NWH851994 OFS851994:OGD851994 OPO851994:OPZ851994 OZK851994:OZV851994 PJG851994:PJR851994 PTC851994:PTN851994 QCY851994:QDJ851994 QMU851994:QNF851994 QWQ851994:QXB851994 RGM851994:RGX851994 RQI851994:RQT851994 SAE851994:SAP851994 SKA851994:SKL851994 STW851994:SUH851994 TDS851994:TED851994 TNO851994:TNZ851994 TXK851994:TXV851994 UHG851994:UHR851994 URC851994:URN851994 VAY851994:VBJ851994 VKU851994:VLF851994 VUQ851994:VVB851994 WEM851994:WEX851994 WOI851994:WOT851994 WYE851994:WYP851994 LS917530:MD917530 VO917530:VZ917530 AFK917530:AFV917530 APG917530:APR917530 AZC917530:AZN917530 BIY917530:BJJ917530 BSU917530:BTF917530 CCQ917530:CDB917530 CMM917530:CMX917530 CWI917530:CWT917530 DGE917530:DGP917530 DQA917530:DQL917530 DZW917530:EAH917530 EJS917530:EKD917530 ETO917530:ETZ917530 FDK917530:FDV917530 FNG917530:FNR917530 FXC917530:FXN917530 GGY917530:GHJ917530 GQU917530:GRF917530 HAQ917530:HBB917530 HKM917530:HKX917530 HUI917530:HUT917530 IEE917530:IEP917530 IOA917530:IOL917530 IXW917530:IYH917530 JHS917530:JID917530 JRO917530:JRZ917530 KBK917530:KBV917530 KLG917530:KLR917530 KVC917530:KVN917530 LEY917530:LFJ917530 LOU917530:LPF917530 LYQ917530:LZB917530 MIM917530:MIX917530 MSI917530:MST917530 NCE917530:NCP917530 NMA917530:NML917530 NVW917530:NWH917530 OFS917530:OGD917530 OPO917530:OPZ917530 OZK917530:OZV917530 PJG917530:PJR917530 PTC917530:PTN917530 QCY917530:QDJ917530 QMU917530:QNF917530 QWQ917530:QXB917530 RGM917530:RGX917530 RQI917530:RQT917530 SAE917530:SAP917530 SKA917530:SKL917530 STW917530:SUH917530 TDS917530:TED917530 TNO917530:TNZ917530 TXK917530:TXV917530 UHG917530:UHR917530 URC917530:URN917530 VAY917530:VBJ917530 VKU917530:VLF917530 VUQ917530:VVB917530 WEM917530:WEX917530 WOI917530:WOT917530 WYE917530:WYP917530 LS983066:MD983066 VO983066:VZ983066 AFK983066:AFV983066 APG983066:APR983066 AZC983066:AZN983066 BIY983066:BJJ983066 BSU983066:BTF983066 CCQ983066:CDB983066 CMM983066:CMX983066 CWI983066:CWT983066 DGE983066:DGP983066 DQA983066:DQL983066 DZW983066:EAH983066 EJS983066:EKD983066 ETO983066:ETZ983066 FDK983066:FDV983066 FNG983066:FNR983066 FXC983066:FXN983066 GGY983066:GHJ983066 GQU983066:GRF983066 HAQ983066:HBB983066 HKM983066:HKX983066 HUI983066:HUT983066 IEE983066:IEP983066 IOA983066:IOL983066 IXW983066:IYH983066 JHS983066:JID983066 JRO983066:JRZ983066 KBK983066:KBV983066 KLG983066:KLR983066 KVC983066:KVN983066 LEY983066:LFJ983066 LOU983066:LPF983066 LYQ983066:LZB983066 MIM983066:MIX983066 MSI983066:MST983066 NCE983066:NCP983066 NMA983066:NML983066 NVW983066:NWH983066 OFS983066:OGD983066 OPO983066:OPZ983066 OZK983066:OZV983066 PJG983066:PJR983066 PTC983066:PTN983066 QCY983066:QDJ983066 QMU983066:QNF983066 QWQ983066:QXB983066 RGM983066:RGX983066 RQI983066:RQT983066 SAE983066:SAP983066 SKA983066:SKL983066 STW983066:SUH983066 TDS983066:TED983066 TNO983066:TNZ983066 TXK983066:TXV983066 UHG983066:UHR983066 URC983066:URN983066 VAY983066:VBJ983066 VKU983066:VLF983066 VUQ983066:VVB983066 WEM983066:WEX983066 WOI983066:WOT983066 WYE26:WYP26 WOI26:WOT26 WEM26:WEX26 VUQ26:VVB26 VKU26:VLF26 VAY26:VBJ26 URC26:URN26 UHG26:UHR26 TXK26:TXV26 TNO26:TNZ26 TDS26:TED26 STW26:SUH26 SKA26:SKL26 SAE26:SAP26 RQI26:RQT26 RGM26:RGX26 QWQ26:QXB26 QMU26:QNF26 QCY26:QDJ26 PTC26:PTN26 PJG26:PJR26 OZK26:OZV26 OPO26:OPZ26 OFS26:OGD26 NVW26:NWH26 NMA26:NML26 NCE26:NCP26 MSI26:MST26 MIM26:MIX26 LYQ26:LZB26 LOU26:LPF26 LEY26:LFJ26 KVC26:KVN26 KLG26:KLR26 KBK26:KBV26 JRO26:JRZ26 JHS26:JID26 IXW26:IYH26 IOA26:IOL26 IEE26:IEP26 HUI26:HUT26 HKM26:HKX26 HAQ26:HBB26 GQU26:GRF26 GGY26:GHJ26 FXC26:FXN26 FNG26:FNR26 FDK26:FDV26 ETO26:ETZ26 EJS26:EKD26 DZW26:EAH26 DQA26:DQL26 DGE26:DGP26 CWI26:CWT26 CMM26:CMX26 CCQ26:CDB26 BSU26:BTF26 BIY26:BJJ26 AZC26:AZN26 APG26:APR26 AFK26:AFV26 VO26:VZ26 L131101:CH131104 L65565:CH65568 L983066:CH983066 L917530:CH917530 L851994:CH851994 L786458:CH786458 L720922:CH720922 L655386:CH655386 L589850:CH589850 L524314:CH524314 L458778:CH458778 L393242:CH393242 L327706:CH327706 L262170:CH262170 L196634:CH196634 L131098:CH131098 L65562:CH65562 L983069:CH983072 L917533:CH917536 L851997:CH852000 L786461:CH786464 L720925:CH720928 L655389:CH655392 L589853:CH589856 L524317:CH524320 L458781:CH458784 L393245:CH393248 L327709:CH327712 L262173:CH262176 L196637:CH196640 LS26:MD26 LS30:MD30 VO30:VZ30 AFK30:AFV30 APG30:APR30 AZC30:AZN30 BIY30:BJJ30 BSU30:BTF30 CCQ30:CDB30 CMM30:CMX30 CWI30:CWT30 DGE30:DGP30 DQA30:DQL30 DZW30:EAH30 EJS30:EKD30 ETO30:ETZ30 FDK30:FDV30 FNG30:FNR30 FXC30:FXN30 GGY30:GHJ30 GQU30:GRF30 HAQ30:HBB30 HKM30:HKX30 HUI30:HUT30 IEE30:IEP30 IOA30:IOL30 IXW30:IYH30 JHS30:JID30 JRO30:JRZ30 KBK30:KBV30 KLG30:KLR30 KVC30:KVN30 LEY30:LFJ30 LOU30:LPF30 LYQ30:LZB30 MIM30:MIX30 MSI30:MST30 NCE30:NCP30 NMA30:NML30 NVW30:NWH30 OFS30:OGD30 OPO30:OPZ30 OZK30:OZV30 PJG30:PJR30 PTC30:PTN30 QCY30:QDJ30 QMU30:QNF30 QWQ30:QXB30 RGM30:RGX30 RQI30:RQT30 SAE30:SAP30 SKA30:SKL30 STW30:SUH30 TDS30:TED30 TNO30:TNZ30 TXK30:TXV30 UHG30:UHR30 URC30:URN30 VAY30:VBJ30 VKU30:VLF30 VUQ30:VVB30 WEM30:WEX30 WOI30:WOT30 WYE30:WYP30"/>
    <dataValidation type="list" allowBlank="1" showInputMessage="1" errorTitle="Ошибка" error="Выберите значение из списка" prompt="Выберите значение из списка" sqref="WYH983063 O65559 LV65559 VR65559 AFN65559 APJ65559 AZF65559 BJB65559 BSX65559 CCT65559 CMP65559 CWL65559 DGH65559 DQD65559 DZZ65559 EJV65559 ETR65559 FDN65559 FNJ65559 FXF65559 GHB65559 GQX65559 HAT65559 HKP65559 HUL65559 IEH65559 IOD65559 IXZ65559 JHV65559 JRR65559 KBN65559 KLJ65559 KVF65559 LFB65559 LOX65559 LYT65559 MIP65559 MSL65559 NCH65559 NMD65559 NVZ65559 OFV65559 OPR65559 OZN65559 PJJ65559 PTF65559 QDB65559 QMX65559 QWT65559 RGP65559 RQL65559 SAH65559 SKD65559 STZ65559 TDV65559 TNR65559 TXN65559 UHJ65559 URF65559 VBB65559 VKX65559 VUT65559 WEP65559 WOL65559 WYH65559 O131095 LV131095 VR131095 AFN131095 APJ131095 AZF131095 BJB131095 BSX131095 CCT131095 CMP131095 CWL131095 DGH131095 DQD131095 DZZ131095 EJV131095 ETR131095 FDN131095 FNJ131095 FXF131095 GHB131095 GQX131095 HAT131095 HKP131095 HUL131095 IEH131095 IOD131095 IXZ131095 JHV131095 JRR131095 KBN131095 KLJ131095 KVF131095 LFB131095 LOX131095 LYT131095 MIP131095 MSL131095 NCH131095 NMD131095 NVZ131095 OFV131095 OPR131095 OZN131095 PJJ131095 PTF131095 QDB131095 QMX131095 QWT131095 RGP131095 RQL131095 SAH131095 SKD131095 STZ131095 TDV131095 TNR131095 TXN131095 UHJ131095 URF131095 VBB131095 VKX131095 VUT131095 WEP131095 WOL131095 WYH131095 O196631 LV196631 VR196631 AFN196631 APJ196631 AZF196631 BJB196631 BSX196631 CCT196631 CMP196631 CWL196631 DGH196631 DQD196631 DZZ196631 EJV196631 ETR196631 FDN196631 FNJ196631 FXF196631 GHB196631 GQX196631 HAT196631 HKP196631 HUL196631 IEH196631 IOD196631 IXZ196631 JHV196631 JRR196631 KBN196631 KLJ196631 KVF196631 LFB196631 LOX196631 LYT196631 MIP196631 MSL196631 NCH196631 NMD196631 NVZ196631 OFV196631 OPR196631 OZN196631 PJJ196631 PTF196631 QDB196631 QMX196631 QWT196631 RGP196631 RQL196631 SAH196631 SKD196631 STZ196631 TDV196631 TNR196631 TXN196631 UHJ196631 URF196631 VBB196631 VKX196631 VUT196631 WEP196631 WOL196631 WYH196631 O262167 LV262167 VR262167 AFN262167 APJ262167 AZF262167 BJB262167 BSX262167 CCT262167 CMP262167 CWL262167 DGH262167 DQD262167 DZZ262167 EJV262167 ETR262167 FDN262167 FNJ262167 FXF262167 GHB262167 GQX262167 HAT262167 HKP262167 HUL262167 IEH262167 IOD262167 IXZ262167 JHV262167 JRR262167 KBN262167 KLJ262167 KVF262167 LFB262167 LOX262167 LYT262167 MIP262167 MSL262167 NCH262167 NMD262167 NVZ262167 OFV262167 OPR262167 OZN262167 PJJ262167 PTF262167 QDB262167 QMX262167 QWT262167 RGP262167 RQL262167 SAH262167 SKD262167 STZ262167 TDV262167 TNR262167 TXN262167 UHJ262167 URF262167 VBB262167 VKX262167 VUT262167 WEP262167 WOL262167 WYH262167 O327703 LV327703 VR327703 AFN327703 APJ327703 AZF327703 BJB327703 BSX327703 CCT327703 CMP327703 CWL327703 DGH327703 DQD327703 DZZ327703 EJV327703 ETR327703 FDN327703 FNJ327703 FXF327703 GHB327703 GQX327703 HAT327703 HKP327703 HUL327703 IEH327703 IOD327703 IXZ327703 JHV327703 JRR327703 KBN327703 KLJ327703 KVF327703 LFB327703 LOX327703 LYT327703 MIP327703 MSL327703 NCH327703 NMD327703 NVZ327703 OFV327703 OPR327703 OZN327703 PJJ327703 PTF327703 QDB327703 QMX327703 QWT327703 RGP327703 RQL327703 SAH327703 SKD327703 STZ327703 TDV327703 TNR327703 TXN327703 UHJ327703 URF327703 VBB327703 VKX327703 VUT327703 WEP327703 WOL327703 WYH327703 O393239 LV393239 VR393239 AFN393239 APJ393239 AZF393239 BJB393239 BSX393239 CCT393239 CMP393239 CWL393239 DGH393239 DQD393239 DZZ393239 EJV393239 ETR393239 FDN393239 FNJ393239 FXF393239 GHB393239 GQX393239 HAT393239 HKP393239 HUL393239 IEH393239 IOD393239 IXZ393239 JHV393239 JRR393239 KBN393239 KLJ393239 KVF393239 LFB393239 LOX393239 LYT393239 MIP393239 MSL393239 NCH393239 NMD393239 NVZ393239 OFV393239 OPR393239 OZN393239 PJJ393239 PTF393239 QDB393239 QMX393239 QWT393239 RGP393239 RQL393239 SAH393239 SKD393239 STZ393239 TDV393239 TNR393239 TXN393239 UHJ393239 URF393239 VBB393239 VKX393239 VUT393239 WEP393239 WOL393239 WYH393239 O458775 LV458775 VR458775 AFN458775 APJ458775 AZF458775 BJB458775 BSX458775 CCT458775 CMP458775 CWL458775 DGH458775 DQD458775 DZZ458775 EJV458775 ETR458775 FDN458775 FNJ458775 FXF458775 GHB458775 GQX458775 HAT458775 HKP458775 HUL458775 IEH458775 IOD458775 IXZ458775 JHV458775 JRR458775 KBN458775 KLJ458775 KVF458775 LFB458775 LOX458775 LYT458775 MIP458775 MSL458775 NCH458775 NMD458775 NVZ458775 OFV458775 OPR458775 OZN458775 PJJ458775 PTF458775 QDB458775 QMX458775 QWT458775 RGP458775 RQL458775 SAH458775 SKD458775 STZ458775 TDV458775 TNR458775 TXN458775 UHJ458775 URF458775 VBB458775 VKX458775 VUT458775 WEP458775 WOL458775 WYH458775 O524311 LV524311 VR524311 AFN524311 APJ524311 AZF524311 BJB524311 BSX524311 CCT524311 CMP524311 CWL524311 DGH524311 DQD524311 DZZ524311 EJV524311 ETR524311 FDN524311 FNJ524311 FXF524311 GHB524311 GQX524311 HAT524311 HKP524311 HUL524311 IEH524311 IOD524311 IXZ524311 JHV524311 JRR524311 KBN524311 KLJ524311 KVF524311 LFB524311 LOX524311 LYT524311 MIP524311 MSL524311 NCH524311 NMD524311 NVZ524311 OFV524311 OPR524311 OZN524311 PJJ524311 PTF524311 QDB524311 QMX524311 QWT524311 RGP524311 RQL524311 SAH524311 SKD524311 STZ524311 TDV524311 TNR524311 TXN524311 UHJ524311 URF524311 VBB524311 VKX524311 VUT524311 WEP524311 WOL524311 WYH524311 O589847 LV589847 VR589847 AFN589847 APJ589847 AZF589847 BJB589847 BSX589847 CCT589847 CMP589847 CWL589847 DGH589847 DQD589847 DZZ589847 EJV589847 ETR589847 FDN589847 FNJ589847 FXF589847 GHB589847 GQX589847 HAT589847 HKP589847 HUL589847 IEH589847 IOD589847 IXZ589847 JHV589847 JRR589847 KBN589847 KLJ589847 KVF589847 LFB589847 LOX589847 LYT589847 MIP589847 MSL589847 NCH589847 NMD589847 NVZ589847 OFV589847 OPR589847 OZN589847 PJJ589847 PTF589847 QDB589847 QMX589847 QWT589847 RGP589847 RQL589847 SAH589847 SKD589847 STZ589847 TDV589847 TNR589847 TXN589847 UHJ589847 URF589847 VBB589847 VKX589847 VUT589847 WEP589847 WOL589847 WYH589847 O655383 LV655383 VR655383 AFN655383 APJ655383 AZF655383 BJB655383 BSX655383 CCT655383 CMP655383 CWL655383 DGH655383 DQD655383 DZZ655383 EJV655383 ETR655383 FDN655383 FNJ655383 FXF655383 GHB655383 GQX655383 HAT655383 HKP655383 HUL655383 IEH655383 IOD655383 IXZ655383 JHV655383 JRR655383 KBN655383 KLJ655383 KVF655383 LFB655383 LOX655383 LYT655383 MIP655383 MSL655383 NCH655383 NMD655383 NVZ655383 OFV655383 OPR655383 OZN655383 PJJ655383 PTF655383 QDB655383 QMX655383 QWT655383 RGP655383 RQL655383 SAH655383 SKD655383 STZ655383 TDV655383 TNR655383 TXN655383 UHJ655383 URF655383 VBB655383 VKX655383 VUT655383 WEP655383 WOL655383 WYH655383 O720919 LV720919 VR720919 AFN720919 APJ720919 AZF720919 BJB720919 BSX720919 CCT720919 CMP720919 CWL720919 DGH720919 DQD720919 DZZ720919 EJV720919 ETR720919 FDN720919 FNJ720919 FXF720919 GHB720919 GQX720919 HAT720919 HKP720919 HUL720919 IEH720919 IOD720919 IXZ720919 JHV720919 JRR720919 KBN720919 KLJ720919 KVF720919 LFB720919 LOX720919 LYT720919 MIP720919 MSL720919 NCH720919 NMD720919 NVZ720919 OFV720919 OPR720919 OZN720919 PJJ720919 PTF720919 QDB720919 QMX720919 QWT720919 RGP720919 RQL720919 SAH720919 SKD720919 STZ720919 TDV720919 TNR720919 TXN720919 UHJ720919 URF720919 VBB720919 VKX720919 VUT720919 WEP720919 WOL720919 WYH720919 O786455 LV786455 VR786455 AFN786455 APJ786455 AZF786455 BJB786455 BSX786455 CCT786455 CMP786455 CWL786455 DGH786455 DQD786455 DZZ786455 EJV786455 ETR786455 FDN786455 FNJ786455 FXF786455 GHB786455 GQX786455 HAT786455 HKP786455 HUL786455 IEH786455 IOD786455 IXZ786455 JHV786455 JRR786455 KBN786455 KLJ786455 KVF786455 LFB786455 LOX786455 LYT786455 MIP786455 MSL786455 NCH786455 NMD786455 NVZ786455 OFV786455 OPR786455 OZN786455 PJJ786455 PTF786455 QDB786455 QMX786455 QWT786455 RGP786455 RQL786455 SAH786455 SKD786455 STZ786455 TDV786455 TNR786455 TXN786455 UHJ786455 URF786455 VBB786455 VKX786455 VUT786455 WEP786455 WOL786455 WYH786455 O851991 LV851991 VR851991 AFN851991 APJ851991 AZF851991 BJB851991 BSX851991 CCT851991 CMP851991 CWL851991 DGH851991 DQD851991 DZZ851991 EJV851991 ETR851991 FDN851991 FNJ851991 FXF851991 GHB851991 GQX851991 HAT851991 HKP851991 HUL851991 IEH851991 IOD851991 IXZ851991 JHV851991 JRR851991 KBN851991 KLJ851991 KVF851991 LFB851991 LOX851991 LYT851991 MIP851991 MSL851991 NCH851991 NMD851991 NVZ851991 OFV851991 OPR851991 OZN851991 PJJ851991 PTF851991 QDB851991 QMX851991 QWT851991 RGP851991 RQL851991 SAH851991 SKD851991 STZ851991 TDV851991 TNR851991 TXN851991 UHJ851991 URF851991 VBB851991 VKX851991 VUT851991 WEP851991 WOL851991 WYH851991 O917527 LV917527 VR917527 AFN917527 APJ917527 AZF917527 BJB917527 BSX917527 CCT917527 CMP917527 CWL917527 DGH917527 DQD917527 DZZ917527 EJV917527 ETR917527 FDN917527 FNJ917527 FXF917527 GHB917527 GQX917527 HAT917527 HKP917527 HUL917527 IEH917527 IOD917527 IXZ917527 JHV917527 JRR917527 KBN917527 KLJ917527 KVF917527 LFB917527 LOX917527 LYT917527 MIP917527 MSL917527 NCH917527 NMD917527 NVZ917527 OFV917527 OPR917527 OZN917527 PJJ917527 PTF917527 QDB917527 QMX917527 QWT917527 RGP917527 RQL917527 SAH917527 SKD917527 STZ917527 TDV917527 TNR917527 TXN917527 UHJ917527 URF917527 VBB917527 VKX917527 VUT917527 WEP917527 WOL917527 WYH917527 O983063 LV983063 VR983063 AFN983063 APJ983063 AZF983063 BJB983063 BSX983063 CCT983063 CMP983063 CWL983063 DGH983063 DQD983063 DZZ983063 EJV983063 ETR983063 FDN983063 FNJ983063 FXF983063 GHB983063 GQX983063 HAT983063 HKP983063 HUL983063 IEH983063 IOD983063 IXZ983063 JHV983063 JRR983063 KBN983063 KLJ983063 KVF983063 LFB983063 LOX983063 LYT983063 MIP983063 MSL983063 NCH983063 NMD983063 NVZ983063 OFV983063 OPR983063 OZN983063 PJJ983063 PTF983063 QDB983063 QMX983063 QWT983063 RGP983063 RQL983063 SAH983063 SKD983063 STZ983063 TDV983063 TNR983063 TXN983063 UHJ983063 URF983063 VBB983063 VKX983063 VUT983063 WEP983063 WOL983063 WYH23 WOL23 WEP23 VUT23 VKX23 VBB23 URF23 UHJ23 TXN23 TNR23 TDV23 STZ23 SKD23 SAH23 RQL23 RGP23 QWT23 QMX23 QDB23 PTF23 PJJ23 OZN23 OPR23 OFV23 NVZ23 NMD23 NCH23 MSL23 MIP23 LYT23 LOX23 LFB23 KVF23 KLJ23 KBN23 JRR23 JHV23 IXZ23 IOD23 IEH23 HUL23 HKP23 HAT23 GQX23 GHB23 FXF23 FNJ23 FDN23 ETR23 EJV23 DZZ23 DQD23 DGH23 CWL23 CMP23 CCT23 BSX23 BJB23 AZF23 APJ23 AFN23 VR23 LV23 V65559 V131095 V196631 V262167 V327703 V393239 V458775 V524311 V589847 V655383 V720919 V786455 V851991 V917527 V983063 AC65559 AC131095 AC196631 AC262167 AC327703 AC393239 AC458775 AC524311 AC589847 AC655383 AC720919 AC786455 AC851991 AC917527 AC983063 AJ65559 AJ131095 AJ196631 AJ262167 AJ327703 AJ393239 AJ458775 AJ524311 AJ589847 AJ655383 AJ720919 AJ786455 AJ851991 AJ917527 AJ983063 AQ65559 AQ131095 AQ196631 AQ262167 AQ327703 AQ393239 AQ458775 AQ524311 AQ589847 AQ655383 AQ720919 AQ786455 AQ851991 AQ917527 AQ983063 AX65559 AX131095 AX196631 AX262167 AX327703 AX393239 AX458775 AX524311 AX589847 AX655383 AX720919 AX786455 AX851991 AX917527 AX983063 BE65559 BE131095 BE196631 BE262167 BE327703 BE393239 BE458775 BE524311 BE589847 BE655383 BE720919 BE786455 BE851991 BE917527 BE983063 BL65559 BL131095 BL196631 BL262167 BL327703 BL393239 BL458775 BL524311 BL589847 BL655383 BL720919 BL786455 BL851991 BL917527 BL983063 BS65559 BS131095 BS196631 BS262167 BS327703 BS393239 BS458775 BS524311 BS589847 BS655383 BS720919 BS786455 BS851991 BS917527 BS983063 BZ65559 BZ131095 BZ196631 BZ262167 BZ327703 BZ393239 BZ458775 BZ524311 BZ589847 BZ655383 BZ720919 BZ786455 BZ851991 BZ917527 BZ983063 WYH27 LV27 VR27 AFN27 APJ27 AZF27 BJB27 BSX27 CCT27 CMP27 CWL27 DGH27 DQD27 DZZ27 EJV27 ETR27 FDN27 FNJ27 FXF27 GHB27 GQX27 HAT27 HKP27 HUL27 IEH27 IOD27 IXZ27 JHV27 JRR27 KBN27 KLJ27 KVF27 LFB27 LOX27 LYT27 MIP27 MSL27 NCH27 NMD27 NVZ27 OFV27 OPR27 OZN27 PJJ27 PTF27 QDB27 QMX27 QWT27 RGP27 RQL27 SAH27 SKD27 STZ27 TDV27 TNR27 TXN27 UHJ27 URF27 VBB27 VKX27 VUT27 WEP27 WOL27">
      <formula1>kind_of_cons</formula1>
    </dataValidation>
    <dataValidation type="textLength" operator="lessThanOrEqual" allowBlank="1" showInputMessage="1" showErrorMessage="1" errorTitle="Ошибка" error="Допускается ввод не более 900 символов!" sqref="WYP983058:WYP983064 WOT983058:WOT983064 CH65554:CH65560 MD65554:MD65560 VZ65554:VZ65560 AFV65554:AFV65560 APR65554:APR65560 AZN65554:AZN65560 BJJ65554:BJJ65560 BTF65554:BTF65560 CDB65554:CDB65560 CMX65554:CMX65560 CWT65554:CWT65560 DGP65554:DGP65560 DQL65554:DQL65560 EAH65554:EAH65560 EKD65554:EKD65560 ETZ65554:ETZ65560 FDV65554:FDV65560 FNR65554:FNR65560 FXN65554:FXN65560 GHJ65554:GHJ65560 GRF65554:GRF65560 HBB65554:HBB65560 HKX65554:HKX65560 HUT65554:HUT65560 IEP65554:IEP65560 IOL65554:IOL65560 IYH65554:IYH65560 JID65554:JID65560 JRZ65554:JRZ65560 KBV65554:KBV65560 KLR65554:KLR65560 KVN65554:KVN65560 LFJ65554:LFJ65560 LPF65554:LPF65560 LZB65554:LZB65560 MIX65554:MIX65560 MST65554:MST65560 NCP65554:NCP65560 NML65554:NML65560 NWH65554:NWH65560 OGD65554:OGD65560 OPZ65554:OPZ65560 OZV65554:OZV65560 PJR65554:PJR65560 PTN65554:PTN65560 QDJ65554:QDJ65560 QNF65554:QNF65560 QXB65554:QXB65560 RGX65554:RGX65560 RQT65554:RQT65560 SAP65554:SAP65560 SKL65554:SKL65560 SUH65554:SUH65560 TED65554:TED65560 TNZ65554:TNZ65560 TXV65554:TXV65560 UHR65554:UHR65560 URN65554:URN65560 VBJ65554:VBJ65560 VLF65554:VLF65560 VVB65554:VVB65560 WEX65554:WEX65560 WOT65554:WOT65560 WYP65554:WYP65560 CH131090:CH131096 MD131090:MD131096 VZ131090:VZ131096 AFV131090:AFV131096 APR131090:APR131096 AZN131090:AZN131096 BJJ131090:BJJ131096 BTF131090:BTF131096 CDB131090:CDB131096 CMX131090:CMX131096 CWT131090:CWT131096 DGP131090:DGP131096 DQL131090:DQL131096 EAH131090:EAH131096 EKD131090:EKD131096 ETZ131090:ETZ131096 FDV131090:FDV131096 FNR131090:FNR131096 FXN131090:FXN131096 GHJ131090:GHJ131096 GRF131090:GRF131096 HBB131090:HBB131096 HKX131090:HKX131096 HUT131090:HUT131096 IEP131090:IEP131096 IOL131090:IOL131096 IYH131090:IYH131096 JID131090:JID131096 JRZ131090:JRZ131096 KBV131090:KBV131096 KLR131090:KLR131096 KVN131090:KVN131096 LFJ131090:LFJ131096 LPF131090:LPF131096 LZB131090:LZB131096 MIX131090:MIX131096 MST131090:MST131096 NCP131090:NCP131096 NML131090:NML131096 NWH131090:NWH131096 OGD131090:OGD131096 OPZ131090:OPZ131096 OZV131090:OZV131096 PJR131090:PJR131096 PTN131090:PTN131096 QDJ131090:QDJ131096 QNF131090:QNF131096 QXB131090:QXB131096 RGX131090:RGX131096 RQT131090:RQT131096 SAP131090:SAP131096 SKL131090:SKL131096 SUH131090:SUH131096 TED131090:TED131096 TNZ131090:TNZ131096 TXV131090:TXV131096 UHR131090:UHR131096 URN131090:URN131096 VBJ131090:VBJ131096 VLF131090:VLF131096 VVB131090:VVB131096 WEX131090:WEX131096 WOT131090:WOT131096 WYP131090:WYP131096 CH196626:CH196632 MD196626:MD196632 VZ196626:VZ196632 AFV196626:AFV196632 APR196626:APR196632 AZN196626:AZN196632 BJJ196626:BJJ196632 BTF196626:BTF196632 CDB196626:CDB196632 CMX196626:CMX196632 CWT196626:CWT196632 DGP196626:DGP196632 DQL196626:DQL196632 EAH196626:EAH196632 EKD196626:EKD196632 ETZ196626:ETZ196632 FDV196626:FDV196632 FNR196626:FNR196632 FXN196626:FXN196632 GHJ196626:GHJ196632 GRF196626:GRF196632 HBB196626:HBB196632 HKX196626:HKX196632 HUT196626:HUT196632 IEP196626:IEP196632 IOL196626:IOL196632 IYH196626:IYH196632 JID196626:JID196632 JRZ196626:JRZ196632 KBV196626:KBV196632 KLR196626:KLR196632 KVN196626:KVN196632 LFJ196626:LFJ196632 LPF196626:LPF196632 LZB196626:LZB196632 MIX196626:MIX196632 MST196626:MST196632 NCP196626:NCP196632 NML196626:NML196632 NWH196626:NWH196632 OGD196626:OGD196632 OPZ196626:OPZ196632 OZV196626:OZV196632 PJR196626:PJR196632 PTN196626:PTN196632 QDJ196626:QDJ196632 QNF196626:QNF196632 QXB196626:QXB196632 RGX196626:RGX196632 RQT196626:RQT196632 SAP196626:SAP196632 SKL196626:SKL196632 SUH196626:SUH196632 TED196626:TED196632 TNZ196626:TNZ196632 TXV196626:TXV196632 UHR196626:UHR196632 URN196626:URN196632 VBJ196626:VBJ196632 VLF196626:VLF196632 VVB196626:VVB196632 WEX196626:WEX196632 WOT196626:WOT196632 WYP196626:WYP196632 CH262162:CH262168 MD262162:MD262168 VZ262162:VZ262168 AFV262162:AFV262168 APR262162:APR262168 AZN262162:AZN262168 BJJ262162:BJJ262168 BTF262162:BTF262168 CDB262162:CDB262168 CMX262162:CMX262168 CWT262162:CWT262168 DGP262162:DGP262168 DQL262162:DQL262168 EAH262162:EAH262168 EKD262162:EKD262168 ETZ262162:ETZ262168 FDV262162:FDV262168 FNR262162:FNR262168 FXN262162:FXN262168 GHJ262162:GHJ262168 GRF262162:GRF262168 HBB262162:HBB262168 HKX262162:HKX262168 HUT262162:HUT262168 IEP262162:IEP262168 IOL262162:IOL262168 IYH262162:IYH262168 JID262162:JID262168 JRZ262162:JRZ262168 KBV262162:KBV262168 KLR262162:KLR262168 KVN262162:KVN262168 LFJ262162:LFJ262168 LPF262162:LPF262168 LZB262162:LZB262168 MIX262162:MIX262168 MST262162:MST262168 NCP262162:NCP262168 NML262162:NML262168 NWH262162:NWH262168 OGD262162:OGD262168 OPZ262162:OPZ262168 OZV262162:OZV262168 PJR262162:PJR262168 PTN262162:PTN262168 QDJ262162:QDJ262168 QNF262162:QNF262168 QXB262162:QXB262168 RGX262162:RGX262168 RQT262162:RQT262168 SAP262162:SAP262168 SKL262162:SKL262168 SUH262162:SUH262168 TED262162:TED262168 TNZ262162:TNZ262168 TXV262162:TXV262168 UHR262162:UHR262168 URN262162:URN262168 VBJ262162:VBJ262168 VLF262162:VLF262168 VVB262162:VVB262168 WEX262162:WEX262168 WOT262162:WOT262168 WYP262162:WYP262168 CH327698:CH327704 MD327698:MD327704 VZ327698:VZ327704 AFV327698:AFV327704 APR327698:APR327704 AZN327698:AZN327704 BJJ327698:BJJ327704 BTF327698:BTF327704 CDB327698:CDB327704 CMX327698:CMX327704 CWT327698:CWT327704 DGP327698:DGP327704 DQL327698:DQL327704 EAH327698:EAH327704 EKD327698:EKD327704 ETZ327698:ETZ327704 FDV327698:FDV327704 FNR327698:FNR327704 FXN327698:FXN327704 GHJ327698:GHJ327704 GRF327698:GRF327704 HBB327698:HBB327704 HKX327698:HKX327704 HUT327698:HUT327704 IEP327698:IEP327704 IOL327698:IOL327704 IYH327698:IYH327704 JID327698:JID327704 JRZ327698:JRZ327704 KBV327698:KBV327704 KLR327698:KLR327704 KVN327698:KVN327704 LFJ327698:LFJ327704 LPF327698:LPF327704 LZB327698:LZB327704 MIX327698:MIX327704 MST327698:MST327704 NCP327698:NCP327704 NML327698:NML327704 NWH327698:NWH327704 OGD327698:OGD327704 OPZ327698:OPZ327704 OZV327698:OZV327704 PJR327698:PJR327704 PTN327698:PTN327704 QDJ327698:QDJ327704 QNF327698:QNF327704 QXB327698:QXB327704 RGX327698:RGX327704 RQT327698:RQT327704 SAP327698:SAP327704 SKL327698:SKL327704 SUH327698:SUH327704 TED327698:TED327704 TNZ327698:TNZ327704 TXV327698:TXV327704 UHR327698:UHR327704 URN327698:URN327704 VBJ327698:VBJ327704 VLF327698:VLF327704 VVB327698:VVB327704 WEX327698:WEX327704 WOT327698:WOT327704 WYP327698:WYP327704 CH393234:CH393240 MD393234:MD393240 VZ393234:VZ393240 AFV393234:AFV393240 APR393234:APR393240 AZN393234:AZN393240 BJJ393234:BJJ393240 BTF393234:BTF393240 CDB393234:CDB393240 CMX393234:CMX393240 CWT393234:CWT393240 DGP393234:DGP393240 DQL393234:DQL393240 EAH393234:EAH393240 EKD393234:EKD393240 ETZ393234:ETZ393240 FDV393234:FDV393240 FNR393234:FNR393240 FXN393234:FXN393240 GHJ393234:GHJ393240 GRF393234:GRF393240 HBB393234:HBB393240 HKX393234:HKX393240 HUT393234:HUT393240 IEP393234:IEP393240 IOL393234:IOL393240 IYH393234:IYH393240 JID393234:JID393240 JRZ393234:JRZ393240 KBV393234:KBV393240 KLR393234:KLR393240 KVN393234:KVN393240 LFJ393234:LFJ393240 LPF393234:LPF393240 LZB393234:LZB393240 MIX393234:MIX393240 MST393234:MST393240 NCP393234:NCP393240 NML393234:NML393240 NWH393234:NWH393240 OGD393234:OGD393240 OPZ393234:OPZ393240 OZV393234:OZV393240 PJR393234:PJR393240 PTN393234:PTN393240 QDJ393234:QDJ393240 QNF393234:QNF393240 QXB393234:QXB393240 RGX393234:RGX393240 RQT393234:RQT393240 SAP393234:SAP393240 SKL393234:SKL393240 SUH393234:SUH393240 TED393234:TED393240 TNZ393234:TNZ393240 TXV393234:TXV393240 UHR393234:UHR393240 URN393234:URN393240 VBJ393234:VBJ393240 VLF393234:VLF393240 VVB393234:VVB393240 WEX393234:WEX393240 WOT393234:WOT393240 WYP393234:WYP393240 CH458770:CH458776 MD458770:MD458776 VZ458770:VZ458776 AFV458770:AFV458776 APR458770:APR458776 AZN458770:AZN458776 BJJ458770:BJJ458776 BTF458770:BTF458776 CDB458770:CDB458776 CMX458770:CMX458776 CWT458770:CWT458776 DGP458770:DGP458776 DQL458770:DQL458776 EAH458770:EAH458776 EKD458770:EKD458776 ETZ458770:ETZ458776 FDV458770:FDV458776 FNR458770:FNR458776 FXN458770:FXN458776 GHJ458770:GHJ458776 GRF458770:GRF458776 HBB458770:HBB458776 HKX458770:HKX458776 HUT458770:HUT458776 IEP458770:IEP458776 IOL458770:IOL458776 IYH458770:IYH458776 JID458770:JID458776 JRZ458770:JRZ458776 KBV458770:KBV458776 KLR458770:KLR458776 KVN458770:KVN458776 LFJ458770:LFJ458776 LPF458770:LPF458776 LZB458770:LZB458776 MIX458770:MIX458776 MST458770:MST458776 NCP458770:NCP458776 NML458770:NML458776 NWH458770:NWH458776 OGD458770:OGD458776 OPZ458770:OPZ458776 OZV458770:OZV458776 PJR458770:PJR458776 PTN458770:PTN458776 QDJ458770:QDJ458776 QNF458770:QNF458776 QXB458770:QXB458776 RGX458770:RGX458776 RQT458770:RQT458776 SAP458770:SAP458776 SKL458770:SKL458776 SUH458770:SUH458776 TED458770:TED458776 TNZ458770:TNZ458776 TXV458770:TXV458776 UHR458770:UHR458776 URN458770:URN458776 VBJ458770:VBJ458776 VLF458770:VLF458776 VVB458770:VVB458776 WEX458770:WEX458776 WOT458770:WOT458776 WYP458770:WYP458776 CH524306:CH524312 MD524306:MD524312 VZ524306:VZ524312 AFV524306:AFV524312 APR524306:APR524312 AZN524306:AZN524312 BJJ524306:BJJ524312 BTF524306:BTF524312 CDB524306:CDB524312 CMX524306:CMX524312 CWT524306:CWT524312 DGP524306:DGP524312 DQL524306:DQL524312 EAH524306:EAH524312 EKD524306:EKD524312 ETZ524306:ETZ524312 FDV524306:FDV524312 FNR524306:FNR524312 FXN524306:FXN524312 GHJ524306:GHJ524312 GRF524306:GRF524312 HBB524306:HBB524312 HKX524306:HKX524312 HUT524306:HUT524312 IEP524306:IEP524312 IOL524306:IOL524312 IYH524306:IYH524312 JID524306:JID524312 JRZ524306:JRZ524312 KBV524306:KBV524312 KLR524306:KLR524312 KVN524306:KVN524312 LFJ524306:LFJ524312 LPF524306:LPF524312 LZB524306:LZB524312 MIX524306:MIX524312 MST524306:MST524312 NCP524306:NCP524312 NML524306:NML524312 NWH524306:NWH524312 OGD524306:OGD524312 OPZ524306:OPZ524312 OZV524306:OZV524312 PJR524306:PJR524312 PTN524306:PTN524312 QDJ524306:QDJ524312 QNF524306:QNF524312 QXB524306:QXB524312 RGX524306:RGX524312 RQT524306:RQT524312 SAP524306:SAP524312 SKL524306:SKL524312 SUH524306:SUH524312 TED524306:TED524312 TNZ524306:TNZ524312 TXV524306:TXV524312 UHR524306:UHR524312 URN524306:URN524312 VBJ524306:VBJ524312 VLF524306:VLF524312 VVB524306:VVB524312 WEX524306:WEX524312 WOT524306:WOT524312 WYP524306:WYP524312 CH589842:CH589848 MD589842:MD589848 VZ589842:VZ589848 AFV589842:AFV589848 APR589842:APR589848 AZN589842:AZN589848 BJJ589842:BJJ589848 BTF589842:BTF589848 CDB589842:CDB589848 CMX589842:CMX589848 CWT589842:CWT589848 DGP589842:DGP589848 DQL589842:DQL589848 EAH589842:EAH589848 EKD589842:EKD589848 ETZ589842:ETZ589848 FDV589842:FDV589848 FNR589842:FNR589848 FXN589842:FXN589848 GHJ589842:GHJ589848 GRF589842:GRF589848 HBB589842:HBB589848 HKX589842:HKX589848 HUT589842:HUT589848 IEP589842:IEP589848 IOL589842:IOL589848 IYH589842:IYH589848 JID589842:JID589848 JRZ589842:JRZ589848 KBV589842:KBV589848 KLR589842:KLR589848 KVN589842:KVN589848 LFJ589842:LFJ589848 LPF589842:LPF589848 LZB589842:LZB589848 MIX589842:MIX589848 MST589842:MST589848 NCP589842:NCP589848 NML589842:NML589848 NWH589842:NWH589848 OGD589842:OGD589848 OPZ589842:OPZ589848 OZV589842:OZV589848 PJR589842:PJR589848 PTN589842:PTN589848 QDJ589842:QDJ589848 QNF589842:QNF589848 QXB589842:QXB589848 RGX589842:RGX589848 RQT589842:RQT589848 SAP589842:SAP589848 SKL589842:SKL589848 SUH589842:SUH589848 TED589842:TED589848 TNZ589842:TNZ589848 TXV589842:TXV589848 UHR589842:UHR589848 URN589842:URN589848 VBJ589842:VBJ589848 VLF589842:VLF589848 VVB589842:VVB589848 WEX589842:WEX589848 WOT589842:WOT589848 WYP589842:WYP589848 CH655378:CH655384 MD655378:MD655384 VZ655378:VZ655384 AFV655378:AFV655384 APR655378:APR655384 AZN655378:AZN655384 BJJ655378:BJJ655384 BTF655378:BTF655384 CDB655378:CDB655384 CMX655378:CMX655384 CWT655378:CWT655384 DGP655378:DGP655384 DQL655378:DQL655384 EAH655378:EAH655384 EKD655378:EKD655384 ETZ655378:ETZ655384 FDV655378:FDV655384 FNR655378:FNR655384 FXN655378:FXN655384 GHJ655378:GHJ655384 GRF655378:GRF655384 HBB655378:HBB655384 HKX655378:HKX655384 HUT655378:HUT655384 IEP655378:IEP655384 IOL655378:IOL655384 IYH655378:IYH655384 JID655378:JID655384 JRZ655378:JRZ655384 KBV655378:KBV655384 KLR655378:KLR655384 KVN655378:KVN655384 LFJ655378:LFJ655384 LPF655378:LPF655384 LZB655378:LZB655384 MIX655378:MIX655384 MST655378:MST655384 NCP655378:NCP655384 NML655378:NML655384 NWH655378:NWH655384 OGD655378:OGD655384 OPZ655378:OPZ655384 OZV655378:OZV655384 PJR655378:PJR655384 PTN655378:PTN655384 QDJ655378:QDJ655384 QNF655378:QNF655384 QXB655378:QXB655384 RGX655378:RGX655384 RQT655378:RQT655384 SAP655378:SAP655384 SKL655378:SKL655384 SUH655378:SUH655384 TED655378:TED655384 TNZ655378:TNZ655384 TXV655378:TXV655384 UHR655378:UHR655384 URN655378:URN655384 VBJ655378:VBJ655384 VLF655378:VLF655384 VVB655378:VVB655384 WEX655378:WEX655384 WOT655378:WOT655384 WYP655378:WYP655384 CH720914:CH720920 MD720914:MD720920 VZ720914:VZ720920 AFV720914:AFV720920 APR720914:APR720920 AZN720914:AZN720920 BJJ720914:BJJ720920 BTF720914:BTF720920 CDB720914:CDB720920 CMX720914:CMX720920 CWT720914:CWT720920 DGP720914:DGP720920 DQL720914:DQL720920 EAH720914:EAH720920 EKD720914:EKD720920 ETZ720914:ETZ720920 FDV720914:FDV720920 FNR720914:FNR720920 FXN720914:FXN720920 GHJ720914:GHJ720920 GRF720914:GRF720920 HBB720914:HBB720920 HKX720914:HKX720920 HUT720914:HUT720920 IEP720914:IEP720920 IOL720914:IOL720920 IYH720914:IYH720920 JID720914:JID720920 JRZ720914:JRZ720920 KBV720914:KBV720920 KLR720914:KLR720920 KVN720914:KVN720920 LFJ720914:LFJ720920 LPF720914:LPF720920 LZB720914:LZB720920 MIX720914:MIX720920 MST720914:MST720920 NCP720914:NCP720920 NML720914:NML720920 NWH720914:NWH720920 OGD720914:OGD720920 OPZ720914:OPZ720920 OZV720914:OZV720920 PJR720914:PJR720920 PTN720914:PTN720920 QDJ720914:QDJ720920 QNF720914:QNF720920 QXB720914:QXB720920 RGX720914:RGX720920 RQT720914:RQT720920 SAP720914:SAP720920 SKL720914:SKL720920 SUH720914:SUH720920 TED720914:TED720920 TNZ720914:TNZ720920 TXV720914:TXV720920 UHR720914:UHR720920 URN720914:URN720920 VBJ720914:VBJ720920 VLF720914:VLF720920 VVB720914:VVB720920 WEX720914:WEX720920 WOT720914:WOT720920 WYP720914:WYP720920 CH786450:CH786456 MD786450:MD786456 VZ786450:VZ786456 AFV786450:AFV786456 APR786450:APR786456 AZN786450:AZN786456 BJJ786450:BJJ786456 BTF786450:BTF786456 CDB786450:CDB786456 CMX786450:CMX786456 CWT786450:CWT786456 DGP786450:DGP786456 DQL786450:DQL786456 EAH786450:EAH786456 EKD786450:EKD786456 ETZ786450:ETZ786456 FDV786450:FDV786456 FNR786450:FNR786456 FXN786450:FXN786456 GHJ786450:GHJ786456 GRF786450:GRF786456 HBB786450:HBB786456 HKX786450:HKX786456 HUT786450:HUT786456 IEP786450:IEP786456 IOL786450:IOL786456 IYH786450:IYH786456 JID786450:JID786456 JRZ786450:JRZ786456 KBV786450:KBV786456 KLR786450:KLR786456 KVN786450:KVN786456 LFJ786450:LFJ786456 LPF786450:LPF786456 LZB786450:LZB786456 MIX786450:MIX786456 MST786450:MST786456 NCP786450:NCP786456 NML786450:NML786456 NWH786450:NWH786456 OGD786450:OGD786456 OPZ786450:OPZ786456 OZV786450:OZV786456 PJR786450:PJR786456 PTN786450:PTN786456 QDJ786450:QDJ786456 QNF786450:QNF786456 QXB786450:QXB786456 RGX786450:RGX786456 RQT786450:RQT786456 SAP786450:SAP786456 SKL786450:SKL786456 SUH786450:SUH786456 TED786450:TED786456 TNZ786450:TNZ786456 TXV786450:TXV786456 UHR786450:UHR786456 URN786450:URN786456 VBJ786450:VBJ786456 VLF786450:VLF786456 VVB786450:VVB786456 WEX786450:WEX786456 WOT786450:WOT786456 WYP786450:WYP786456 CH851986:CH851992 MD851986:MD851992 VZ851986:VZ851992 AFV851986:AFV851992 APR851986:APR851992 AZN851986:AZN851992 BJJ851986:BJJ851992 BTF851986:BTF851992 CDB851986:CDB851992 CMX851986:CMX851992 CWT851986:CWT851992 DGP851986:DGP851992 DQL851986:DQL851992 EAH851986:EAH851992 EKD851986:EKD851992 ETZ851986:ETZ851992 FDV851986:FDV851992 FNR851986:FNR851992 FXN851986:FXN851992 GHJ851986:GHJ851992 GRF851986:GRF851992 HBB851986:HBB851992 HKX851986:HKX851992 HUT851986:HUT851992 IEP851986:IEP851992 IOL851986:IOL851992 IYH851986:IYH851992 JID851986:JID851992 JRZ851986:JRZ851992 KBV851986:KBV851992 KLR851986:KLR851992 KVN851986:KVN851992 LFJ851986:LFJ851992 LPF851986:LPF851992 LZB851986:LZB851992 MIX851986:MIX851992 MST851986:MST851992 NCP851986:NCP851992 NML851986:NML851992 NWH851986:NWH851992 OGD851986:OGD851992 OPZ851986:OPZ851992 OZV851986:OZV851992 PJR851986:PJR851992 PTN851986:PTN851992 QDJ851986:QDJ851992 QNF851986:QNF851992 QXB851986:QXB851992 RGX851986:RGX851992 RQT851986:RQT851992 SAP851986:SAP851992 SKL851986:SKL851992 SUH851986:SUH851992 TED851986:TED851992 TNZ851986:TNZ851992 TXV851986:TXV851992 UHR851986:UHR851992 URN851986:URN851992 VBJ851986:VBJ851992 VLF851986:VLF851992 VVB851986:VVB851992 WEX851986:WEX851992 WOT851986:WOT851992 WYP851986:WYP851992 CH917522:CH917528 MD917522:MD917528 VZ917522:VZ917528 AFV917522:AFV917528 APR917522:APR917528 AZN917522:AZN917528 BJJ917522:BJJ917528 BTF917522:BTF917528 CDB917522:CDB917528 CMX917522:CMX917528 CWT917522:CWT917528 DGP917522:DGP917528 DQL917522:DQL917528 EAH917522:EAH917528 EKD917522:EKD917528 ETZ917522:ETZ917528 FDV917522:FDV917528 FNR917522:FNR917528 FXN917522:FXN917528 GHJ917522:GHJ917528 GRF917522:GRF917528 HBB917522:HBB917528 HKX917522:HKX917528 HUT917522:HUT917528 IEP917522:IEP917528 IOL917522:IOL917528 IYH917522:IYH917528 JID917522:JID917528 JRZ917522:JRZ917528 KBV917522:KBV917528 KLR917522:KLR917528 KVN917522:KVN917528 LFJ917522:LFJ917528 LPF917522:LPF917528 LZB917522:LZB917528 MIX917522:MIX917528 MST917522:MST917528 NCP917522:NCP917528 NML917522:NML917528 NWH917522:NWH917528 OGD917522:OGD917528 OPZ917522:OPZ917528 OZV917522:OZV917528 PJR917522:PJR917528 PTN917522:PTN917528 QDJ917522:QDJ917528 QNF917522:QNF917528 QXB917522:QXB917528 RGX917522:RGX917528 RQT917522:RQT917528 SAP917522:SAP917528 SKL917522:SKL917528 SUH917522:SUH917528 TED917522:TED917528 TNZ917522:TNZ917528 TXV917522:TXV917528 UHR917522:UHR917528 URN917522:URN917528 VBJ917522:VBJ917528 VLF917522:VLF917528 VVB917522:VVB917528 WEX917522:WEX917528 WOT917522:WOT917528 WYP917522:WYP917528 CH983058:CH983064 MD983058:MD983064 VZ983058:VZ983064 AFV983058:AFV983064 APR983058:APR983064 AZN983058:AZN983064 BJJ983058:BJJ983064 BTF983058:BTF983064 CDB983058:CDB983064 CMX983058:CMX983064 CWT983058:CWT983064 DGP983058:DGP983064 DQL983058:DQL983064 EAH983058:EAH983064 EKD983058:EKD983064 ETZ983058:ETZ983064 FDV983058:FDV983064 FNR983058:FNR983064 FXN983058:FXN983064 GHJ983058:GHJ983064 GRF983058:GRF983064 HBB983058:HBB983064 HKX983058:HKX983064 HUT983058:HUT983064 IEP983058:IEP983064 IOL983058:IOL983064 IYH983058:IYH983064 JID983058:JID983064 JRZ983058:JRZ983064 KBV983058:KBV983064 KLR983058:KLR983064 KVN983058:KVN983064 LFJ983058:LFJ983064 LPF983058:LPF983064 LZB983058:LZB983064 MIX983058:MIX983064 MST983058:MST983064 NCP983058:NCP983064 NML983058:NML983064 NWH983058:NWH983064 OGD983058:OGD983064 OPZ983058:OPZ983064 OZV983058:OZV983064 PJR983058:PJR983064 PTN983058:PTN983064 QDJ983058:QDJ983064 QNF983058:QNF983064 QXB983058:QXB983064 RGX983058:RGX983064 RQT983058:RQT983064 SAP983058:SAP983064 SKL983058:SKL983064 SUH983058:SUH983064 TED983058:TED983064 TNZ983058:TNZ983064 TXV983058:TXV983064 UHR983058:UHR983064 URN983058:URN983064 VBJ983058:VBJ983064 VLF983058:VLF983064 VVB983058:VVB983064 WEX983058:WEX983064 VZ18:VZ24 MD18:MD24 WYP18:WYP24 WOT18:WOT24 WEX18:WEX24 VVB18:VVB24 VLF18:VLF24 VBJ18:VBJ24 URN18:URN24 UHR18:UHR24 TXV18:TXV24 TNZ18:TNZ24 TED18:TED24 SUH18:SUH24 SKL18:SKL24 SAP18:SAP24 RQT18:RQT24 RGX18:RGX24 QXB18:QXB24 QNF18:QNF24 QDJ18:QDJ24 PTN18:PTN24 PJR18:PJR24 OZV18:OZV24 OPZ18:OPZ24 OGD18:OGD24 NWH18:NWH24 NML18:NML24 NCP18:NCP24 MST18:MST24 MIX18:MIX24 LZB18:LZB24 LPF18:LPF24 LFJ18:LFJ24 KVN18:KVN24 KLR18:KLR24 KBV18:KBV24 JRZ18:JRZ24 JID18:JID24 IYH18:IYH24 IOL18:IOL24 IEP18:IEP24 HUT18:HUT24 HKX18:HKX24 HBB18:HBB24 GRF18:GRF24 GHJ18:GHJ24 FXN18:FXN24 FNR18:FNR24 FDV18:FDV24 ETZ18:ETZ24 EKD18:EKD24 EAH18:EAH24 DQL18:DQL24 DGP18:DGP24 CWT18:CWT24 CMX18:CMX24 CDB18:CDB24 BTF18:BTF24 BJJ18:BJJ24 AZN18:AZN24 APR18:APR24 AFV18:AFV24 WYP27:WYP28 MD27:MD28 VZ27:VZ28 AFV27:AFV28 APR27:APR28 AZN27:AZN28 BJJ27:BJJ28 BTF27:BTF28 CDB27:CDB28 CMX27:CMX28 CWT27:CWT28 DGP27:DGP28 DQL27:DQL28 EAH27:EAH28 EKD27:EKD28 ETZ27:ETZ28 FDV27:FDV28 FNR27:FNR28 FXN27:FXN28 GHJ27:GHJ28 GRF27:GRF28 HBB27:HBB28 HKX27:HKX28 HUT27:HUT28 IEP27:IEP28 IOL27:IOL28 IYH27:IYH28 JID27:JID28 JRZ27:JRZ28 KBV27:KBV28 KLR27:KLR28 KVN27:KVN28 LFJ27:LFJ28 LPF27:LPF28 LZB27:LZB28 MIX27:MIX28 MST27:MST28 NCP27:NCP28 NML27:NML28 NWH27:NWH28 OGD27:OGD28 OPZ27:OPZ28 OZV27:OZV28 PJR27:PJR28 PTN27:PTN28 QDJ27:QDJ28 QNF27:QNF28 QXB27:QXB28 RGX27:RGX28 RQT27:RQT28 SAP27:SAP28 SKL27:SKL28 SUH27:SUH28 TED27:TED28 TNZ27:TNZ28 TXV27:TXV28 UHR27:UHR28 URN27:URN28 VBJ27:VBJ28 VLF27:VLF28 VVB27:VVB28 WEX27:WEX28 WOT27:WOT28">
      <formula1>900</formula1>
    </dataValidation>
    <dataValidation type="list" allowBlank="1" showInputMessage="1" showErrorMessage="1" errorTitle="Ошибка" error="Выберите значение из списка" sqref="WYF983064 M65560 LT65560 VP65560 AFL65560 APH65560 AZD65560 BIZ65560 BSV65560 CCR65560 CMN65560 CWJ65560 DGF65560 DQB65560 DZX65560 EJT65560 ETP65560 FDL65560 FNH65560 FXD65560 GGZ65560 GQV65560 HAR65560 HKN65560 HUJ65560 IEF65560 IOB65560 IXX65560 JHT65560 JRP65560 KBL65560 KLH65560 KVD65560 LEZ65560 LOV65560 LYR65560 MIN65560 MSJ65560 NCF65560 NMB65560 NVX65560 OFT65560 OPP65560 OZL65560 PJH65560 PTD65560 QCZ65560 QMV65560 QWR65560 RGN65560 RQJ65560 SAF65560 SKB65560 STX65560 TDT65560 TNP65560 TXL65560 UHH65560 URD65560 VAZ65560 VKV65560 VUR65560 WEN65560 WOJ65560 WYF65560 M131096 LT131096 VP131096 AFL131096 APH131096 AZD131096 BIZ131096 BSV131096 CCR131096 CMN131096 CWJ131096 DGF131096 DQB131096 DZX131096 EJT131096 ETP131096 FDL131096 FNH131096 FXD131096 GGZ131096 GQV131096 HAR131096 HKN131096 HUJ131096 IEF131096 IOB131096 IXX131096 JHT131096 JRP131096 KBL131096 KLH131096 KVD131096 LEZ131096 LOV131096 LYR131096 MIN131096 MSJ131096 NCF131096 NMB131096 NVX131096 OFT131096 OPP131096 OZL131096 PJH131096 PTD131096 QCZ131096 QMV131096 QWR131096 RGN131096 RQJ131096 SAF131096 SKB131096 STX131096 TDT131096 TNP131096 TXL131096 UHH131096 URD131096 VAZ131096 VKV131096 VUR131096 WEN131096 WOJ131096 WYF131096 M196632 LT196632 VP196632 AFL196632 APH196632 AZD196632 BIZ196632 BSV196632 CCR196632 CMN196632 CWJ196632 DGF196632 DQB196632 DZX196632 EJT196632 ETP196632 FDL196632 FNH196632 FXD196632 GGZ196632 GQV196632 HAR196632 HKN196632 HUJ196632 IEF196632 IOB196632 IXX196632 JHT196632 JRP196632 KBL196632 KLH196632 KVD196632 LEZ196632 LOV196632 LYR196632 MIN196632 MSJ196632 NCF196632 NMB196632 NVX196632 OFT196632 OPP196632 OZL196632 PJH196632 PTD196632 QCZ196632 QMV196632 QWR196632 RGN196632 RQJ196632 SAF196632 SKB196632 STX196632 TDT196632 TNP196632 TXL196632 UHH196632 URD196632 VAZ196632 VKV196632 VUR196632 WEN196632 WOJ196632 WYF196632 M262168 LT262168 VP262168 AFL262168 APH262168 AZD262168 BIZ262168 BSV262168 CCR262168 CMN262168 CWJ262168 DGF262168 DQB262168 DZX262168 EJT262168 ETP262168 FDL262168 FNH262168 FXD262168 GGZ262168 GQV262168 HAR262168 HKN262168 HUJ262168 IEF262168 IOB262168 IXX262168 JHT262168 JRP262168 KBL262168 KLH262168 KVD262168 LEZ262168 LOV262168 LYR262168 MIN262168 MSJ262168 NCF262168 NMB262168 NVX262168 OFT262168 OPP262168 OZL262168 PJH262168 PTD262168 QCZ262168 QMV262168 QWR262168 RGN262168 RQJ262168 SAF262168 SKB262168 STX262168 TDT262168 TNP262168 TXL262168 UHH262168 URD262168 VAZ262168 VKV262168 VUR262168 WEN262168 WOJ262168 WYF262168 M327704 LT327704 VP327704 AFL327704 APH327704 AZD327704 BIZ327704 BSV327704 CCR327704 CMN327704 CWJ327704 DGF327704 DQB327704 DZX327704 EJT327704 ETP327704 FDL327704 FNH327704 FXD327704 GGZ327704 GQV327704 HAR327704 HKN327704 HUJ327704 IEF327704 IOB327704 IXX327704 JHT327704 JRP327704 KBL327704 KLH327704 KVD327704 LEZ327704 LOV327704 LYR327704 MIN327704 MSJ327704 NCF327704 NMB327704 NVX327704 OFT327704 OPP327704 OZL327704 PJH327704 PTD327704 QCZ327704 QMV327704 QWR327704 RGN327704 RQJ327704 SAF327704 SKB327704 STX327704 TDT327704 TNP327704 TXL327704 UHH327704 URD327704 VAZ327704 VKV327704 VUR327704 WEN327704 WOJ327704 WYF327704 M393240 LT393240 VP393240 AFL393240 APH393240 AZD393240 BIZ393240 BSV393240 CCR393240 CMN393240 CWJ393240 DGF393240 DQB393240 DZX393240 EJT393240 ETP393240 FDL393240 FNH393240 FXD393240 GGZ393240 GQV393240 HAR393240 HKN393240 HUJ393240 IEF393240 IOB393240 IXX393240 JHT393240 JRP393240 KBL393240 KLH393240 KVD393240 LEZ393240 LOV393240 LYR393240 MIN393240 MSJ393240 NCF393240 NMB393240 NVX393240 OFT393240 OPP393240 OZL393240 PJH393240 PTD393240 QCZ393240 QMV393240 QWR393240 RGN393240 RQJ393240 SAF393240 SKB393240 STX393240 TDT393240 TNP393240 TXL393240 UHH393240 URD393240 VAZ393240 VKV393240 VUR393240 WEN393240 WOJ393240 WYF393240 M458776 LT458776 VP458776 AFL458776 APH458776 AZD458776 BIZ458776 BSV458776 CCR458776 CMN458776 CWJ458776 DGF458776 DQB458776 DZX458776 EJT458776 ETP458776 FDL458776 FNH458776 FXD458776 GGZ458776 GQV458776 HAR458776 HKN458776 HUJ458776 IEF458776 IOB458776 IXX458776 JHT458776 JRP458776 KBL458776 KLH458776 KVD458776 LEZ458776 LOV458776 LYR458776 MIN458776 MSJ458776 NCF458776 NMB458776 NVX458776 OFT458776 OPP458776 OZL458776 PJH458776 PTD458776 QCZ458776 QMV458776 QWR458776 RGN458776 RQJ458776 SAF458776 SKB458776 STX458776 TDT458776 TNP458776 TXL458776 UHH458776 URD458776 VAZ458776 VKV458776 VUR458776 WEN458776 WOJ458776 WYF458776 M524312 LT524312 VP524312 AFL524312 APH524312 AZD524312 BIZ524312 BSV524312 CCR524312 CMN524312 CWJ524312 DGF524312 DQB524312 DZX524312 EJT524312 ETP524312 FDL524312 FNH524312 FXD524312 GGZ524312 GQV524312 HAR524312 HKN524312 HUJ524312 IEF524312 IOB524312 IXX524312 JHT524312 JRP524312 KBL524312 KLH524312 KVD524312 LEZ524312 LOV524312 LYR524312 MIN524312 MSJ524312 NCF524312 NMB524312 NVX524312 OFT524312 OPP524312 OZL524312 PJH524312 PTD524312 QCZ524312 QMV524312 QWR524312 RGN524312 RQJ524312 SAF524312 SKB524312 STX524312 TDT524312 TNP524312 TXL524312 UHH524312 URD524312 VAZ524312 VKV524312 VUR524312 WEN524312 WOJ524312 WYF524312 M589848 LT589848 VP589848 AFL589848 APH589848 AZD589848 BIZ589848 BSV589848 CCR589848 CMN589848 CWJ589848 DGF589848 DQB589848 DZX589848 EJT589848 ETP589848 FDL589848 FNH589848 FXD589848 GGZ589848 GQV589848 HAR589848 HKN589848 HUJ589848 IEF589848 IOB589848 IXX589848 JHT589848 JRP589848 KBL589848 KLH589848 KVD589848 LEZ589848 LOV589848 LYR589848 MIN589848 MSJ589848 NCF589848 NMB589848 NVX589848 OFT589848 OPP589848 OZL589848 PJH589848 PTD589848 QCZ589848 QMV589848 QWR589848 RGN589848 RQJ589848 SAF589848 SKB589848 STX589848 TDT589848 TNP589848 TXL589848 UHH589848 URD589848 VAZ589848 VKV589848 VUR589848 WEN589848 WOJ589848 WYF589848 M655384 LT655384 VP655384 AFL655384 APH655384 AZD655384 BIZ655384 BSV655384 CCR655384 CMN655384 CWJ655384 DGF655384 DQB655384 DZX655384 EJT655384 ETP655384 FDL655384 FNH655384 FXD655384 GGZ655384 GQV655384 HAR655384 HKN655384 HUJ655384 IEF655384 IOB655384 IXX655384 JHT655384 JRP655384 KBL655384 KLH655384 KVD655384 LEZ655384 LOV655384 LYR655384 MIN655384 MSJ655384 NCF655384 NMB655384 NVX655384 OFT655384 OPP655384 OZL655384 PJH655384 PTD655384 QCZ655384 QMV655384 QWR655384 RGN655384 RQJ655384 SAF655384 SKB655384 STX655384 TDT655384 TNP655384 TXL655384 UHH655384 URD655384 VAZ655384 VKV655384 VUR655384 WEN655384 WOJ655384 WYF655384 M720920 LT720920 VP720920 AFL720920 APH720920 AZD720920 BIZ720920 BSV720920 CCR720920 CMN720920 CWJ720920 DGF720920 DQB720920 DZX720920 EJT720920 ETP720920 FDL720920 FNH720920 FXD720920 GGZ720920 GQV720920 HAR720920 HKN720920 HUJ720920 IEF720920 IOB720920 IXX720920 JHT720920 JRP720920 KBL720920 KLH720920 KVD720920 LEZ720920 LOV720920 LYR720920 MIN720920 MSJ720920 NCF720920 NMB720920 NVX720920 OFT720920 OPP720920 OZL720920 PJH720920 PTD720920 QCZ720920 QMV720920 QWR720920 RGN720920 RQJ720920 SAF720920 SKB720920 STX720920 TDT720920 TNP720920 TXL720920 UHH720920 URD720920 VAZ720920 VKV720920 VUR720920 WEN720920 WOJ720920 WYF720920 M786456 LT786456 VP786456 AFL786456 APH786456 AZD786456 BIZ786456 BSV786456 CCR786456 CMN786456 CWJ786456 DGF786456 DQB786456 DZX786456 EJT786456 ETP786456 FDL786456 FNH786456 FXD786456 GGZ786456 GQV786456 HAR786456 HKN786456 HUJ786456 IEF786456 IOB786456 IXX786456 JHT786456 JRP786456 KBL786456 KLH786456 KVD786456 LEZ786456 LOV786456 LYR786456 MIN786456 MSJ786456 NCF786456 NMB786456 NVX786456 OFT786456 OPP786456 OZL786456 PJH786456 PTD786456 QCZ786456 QMV786456 QWR786456 RGN786456 RQJ786456 SAF786456 SKB786456 STX786456 TDT786456 TNP786456 TXL786456 UHH786456 URD786456 VAZ786456 VKV786456 VUR786456 WEN786456 WOJ786456 WYF786456 M851992 LT851992 VP851992 AFL851992 APH851992 AZD851992 BIZ851992 BSV851992 CCR851992 CMN851992 CWJ851992 DGF851992 DQB851992 DZX851992 EJT851992 ETP851992 FDL851992 FNH851992 FXD851992 GGZ851992 GQV851992 HAR851992 HKN851992 HUJ851992 IEF851992 IOB851992 IXX851992 JHT851992 JRP851992 KBL851992 KLH851992 KVD851992 LEZ851992 LOV851992 LYR851992 MIN851992 MSJ851992 NCF851992 NMB851992 NVX851992 OFT851992 OPP851992 OZL851992 PJH851992 PTD851992 QCZ851992 QMV851992 QWR851992 RGN851992 RQJ851992 SAF851992 SKB851992 STX851992 TDT851992 TNP851992 TXL851992 UHH851992 URD851992 VAZ851992 VKV851992 VUR851992 WEN851992 WOJ851992 WYF851992 M917528 LT917528 VP917528 AFL917528 APH917528 AZD917528 BIZ917528 BSV917528 CCR917528 CMN917528 CWJ917528 DGF917528 DQB917528 DZX917528 EJT917528 ETP917528 FDL917528 FNH917528 FXD917528 GGZ917528 GQV917528 HAR917528 HKN917528 HUJ917528 IEF917528 IOB917528 IXX917528 JHT917528 JRP917528 KBL917528 KLH917528 KVD917528 LEZ917528 LOV917528 LYR917528 MIN917528 MSJ917528 NCF917528 NMB917528 NVX917528 OFT917528 OPP917528 OZL917528 PJH917528 PTD917528 QCZ917528 QMV917528 QWR917528 RGN917528 RQJ917528 SAF917528 SKB917528 STX917528 TDT917528 TNP917528 TXL917528 UHH917528 URD917528 VAZ917528 VKV917528 VUR917528 WEN917528 WOJ917528 WYF917528 M983064 LT983064 VP983064 AFL983064 APH983064 AZD983064 BIZ983064 BSV983064 CCR983064 CMN983064 CWJ983064 DGF983064 DQB983064 DZX983064 EJT983064 ETP983064 FDL983064 FNH983064 FXD983064 GGZ983064 GQV983064 HAR983064 HKN983064 HUJ983064 IEF983064 IOB983064 IXX983064 JHT983064 JRP983064 KBL983064 KLH983064 KVD983064 LEZ983064 LOV983064 LYR983064 MIN983064 MSJ983064 NCF983064 NMB983064 NVX983064 OFT983064 OPP983064 OZL983064 PJH983064 PTD983064 QCZ983064 QMV983064 QWR983064 RGN983064 RQJ983064 SAF983064 SKB983064 STX983064 TDT983064 TNP983064 TXL983064 UHH983064 URD983064 VAZ983064 VKV983064 VUR983064 WEN983064 WOJ983064 LT24 M24 WYF24 WOJ24 WEN24 VUR24 VKV24 VAZ24 URD24 UHH24 TXL24 TNP24 TDT24 STX24 SKB24 SAF24 RQJ24 RGN24 QWR24 QMV24 QCZ24 PTD24 PJH24 OZL24 OPP24 OFT24 NVX24 NMB24 NCF24 MSJ24 MIN24 LYR24 LOV24 LEZ24 KVD24 KLH24 KBL24 JRP24 JHT24 IXX24 IOB24 IEF24 HUJ24 HKN24 HAR24 GQV24 GGZ24 FXD24 FNH24 FDL24 ETP24 EJT24 DZX24 DQB24 DGF24 CWJ24 CMN24 CCR24 BSV24 BIZ24 AZD24 APH24 AFL24 VP24 WYF28 LT28 VP28 AFL28 APH28 AZD28 BIZ28 BSV28 CCR28 CMN28 CWJ28 DGF28 DQB28 DZX28 EJT28 ETP28 FDL28 FNH28 FXD28 GGZ28 GQV28 HAR28 HKN28 HUJ28 IEF28 IOB28 IXX28 JHT28 JRP28 KBL28 KLH28 KVD28 LEZ28 LOV28 LYR28 MIN28 MSJ28 NCF28 NMB28 NVX28 OFT28 OPP28 OZL28 PJH28 PTD28 QCZ28 QMV28 QWR28 RGN28 RQJ28 SAF28 SKB28 STX28 TDT28 TNP28 TXL28 UHH28 URD28 VAZ28 VKV28 VUR28 WEN28 WOJ28 M2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65560:T65561 MA65560:MA65561 VW65560:VW65561 AFS65560:AFS65561 APO65560:APO65561 AZK65560:AZK65561 BJG65560:BJG65561 BTC65560:BTC65561 CCY65560:CCY65561 CMU65560:CMU65561 CWQ65560:CWQ65561 DGM65560:DGM65561 DQI65560:DQI65561 EAE65560:EAE65561 EKA65560:EKA65561 ETW65560:ETW65561 FDS65560:FDS65561 FNO65560:FNO65561 FXK65560:FXK65561 GHG65560:GHG65561 GRC65560:GRC65561 HAY65560:HAY65561 HKU65560:HKU65561 HUQ65560:HUQ65561 IEM65560:IEM65561 IOI65560:IOI65561 IYE65560:IYE65561 JIA65560:JIA65561 JRW65560:JRW65561 KBS65560:KBS65561 KLO65560:KLO65561 KVK65560:KVK65561 LFG65560:LFG65561 LPC65560:LPC65561 LYY65560:LYY65561 MIU65560:MIU65561 MSQ65560:MSQ65561 NCM65560:NCM65561 NMI65560:NMI65561 NWE65560:NWE65561 OGA65560:OGA65561 OPW65560:OPW65561 OZS65560:OZS65561 PJO65560:PJO65561 PTK65560:PTK65561 QDG65560:QDG65561 QNC65560:QNC65561 QWY65560:QWY65561 RGU65560:RGU65561 RQQ65560:RQQ65561 SAM65560:SAM65561 SKI65560:SKI65561 SUE65560:SUE65561 TEA65560:TEA65561 TNW65560:TNW65561 TXS65560:TXS65561 UHO65560:UHO65561 URK65560:URK65561 VBG65560:VBG65561 VLC65560:VLC65561 VUY65560:VUY65561 WEU65560:WEU65561 WOQ65560:WOQ65561 WYM65560:WYM65561 T131096:T131097 MA131096:MA131097 VW131096:VW131097 AFS131096:AFS131097 APO131096:APO131097 AZK131096:AZK131097 BJG131096:BJG131097 BTC131096:BTC131097 CCY131096:CCY131097 CMU131096:CMU131097 CWQ131096:CWQ131097 DGM131096:DGM131097 DQI131096:DQI131097 EAE131096:EAE131097 EKA131096:EKA131097 ETW131096:ETW131097 FDS131096:FDS131097 FNO131096:FNO131097 FXK131096:FXK131097 GHG131096:GHG131097 GRC131096:GRC131097 HAY131096:HAY131097 HKU131096:HKU131097 HUQ131096:HUQ131097 IEM131096:IEM131097 IOI131096:IOI131097 IYE131096:IYE131097 JIA131096:JIA131097 JRW131096:JRW131097 KBS131096:KBS131097 KLO131096:KLO131097 KVK131096:KVK131097 LFG131096:LFG131097 LPC131096:LPC131097 LYY131096:LYY131097 MIU131096:MIU131097 MSQ131096:MSQ131097 NCM131096:NCM131097 NMI131096:NMI131097 NWE131096:NWE131097 OGA131096:OGA131097 OPW131096:OPW131097 OZS131096:OZS131097 PJO131096:PJO131097 PTK131096:PTK131097 QDG131096:QDG131097 QNC131096:QNC131097 QWY131096:QWY131097 RGU131096:RGU131097 RQQ131096:RQQ131097 SAM131096:SAM131097 SKI131096:SKI131097 SUE131096:SUE131097 TEA131096:TEA131097 TNW131096:TNW131097 TXS131096:TXS131097 UHO131096:UHO131097 URK131096:URK131097 VBG131096:VBG131097 VLC131096:VLC131097 VUY131096:VUY131097 WEU131096:WEU131097 WOQ131096:WOQ131097 WYM131096:WYM131097 T196632:T196633 MA196632:MA196633 VW196632:VW196633 AFS196632:AFS196633 APO196632:APO196633 AZK196632:AZK196633 BJG196632:BJG196633 BTC196632:BTC196633 CCY196632:CCY196633 CMU196632:CMU196633 CWQ196632:CWQ196633 DGM196632:DGM196633 DQI196632:DQI196633 EAE196632:EAE196633 EKA196632:EKA196633 ETW196632:ETW196633 FDS196632:FDS196633 FNO196632:FNO196633 FXK196632:FXK196633 GHG196632:GHG196633 GRC196632:GRC196633 HAY196632:HAY196633 HKU196632:HKU196633 HUQ196632:HUQ196633 IEM196632:IEM196633 IOI196632:IOI196633 IYE196632:IYE196633 JIA196632:JIA196633 JRW196632:JRW196633 KBS196632:KBS196633 KLO196632:KLO196633 KVK196632:KVK196633 LFG196632:LFG196633 LPC196632:LPC196633 LYY196632:LYY196633 MIU196632:MIU196633 MSQ196632:MSQ196633 NCM196632:NCM196633 NMI196632:NMI196633 NWE196632:NWE196633 OGA196632:OGA196633 OPW196632:OPW196633 OZS196632:OZS196633 PJO196632:PJO196633 PTK196632:PTK196633 QDG196632:QDG196633 QNC196632:QNC196633 QWY196632:QWY196633 RGU196632:RGU196633 RQQ196632:RQQ196633 SAM196632:SAM196633 SKI196632:SKI196633 SUE196632:SUE196633 TEA196632:TEA196633 TNW196632:TNW196633 TXS196632:TXS196633 UHO196632:UHO196633 URK196632:URK196633 VBG196632:VBG196633 VLC196632:VLC196633 VUY196632:VUY196633 WEU196632:WEU196633 WOQ196632:WOQ196633 WYM196632:WYM196633 T262168:T262169 MA262168:MA262169 VW262168:VW262169 AFS262168:AFS262169 APO262168:APO262169 AZK262168:AZK262169 BJG262168:BJG262169 BTC262168:BTC262169 CCY262168:CCY262169 CMU262168:CMU262169 CWQ262168:CWQ262169 DGM262168:DGM262169 DQI262168:DQI262169 EAE262168:EAE262169 EKA262168:EKA262169 ETW262168:ETW262169 FDS262168:FDS262169 FNO262168:FNO262169 FXK262168:FXK262169 GHG262168:GHG262169 GRC262168:GRC262169 HAY262168:HAY262169 HKU262168:HKU262169 HUQ262168:HUQ262169 IEM262168:IEM262169 IOI262168:IOI262169 IYE262168:IYE262169 JIA262168:JIA262169 JRW262168:JRW262169 KBS262168:KBS262169 KLO262168:KLO262169 KVK262168:KVK262169 LFG262168:LFG262169 LPC262168:LPC262169 LYY262168:LYY262169 MIU262168:MIU262169 MSQ262168:MSQ262169 NCM262168:NCM262169 NMI262168:NMI262169 NWE262168:NWE262169 OGA262168:OGA262169 OPW262168:OPW262169 OZS262168:OZS262169 PJO262168:PJO262169 PTK262168:PTK262169 QDG262168:QDG262169 QNC262168:QNC262169 QWY262168:QWY262169 RGU262168:RGU262169 RQQ262168:RQQ262169 SAM262168:SAM262169 SKI262168:SKI262169 SUE262168:SUE262169 TEA262168:TEA262169 TNW262168:TNW262169 TXS262168:TXS262169 UHO262168:UHO262169 URK262168:URK262169 VBG262168:VBG262169 VLC262168:VLC262169 VUY262168:VUY262169 WEU262168:WEU262169 WOQ262168:WOQ262169 WYM262168:WYM262169 T327704:T327705 MA327704:MA327705 VW327704:VW327705 AFS327704:AFS327705 APO327704:APO327705 AZK327704:AZK327705 BJG327704:BJG327705 BTC327704:BTC327705 CCY327704:CCY327705 CMU327704:CMU327705 CWQ327704:CWQ327705 DGM327704:DGM327705 DQI327704:DQI327705 EAE327704:EAE327705 EKA327704:EKA327705 ETW327704:ETW327705 FDS327704:FDS327705 FNO327704:FNO327705 FXK327704:FXK327705 GHG327704:GHG327705 GRC327704:GRC327705 HAY327704:HAY327705 HKU327704:HKU327705 HUQ327704:HUQ327705 IEM327704:IEM327705 IOI327704:IOI327705 IYE327704:IYE327705 JIA327704:JIA327705 JRW327704:JRW327705 KBS327704:KBS327705 KLO327704:KLO327705 KVK327704:KVK327705 LFG327704:LFG327705 LPC327704:LPC327705 LYY327704:LYY327705 MIU327704:MIU327705 MSQ327704:MSQ327705 NCM327704:NCM327705 NMI327704:NMI327705 NWE327704:NWE327705 OGA327704:OGA327705 OPW327704:OPW327705 OZS327704:OZS327705 PJO327704:PJO327705 PTK327704:PTK327705 QDG327704:QDG327705 QNC327704:QNC327705 QWY327704:QWY327705 RGU327704:RGU327705 RQQ327704:RQQ327705 SAM327704:SAM327705 SKI327704:SKI327705 SUE327704:SUE327705 TEA327704:TEA327705 TNW327704:TNW327705 TXS327704:TXS327705 UHO327704:UHO327705 URK327704:URK327705 VBG327704:VBG327705 VLC327704:VLC327705 VUY327704:VUY327705 WEU327704:WEU327705 WOQ327704:WOQ327705 WYM327704:WYM327705 T393240:T393241 MA393240:MA393241 VW393240:VW393241 AFS393240:AFS393241 APO393240:APO393241 AZK393240:AZK393241 BJG393240:BJG393241 BTC393240:BTC393241 CCY393240:CCY393241 CMU393240:CMU393241 CWQ393240:CWQ393241 DGM393240:DGM393241 DQI393240:DQI393241 EAE393240:EAE393241 EKA393240:EKA393241 ETW393240:ETW393241 FDS393240:FDS393241 FNO393240:FNO393241 FXK393240:FXK393241 GHG393240:GHG393241 GRC393240:GRC393241 HAY393240:HAY393241 HKU393240:HKU393241 HUQ393240:HUQ393241 IEM393240:IEM393241 IOI393240:IOI393241 IYE393240:IYE393241 JIA393240:JIA393241 JRW393240:JRW393241 KBS393240:KBS393241 KLO393240:KLO393241 KVK393240:KVK393241 LFG393240:LFG393241 LPC393240:LPC393241 LYY393240:LYY393241 MIU393240:MIU393241 MSQ393240:MSQ393241 NCM393240:NCM393241 NMI393240:NMI393241 NWE393240:NWE393241 OGA393240:OGA393241 OPW393240:OPW393241 OZS393240:OZS393241 PJO393240:PJO393241 PTK393240:PTK393241 QDG393240:QDG393241 QNC393240:QNC393241 QWY393240:QWY393241 RGU393240:RGU393241 RQQ393240:RQQ393241 SAM393240:SAM393241 SKI393240:SKI393241 SUE393240:SUE393241 TEA393240:TEA393241 TNW393240:TNW393241 TXS393240:TXS393241 UHO393240:UHO393241 URK393240:URK393241 VBG393240:VBG393241 VLC393240:VLC393241 VUY393240:VUY393241 WEU393240:WEU393241 WOQ393240:WOQ393241 WYM393240:WYM393241 T458776:T458777 MA458776:MA458777 VW458776:VW458777 AFS458776:AFS458777 APO458776:APO458777 AZK458776:AZK458777 BJG458776:BJG458777 BTC458776:BTC458777 CCY458776:CCY458777 CMU458776:CMU458777 CWQ458776:CWQ458777 DGM458776:DGM458777 DQI458776:DQI458777 EAE458776:EAE458777 EKA458776:EKA458777 ETW458776:ETW458777 FDS458776:FDS458777 FNO458776:FNO458777 FXK458776:FXK458777 GHG458776:GHG458777 GRC458776:GRC458777 HAY458776:HAY458777 HKU458776:HKU458777 HUQ458776:HUQ458777 IEM458776:IEM458777 IOI458776:IOI458777 IYE458776:IYE458777 JIA458776:JIA458777 JRW458776:JRW458777 KBS458776:KBS458777 KLO458776:KLO458777 KVK458776:KVK458777 LFG458776:LFG458777 LPC458776:LPC458777 LYY458776:LYY458777 MIU458776:MIU458777 MSQ458776:MSQ458777 NCM458776:NCM458777 NMI458776:NMI458777 NWE458776:NWE458777 OGA458776:OGA458777 OPW458776:OPW458777 OZS458776:OZS458777 PJO458776:PJO458777 PTK458776:PTK458777 QDG458776:QDG458777 QNC458776:QNC458777 QWY458776:QWY458777 RGU458776:RGU458777 RQQ458776:RQQ458777 SAM458776:SAM458777 SKI458776:SKI458777 SUE458776:SUE458777 TEA458776:TEA458777 TNW458776:TNW458777 TXS458776:TXS458777 UHO458776:UHO458777 URK458776:URK458777 VBG458776:VBG458777 VLC458776:VLC458777 VUY458776:VUY458777 WEU458776:WEU458777 WOQ458776:WOQ458777 WYM458776:WYM458777 T524312:T524313 MA524312:MA524313 VW524312:VW524313 AFS524312:AFS524313 APO524312:APO524313 AZK524312:AZK524313 BJG524312:BJG524313 BTC524312:BTC524313 CCY524312:CCY524313 CMU524312:CMU524313 CWQ524312:CWQ524313 DGM524312:DGM524313 DQI524312:DQI524313 EAE524312:EAE524313 EKA524312:EKA524313 ETW524312:ETW524313 FDS524312:FDS524313 FNO524312:FNO524313 FXK524312:FXK524313 GHG524312:GHG524313 GRC524312:GRC524313 HAY524312:HAY524313 HKU524312:HKU524313 HUQ524312:HUQ524313 IEM524312:IEM524313 IOI524312:IOI524313 IYE524312:IYE524313 JIA524312:JIA524313 JRW524312:JRW524313 KBS524312:KBS524313 KLO524312:KLO524313 KVK524312:KVK524313 LFG524312:LFG524313 LPC524312:LPC524313 LYY524312:LYY524313 MIU524312:MIU524313 MSQ524312:MSQ524313 NCM524312:NCM524313 NMI524312:NMI524313 NWE524312:NWE524313 OGA524312:OGA524313 OPW524312:OPW524313 OZS524312:OZS524313 PJO524312:PJO524313 PTK524312:PTK524313 QDG524312:QDG524313 QNC524312:QNC524313 QWY524312:QWY524313 RGU524312:RGU524313 RQQ524312:RQQ524313 SAM524312:SAM524313 SKI524312:SKI524313 SUE524312:SUE524313 TEA524312:TEA524313 TNW524312:TNW524313 TXS524312:TXS524313 UHO524312:UHO524313 URK524312:URK524313 VBG524312:VBG524313 VLC524312:VLC524313 VUY524312:VUY524313 WEU524312:WEU524313 WOQ524312:WOQ524313 WYM524312:WYM524313 T589848:T589849 MA589848:MA589849 VW589848:VW589849 AFS589848:AFS589849 APO589848:APO589849 AZK589848:AZK589849 BJG589848:BJG589849 BTC589848:BTC589849 CCY589848:CCY589849 CMU589848:CMU589849 CWQ589848:CWQ589849 DGM589848:DGM589849 DQI589848:DQI589849 EAE589848:EAE589849 EKA589848:EKA589849 ETW589848:ETW589849 FDS589848:FDS589849 FNO589848:FNO589849 FXK589848:FXK589849 GHG589848:GHG589849 GRC589848:GRC589849 HAY589848:HAY589849 HKU589848:HKU589849 HUQ589848:HUQ589849 IEM589848:IEM589849 IOI589848:IOI589849 IYE589848:IYE589849 JIA589848:JIA589849 JRW589848:JRW589849 KBS589848:KBS589849 KLO589848:KLO589849 KVK589848:KVK589849 LFG589848:LFG589849 LPC589848:LPC589849 LYY589848:LYY589849 MIU589848:MIU589849 MSQ589848:MSQ589849 NCM589848:NCM589849 NMI589848:NMI589849 NWE589848:NWE589849 OGA589848:OGA589849 OPW589848:OPW589849 OZS589848:OZS589849 PJO589848:PJO589849 PTK589848:PTK589849 QDG589848:QDG589849 QNC589848:QNC589849 QWY589848:QWY589849 RGU589848:RGU589849 RQQ589848:RQQ589849 SAM589848:SAM589849 SKI589848:SKI589849 SUE589848:SUE589849 TEA589848:TEA589849 TNW589848:TNW589849 TXS589848:TXS589849 UHO589848:UHO589849 URK589848:URK589849 VBG589848:VBG589849 VLC589848:VLC589849 VUY589848:VUY589849 WEU589848:WEU589849 WOQ589848:WOQ589849 WYM589848:WYM589849 T655384:T655385 MA655384:MA655385 VW655384:VW655385 AFS655384:AFS655385 APO655384:APO655385 AZK655384:AZK655385 BJG655384:BJG655385 BTC655384:BTC655385 CCY655384:CCY655385 CMU655384:CMU655385 CWQ655384:CWQ655385 DGM655384:DGM655385 DQI655384:DQI655385 EAE655384:EAE655385 EKA655384:EKA655385 ETW655384:ETW655385 FDS655384:FDS655385 FNO655384:FNO655385 FXK655384:FXK655385 GHG655384:GHG655385 GRC655384:GRC655385 HAY655384:HAY655385 HKU655384:HKU655385 HUQ655384:HUQ655385 IEM655384:IEM655385 IOI655384:IOI655385 IYE655384:IYE655385 JIA655384:JIA655385 JRW655384:JRW655385 KBS655384:KBS655385 KLO655384:KLO655385 KVK655384:KVK655385 LFG655384:LFG655385 LPC655384:LPC655385 LYY655384:LYY655385 MIU655384:MIU655385 MSQ655384:MSQ655385 NCM655384:NCM655385 NMI655384:NMI655385 NWE655384:NWE655385 OGA655384:OGA655385 OPW655384:OPW655385 OZS655384:OZS655385 PJO655384:PJO655385 PTK655384:PTK655385 QDG655384:QDG655385 QNC655384:QNC655385 QWY655384:QWY655385 RGU655384:RGU655385 RQQ655384:RQQ655385 SAM655384:SAM655385 SKI655384:SKI655385 SUE655384:SUE655385 TEA655384:TEA655385 TNW655384:TNW655385 TXS655384:TXS655385 UHO655384:UHO655385 URK655384:URK655385 VBG655384:VBG655385 VLC655384:VLC655385 VUY655384:VUY655385 WEU655384:WEU655385 WOQ655384:WOQ655385 WYM655384:WYM655385 T720920:T720921 MA720920:MA720921 VW720920:VW720921 AFS720920:AFS720921 APO720920:APO720921 AZK720920:AZK720921 BJG720920:BJG720921 BTC720920:BTC720921 CCY720920:CCY720921 CMU720920:CMU720921 CWQ720920:CWQ720921 DGM720920:DGM720921 DQI720920:DQI720921 EAE720920:EAE720921 EKA720920:EKA720921 ETW720920:ETW720921 FDS720920:FDS720921 FNO720920:FNO720921 FXK720920:FXK720921 GHG720920:GHG720921 GRC720920:GRC720921 HAY720920:HAY720921 HKU720920:HKU720921 HUQ720920:HUQ720921 IEM720920:IEM720921 IOI720920:IOI720921 IYE720920:IYE720921 JIA720920:JIA720921 JRW720920:JRW720921 KBS720920:KBS720921 KLO720920:KLO720921 KVK720920:KVK720921 LFG720920:LFG720921 LPC720920:LPC720921 LYY720920:LYY720921 MIU720920:MIU720921 MSQ720920:MSQ720921 NCM720920:NCM720921 NMI720920:NMI720921 NWE720920:NWE720921 OGA720920:OGA720921 OPW720920:OPW720921 OZS720920:OZS720921 PJO720920:PJO720921 PTK720920:PTK720921 QDG720920:QDG720921 QNC720920:QNC720921 QWY720920:QWY720921 RGU720920:RGU720921 RQQ720920:RQQ720921 SAM720920:SAM720921 SKI720920:SKI720921 SUE720920:SUE720921 TEA720920:TEA720921 TNW720920:TNW720921 TXS720920:TXS720921 UHO720920:UHO720921 URK720920:URK720921 VBG720920:VBG720921 VLC720920:VLC720921 VUY720920:VUY720921 WEU720920:WEU720921 WOQ720920:WOQ720921 WYM720920:WYM720921 T786456:T786457 MA786456:MA786457 VW786456:VW786457 AFS786456:AFS786457 APO786456:APO786457 AZK786456:AZK786457 BJG786456:BJG786457 BTC786456:BTC786457 CCY786456:CCY786457 CMU786456:CMU786457 CWQ786456:CWQ786457 DGM786456:DGM786457 DQI786456:DQI786457 EAE786456:EAE786457 EKA786456:EKA786457 ETW786456:ETW786457 FDS786456:FDS786457 FNO786456:FNO786457 FXK786456:FXK786457 GHG786456:GHG786457 GRC786456:GRC786457 HAY786456:HAY786457 HKU786456:HKU786457 HUQ786456:HUQ786457 IEM786456:IEM786457 IOI786456:IOI786457 IYE786456:IYE786457 JIA786456:JIA786457 JRW786456:JRW786457 KBS786456:KBS786457 KLO786456:KLO786457 KVK786456:KVK786457 LFG786456:LFG786457 LPC786456:LPC786457 LYY786456:LYY786457 MIU786456:MIU786457 MSQ786456:MSQ786457 NCM786456:NCM786457 NMI786456:NMI786457 NWE786456:NWE786457 OGA786456:OGA786457 OPW786456:OPW786457 OZS786456:OZS786457 PJO786456:PJO786457 PTK786456:PTK786457 QDG786456:QDG786457 QNC786456:QNC786457 QWY786456:QWY786457 RGU786456:RGU786457 RQQ786456:RQQ786457 SAM786456:SAM786457 SKI786456:SKI786457 SUE786456:SUE786457 TEA786456:TEA786457 TNW786456:TNW786457 TXS786456:TXS786457 UHO786456:UHO786457 URK786456:URK786457 VBG786456:VBG786457 VLC786456:VLC786457 VUY786456:VUY786457 WEU786456:WEU786457 WOQ786456:WOQ786457 WYM786456:WYM786457 T851992:T851993 MA851992:MA851993 VW851992:VW851993 AFS851992:AFS851993 APO851992:APO851993 AZK851992:AZK851993 BJG851992:BJG851993 BTC851992:BTC851993 CCY851992:CCY851993 CMU851992:CMU851993 CWQ851992:CWQ851993 DGM851992:DGM851993 DQI851992:DQI851993 EAE851992:EAE851993 EKA851992:EKA851993 ETW851992:ETW851993 FDS851992:FDS851993 FNO851992:FNO851993 FXK851992:FXK851993 GHG851992:GHG851993 GRC851992:GRC851993 HAY851992:HAY851993 HKU851992:HKU851993 HUQ851992:HUQ851993 IEM851992:IEM851993 IOI851992:IOI851993 IYE851992:IYE851993 JIA851992:JIA851993 JRW851992:JRW851993 KBS851992:KBS851993 KLO851992:KLO851993 KVK851992:KVK851993 LFG851992:LFG851993 LPC851992:LPC851993 LYY851992:LYY851993 MIU851992:MIU851993 MSQ851992:MSQ851993 NCM851992:NCM851993 NMI851992:NMI851993 NWE851992:NWE851993 OGA851992:OGA851993 OPW851992:OPW851993 OZS851992:OZS851993 PJO851992:PJO851993 PTK851992:PTK851993 QDG851992:QDG851993 QNC851992:QNC851993 QWY851992:QWY851993 RGU851992:RGU851993 RQQ851992:RQQ851993 SAM851992:SAM851993 SKI851992:SKI851993 SUE851992:SUE851993 TEA851992:TEA851993 TNW851992:TNW851993 TXS851992:TXS851993 UHO851992:UHO851993 URK851992:URK851993 VBG851992:VBG851993 VLC851992:VLC851993 VUY851992:VUY851993 WEU851992:WEU851993 WOQ851992:WOQ851993 WYM851992:WYM851993 T917528:T917529 MA917528:MA917529 VW917528:VW917529 AFS917528:AFS917529 APO917528:APO917529 AZK917528:AZK917529 BJG917528:BJG917529 BTC917528:BTC917529 CCY917528:CCY917529 CMU917528:CMU917529 CWQ917528:CWQ917529 DGM917528:DGM917529 DQI917528:DQI917529 EAE917528:EAE917529 EKA917528:EKA917529 ETW917528:ETW917529 FDS917528:FDS917529 FNO917528:FNO917529 FXK917528:FXK917529 GHG917528:GHG917529 GRC917528:GRC917529 HAY917528:HAY917529 HKU917528:HKU917529 HUQ917528:HUQ917529 IEM917528:IEM917529 IOI917528:IOI917529 IYE917528:IYE917529 JIA917528:JIA917529 JRW917528:JRW917529 KBS917528:KBS917529 KLO917528:KLO917529 KVK917528:KVK917529 LFG917528:LFG917529 LPC917528:LPC917529 LYY917528:LYY917529 MIU917528:MIU917529 MSQ917528:MSQ917529 NCM917528:NCM917529 NMI917528:NMI917529 NWE917528:NWE917529 OGA917528:OGA917529 OPW917528:OPW917529 OZS917528:OZS917529 PJO917528:PJO917529 PTK917528:PTK917529 QDG917528:QDG917529 QNC917528:QNC917529 QWY917528:QWY917529 RGU917528:RGU917529 RQQ917528:RQQ917529 SAM917528:SAM917529 SKI917528:SKI917529 SUE917528:SUE917529 TEA917528:TEA917529 TNW917528:TNW917529 TXS917528:TXS917529 UHO917528:UHO917529 URK917528:URK917529 VBG917528:VBG917529 VLC917528:VLC917529 VUY917528:VUY917529 WEU917528:WEU917529 WOQ917528:WOQ917529 WYM917528:WYM917529 T983064:T983065 MA983064:MA983065 VW983064:VW983065 AFS983064:AFS983065 APO983064:APO983065 AZK983064:AZK983065 BJG983064:BJG983065 BTC983064:BTC983065 CCY983064:CCY983065 CMU983064:CMU983065 CWQ983064:CWQ983065 DGM983064:DGM983065 DQI983064:DQI983065 EAE983064:EAE983065 EKA983064:EKA983065 ETW983064:ETW983065 FDS983064:FDS983065 FNO983064:FNO983065 FXK983064:FXK983065 GHG983064:GHG983065 GRC983064:GRC983065 HAY983064:HAY983065 HKU983064:HKU983065 HUQ983064:HUQ983065 IEM983064:IEM983065 IOI983064:IOI983065 IYE983064:IYE983065 JIA983064:JIA983065 JRW983064:JRW983065 KBS983064:KBS983065 KLO983064:KLO983065 KVK983064:KVK983065 LFG983064:LFG983065 LPC983064:LPC983065 LYY983064:LYY983065 MIU983064:MIU983065 MSQ983064:MSQ983065 NCM983064:NCM983065 NMI983064:NMI983065 NWE983064:NWE983065 OGA983064:OGA983065 OPW983064:OPW983065 OZS983064:OZS983065 PJO983064:PJO983065 PTK983064:PTK983065 QDG983064:QDG983065 QNC983064:QNC983065 QWY983064:QWY983065 RGU983064:RGU983065 RQQ983064:RQQ983065 SAM983064:SAM983065 SKI983064:SKI983065 SUE983064:SUE983065 TEA983064:TEA983065 TNW983064:TNW983065 TXS983064:TXS983065 UHO983064:UHO983065 URK983064:URK983065 VBG983064:VBG983065 VLC983064:VLC983065 VUY983064:VUY983065 WEU983064:WEU983065 WOQ983064:WOQ983065 WYM983064:WYM983065 WYK983064:WYK983065 R65560:R65561 LY65560:LY65561 VU65560:VU65561 AFQ65560:AFQ65561 APM65560:APM65561 AZI65560:AZI65561 BJE65560:BJE65561 BTA65560:BTA65561 CCW65560:CCW65561 CMS65560:CMS65561 CWO65560:CWO65561 DGK65560:DGK65561 DQG65560:DQG65561 EAC65560:EAC65561 EJY65560:EJY65561 ETU65560:ETU65561 FDQ65560:FDQ65561 FNM65560:FNM65561 FXI65560:FXI65561 GHE65560:GHE65561 GRA65560:GRA65561 HAW65560:HAW65561 HKS65560:HKS65561 HUO65560:HUO65561 IEK65560:IEK65561 IOG65560:IOG65561 IYC65560:IYC65561 JHY65560:JHY65561 JRU65560:JRU65561 KBQ65560:KBQ65561 KLM65560:KLM65561 KVI65560:KVI65561 LFE65560:LFE65561 LPA65560:LPA65561 LYW65560:LYW65561 MIS65560:MIS65561 MSO65560:MSO65561 NCK65560:NCK65561 NMG65560:NMG65561 NWC65560:NWC65561 OFY65560:OFY65561 OPU65560:OPU65561 OZQ65560:OZQ65561 PJM65560:PJM65561 PTI65560:PTI65561 QDE65560:QDE65561 QNA65560:QNA65561 QWW65560:QWW65561 RGS65560:RGS65561 RQO65560:RQO65561 SAK65560:SAK65561 SKG65560:SKG65561 SUC65560:SUC65561 TDY65560:TDY65561 TNU65560:TNU65561 TXQ65560:TXQ65561 UHM65560:UHM65561 URI65560:URI65561 VBE65560:VBE65561 VLA65560:VLA65561 VUW65560:VUW65561 WES65560:WES65561 WOO65560:WOO65561 WYK65560:WYK65561 R131096:R131097 LY131096:LY131097 VU131096:VU131097 AFQ131096:AFQ131097 APM131096:APM131097 AZI131096:AZI131097 BJE131096:BJE131097 BTA131096:BTA131097 CCW131096:CCW131097 CMS131096:CMS131097 CWO131096:CWO131097 DGK131096:DGK131097 DQG131096:DQG131097 EAC131096:EAC131097 EJY131096:EJY131097 ETU131096:ETU131097 FDQ131096:FDQ131097 FNM131096:FNM131097 FXI131096:FXI131097 GHE131096:GHE131097 GRA131096:GRA131097 HAW131096:HAW131097 HKS131096:HKS131097 HUO131096:HUO131097 IEK131096:IEK131097 IOG131096:IOG131097 IYC131096:IYC131097 JHY131096:JHY131097 JRU131096:JRU131097 KBQ131096:KBQ131097 KLM131096:KLM131097 KVI131096:KVI131097 LFE131096:LFE131097 LPA131096:LPA131097 LYW131096:LYW131097 MIS131096:MIS131097 MSO131096:MSO131097 NCK131096:NCK131097 NMG131096:NMG131097 NWC131096:NWC131097 OFY131096:OFY131097 OPU131096:OPU131097 OZQ131096:OZQ131097 PJM131096:PJM131097 PTI131096:PTI131097 QDE131096:QDE131097 QNA131096:QNA131097 QWW131096:QWW131097 RGS131096:RGS131097 RQO131096:RQO131097 SAK131096:SAK131097 SKG131096:SKG131097 SUC131096:SUC131097 TDY131096:TDY131097 TNU131096:TNU131097 TXQ131096:TXQ131097 UHM131096:UHM131097 URI131096:URI131097 VBE131096:VBE131097 VLA131096:VLA131097 VUW131096:VUW131097 WES131096:WES131097 WOO131096:WOO131097 WYK131096:WYK131097 R196632:R196633 LY196632:LY196633 VU196632:VU196633 AFQ196632:AFQ196633 APM196632:APM196633 AZI196632:AZI196633 BJE196632:BJE196633 BTA196632:BTA196633 CCW196632:CCW196633 CMS196632:CMS196633 CWO196632:CWO196633 DGK196632:DGK196633 DQG196632:DQG196633 EAC196632:EAC196633 EJY196632:EJY196633 ETU196632:ETU196633 FDQ196632:FDQ196633 FNM196632:FNM196633 FXI196632:FXI196633 GHE196632:GHE196633 GRA196632:GRA196633 HAW196632:HAW196633 HKS196632:HKS196633 HUO196632:HUO196633 IEK196632:IEK196633 IOG196632:IOG196633 IYC196632:IYC196633 JHY196632:JHY196633 JRU196632:JRU196633 KBQ196632:KBQ196633 KLM196632:KLM196633 KVI196632:KVI196633 LFE196632:LFE196633 LPA196632:LPA196633 LYW196632:LYW196633 MIS196632:MIS196633 MSO196632:MSO196633 NCK196632:NCK196633 NMG196632:NMG196633 NWC196632:NWC196633 OFY196632:OFY196633 OPU196632:OPU196633 OZQ196632:OZQ196633 PJM196632:PJM196633 PTI196632:PTI196633 QDE196632:QDE196633 QNA196632:QNA196633 QWW196632:QWW196633 RGS196632:RGS196633 RQO196632:RQO196633 SAK196632:SAK196633 SKG196632:SKG196633 SUC196632:SUC196633 TDY196632:TDY196633 TNU196632:TNU196633 TXQ196632:TXQ196633 UHM196632:UHM196633 URI196632:URI196633 VBE196632:VBE196633 VLA196632:VLA196633 VUW196632:VUW196633 WES196632:WES196633 WOO196632:WOO196633 WYK196632:WYK196633 R262168:R262169 LY262168:LY262169 VU262168:VU262169 AFQ262168:AFQ262169 APM262168:APM262169 AZI262168:AZI262169 BJE262168:BJE262169 BTA262168:BTA262169 CCW262168:CCW262169 CMS262168:CMS262169 CWO262168:CWO262169 DGK262168:DGK262169 DQG262168:DQG262169 EAC262168:EAC262169 EJY262168:EJY262169 ETU262168:ETU262169 FDQ262168:FDQ262169 FNM262168:FNM262169 FXI262168:FXI262169 GHE262168:GHE262169 GRA262168:GRA262169 HAW262168:HAW262169 HKS262168:HKS262169 HUO262168:HUO262169 IEK262168:IEK262169 IOG262168:IOG262169 IYC262168:IYC262169 JHY262168:JHY262169 JRU262168:JRU262169 KBQ262168:KBQ262169 KLM262168:KLM262169 KVI262168:KVI262169 LFE262168:LFE262169 LPA262168:LPA262169 LYW262168:LYW262169 MIS262168:MIS262169 MSO262168:MSO262169 NCK262168:NCK262169 NMG262168:NMG262169 NWC262168:NWC262169 OFY262168:OFY262169 OPU262168:OPU262169 OZQ262168:OZQ262169 PJM262168:PJM262169 PTI262168:PTI262169 QDE262168:QDE262169 QNA262168:QNA262169 QWW262168:QWW262169 RGS262168:RGS262169 RQO262168:RQO262169 SAK262168:SAK262169 SKG262168:SKG262169 SUC262168:SUC262169 TDY262168:TDY262169 TNU262168:TNU262169 TXQ262168:TXQ262169 UHM262168:UHM262169 URI262168:URI262169 VBE262168:VBE262169 VLA262168:VLA262169 VUW262168:VUW262169 WES262168:WES262169 WOO262168:WOO262169 WYK262168:WYK262169 R327704:R327705 LY327704:LY327705 VU327704:VU327705 AFQ327704:AFQ327705 APM327704:APM327705 AZI327704:AZI327705 BJE327704:BJE327705 BTA327704:BTA327705 CCW327704:CCW327705 CMS327704:CMS327705 CWO327704:CWO327705 DGK327704:DGK327705 DQG327704:DQG327705 EAC327704:EAC327705 EJY327704:EJY327705 ETU327704:ETU327705 FDQ327704:FDQ327705 FNM327704:FNM327705 FXI327704:FXI327705 GHE327704:GHE327705 GRA327704:GRA327705 HAW327704:HAW327705 HKS327704:HKS327705 HUO327704:HUO327705 IEK327704:IEK327705 IOG327704:IOG327705 IYC327704:IYC327705 JHY327704:JHY327705 JRU327704:JRU327705 KBQ327704:KBQ327705 KLM327704:KLM327705 KVI327704:KVI327705 LFE327704:LFE327705 LPA327704:LPA327705 LYW327704:LYW327705 MIS327704:MIS327705 MSO327704:MSO327705 NCK327704:NCK327705 NMG327704:NMG327705 NWC327704:NWC327705 OFY327704:OFY327705 OPU327704:OPU327705 OZQ327704:OZQ327705 PJM327704:PJM327705 PTI327704:PTI327705 QDE327704:QDE327705 QNA327704:QNA327705 QWW327704:QWW327705 RGS327704:RGS327705 RQO327704:RQO327705 SAK327704:SAK327705 SKG327704:SKG327705 SUC327704:SUC327705 TDY327704:TDY327705 TNU327704:TNU327705 TXQ327704:TXQ327705 UHM327704:UHM327705 URI327704:URI327705 VBE327704:VBE327705 VLA327704:VLA327705 VUW327704:VUW327705 WES327704:WES327705 WOO327704:WOO327705 WYK327704:WYK327705 R393240:R393241 LY393240:LY393241 VU393240:VU393241 AFQ393240:AFQ393241 APM393240:APM393241 AZI393240:AZI393241 BJE393240:BJE393241 BTA393240:BTA393241 CCW393240:CCW393241 CMS393240:CMS393241 CWO393240:CWO393241 DGK393240:DGK393241 DQG393240:DQG393241 EAC393240:EAC393241 EJY393240:EJY393241 ETU393240:ETU393241 FDQ393240:FDQ393241 FNM393240:FNM393241 FXI393240:FXI393241 GHE393240:GHE393241 GRA393240:GRA393241 HAW393240:HAW393241 HKS393240:HKS393241 HUO393240:HUO393241 IEK393240:IEK393241 IOG393240:IOG393241 IYC393240:IYC393241 JHY393240:JHY393241 JRU393240:JRU393241 KBQ393240:KBQ393241 KLM393240:KLM393241 KVI393240:KVI393241 LFE393240:LFE393241 LPA393240:LPA393241 LYW393240:LYW393241 MIS393240:MIS393241 MSO393240:MSO393241 NCK393240:NCK393241 NMG393240:NMG393241 NWC393240:NWC393241 OFY393240:OFY393241 OPU393240:OPU393241 OZQ393240:OZQ393241 PJM393240:PJM393241 PTI393240:PTI393241 QDE393240:QDE393241 QNA393240:QNA393241 QWW393240:QWW393241 RGS393240:RGS393241 RQO393240:RQO393241 SAK393240:SAK393241 SKG393240:SKG393241 SUC393240:SUC393241 TDY393240:TDY393241 TNU393240:TNU393241 TXQ393240:TXQ393241 UHM393240:UHM393241 URI393240:URI393241 VBE393240:VBE393241 VLA393240:VLA393241 VUW393240:VUW393241 WES393240:WES393241 WOO393240:WOO393241 WYK393240:WYK393241 R458776:R458777 LY458776:LY458777 VU458776:VU458777 AFQ458776:AFQ458777 APM458776:APM458777 AZI458776:AZI458777 BJE458776:BJE458777 BTA458776:BTA458777 CCW458776:CCW458777 CMS458776:CMS458777 CWO458776:CWO458777 DGK458776:DGK458777 DQG458776:DQG458777 EAC458776:EAC458777 EJY458776:EJY458777 ETU458776:ETU458777 FDQ458776:FDQ458777 FNM458776:FNM458777 FXI458776:FXI458777 GHE458776:GHE458777 GRA458776:GRA458777 HAW458776:HAW458777 HKS458776:HKS458777 HUO458776:HUO458777 IEK458776:IEK458777 IOG458776:IOG458777 IYC458776:IYC458777 JHY458776:JHY458777 JRU458776:JRU458777 KBQ458776:KBQ458777 KLM458776:KLM458777 KVI458776:KVI458777 LFE458776:LFE458777 LPA458776:LPA458777 LYW458776:LYW458777 MIS458776:MIS458777 MSO458776:MSO458777 NCK458776:NCK458777 NMG458776:NMG458777 NWC458776:NWC458777 OFY458776:OFY458777 OPU458776:OPU458777 OZQ458776:OZQ458777 PJM458776:PJM458777 PTI458776:PTI458777 QDE458776:QDE458777 QNA458776:QNA458777 QWW458776:QWW458777 RGS458776:RGS458777 RQO458776:RQO458777 SAK458776:SAK458777 SKG458776:SKG458777 SUC458776:SUC458777 TDY458776:TDY458777 TNU458776:TNU458777 TXQ458776:TXQ458777 UHM458776:UHM458777 URI458776:URI458777 VBE458776:VBE458777 VLA458776:VLA458777 VUW458776:VUW458777 WES458776:WES458777 WOO458776:WOO458777 WYK458776:WYK458777 R524312:R524313 LY524312:LY524313 VU524312:VU524313 AFQ524312:AFQ524313 APM524312:APM524313 AZI524312:AZI524313 BJE524312:BJE524313 BTA524312:BTA524313 CCW524312:CCW524313 CMS524312:CMS524313 CWO524312:CWO524313 DGK524312:DGK524313 DQG524312:DQG524313 EAC524312:EAC524313 EJY524312:EJY524313 ETU524312:ETU524313 FDQ524312:FDQ524313 FNM524312:FNM524313 FXI524312:FXI524313 GHE524312:GHE524313 GRA524312:GRA524313 HAW524312:HAW524313 HKS524312:HKS524313 HUO524312:HUO524313 IEK524312:IEK524313 IOG524312:IOG524313 IYC524312:IYC524313 JHY524312:JHY524313 JRU524312:JRU524313 KBQ524312:KBQ524313 KLM524312:KLM524313 KVI524312:KVI524313 LFE524312:LFE524313 LPA524312:LPA524313 LYW524312:LYW524313 MIS524312:MIS524313 MSO524312:MSO524313 NCK524312:NCK524313 NMG524312:NMG524313 NWC524312:NWC524313 OFY524312:OFY524313 OPU524312:OPU524313 OZQ524312:OZQ524313 PJM524312:PJM524313 PTI524312:PTI524313 QDE524312:QDE524313 QNA524312:QNA524313 QWW524312:QWW524313 RGS524312:RGS524313 RQO524312:RQO524313 SAK524312:SAK524313 SKG524312:SKG524313 SUC524312:SUC524313 TDY524312:TDY524313 TNU524312:TNU524313 TXQ524312:TXQ524313 UHM524312:UHM524313 URI524312:URI524313 VBE524312:VBE524313 VLA524312:VLA524313 VUW524312:VUW524313 WES524312:WES524313 WOO524312:WOO524313 WYK524312:WYK524313 R589848:R589849 LY589848:LY589849 VU589848:VU589849 AFQ589848:AFQ589849 APM589848:APM589849 AZI589848:AZI589849 BJE589848:BJE589849 BTA589848:BTA589849 CCW589848:CCW589849 CMS589848:CMS589849 CWO589848:CWO589849 DGK589848:DGK589849 DQG589848:DQG589849 EAC589848:EAC589849 EJY589848:EJY589849 ETU589848:ETU589849 FDQ589848:FDQ589849 FNM589848:FNM589849 FXI589848:FXI589849 GHE589848:GHE589849 GRA589848:GRA589849 HAW589848:HAW589849 HKS589848:HKS589849 HUO589848:HUO589849 IEK589848:IEK589849 IOG589848:IOG589849 IYC589848:IYC589849 JHY589848:JHY589849 JRU589848:JRU589849 KBQ589848:KBQ589849 KLM589848:KLM589849 KVI589848:KVI589849 LFE589848:LFE589849 LPA589848:LPA589849 LYW589848:LYW589849 MIS589848:MIS589849 MSO589848:MSO589849 NCK589848:NCK589849 NMG589848:NMG589849 NWC589848:NWC589849 OFY589848:OFY589849 OPU589848:OPU589849 OZQ589848:OZQ589849 PJM589848:PJM589849 PTI589848:PTI589849 QDE589848:QDE589849 QNA589848:QNA589849 QWW589848:QWW589849 RGS589848:RGS589849 RQO589848:RQO589849 SAK589848:SAK589849 SKG589848:SKG589849 SUC589848:SUC589849 TDY589848:TDY589849 TNU589848:TNU589849 TXQ589848:TXQ589849 UHM589848:UHM589849 URI589848:URI589849 VBE589848:VBE589849 VLA589848:VLA589849 VUW589848:VUW589849 WES589848:WES589849 WOO589848:WOO589849 WYK589848:WYK589849 R655384:R655385 LY655384:LY655385 VU655384:VU655385 AFQ655384:AFQ655385 APM655384:APM655385 AZI655384:AZI655385 BJE655384:BJE655385 BTA655384:BTA655385 CCW655384:CCW655385 CMS655384:CMS655385 CWO655384:CWO655385 DGK655384:DGK655385 DQG655384:DQG655385 EAC655384:EAC655385 EJY655384:EJY655385 ETU655384:ETU655385 FDQ655384:FDQ655385 FNM655384:FNM655385 FXI655384:FXI655385 GHE655384:GHE655385 GRA655384:GRA655385 HAW655384:HAW655385 HKS655384:HKS655385 HUO655384:HUO655385 IEK655384:IEK655385 IOG655384:IOG655385 IYC655384:IYC655385 JHY655384:JHY655385 JRU655384:JRU655385 KBQ655384:KBQ655385 KLM655384:KLM655385 KVI655384:KVI655385 LFE655384:LFE655385 LPA655384:LPA655385 LYW655384:LYW655385 MIS655384:MIS655385 MSO655384:MSO655385 NCK655384:NCK655385 NMG655384:NMG655385 NWC655384:NWC655385 OFY655384:OFY655385 OPU655384:OPU655385 OZQ655384:OZQ655385 PJM655384:PJM655385 PTI655384:PTI655385 QDE655384:QDE655385 QNA655384:QNA655385 QWW655384:QWW655385 RGS655384:RGS655385 RQO655384:RQO655385 SAK655384:SAK655385 SKG655384:SKG655385 SUC655384:SUC655385 TDY655384:TDY655385 TNU655384:TNU655385 TXQ655384:TXQ655385 UHM655384:UHM655385 URI655384:URI655385 VBE655384:VBE655385 VLA655384:VLA655385 VUW655384:VUW655385 WES655384:WES655385 WOO655384:WOO655385 WYK655384:WYK655385 R720920:R720921 LY720920:LY720921 VU720920:VU720921 AFQ720920:AFQ720921 APM720920:APM720921 AZI720920:AZI720921 BJE720920:BJE720921 BTA720920:BTA720921 CCW720920:CCW720921 CMS720920:CMS720921 CWO720920:CWO720921 DGK720920:DGK720921 DQG720920:DQG720921 EAC720920:EAC720921 EJY720920:EJY720921 ETU720920:ETU720921 FDQ720920:FDQ720921 FNM720920:FNM720921 FXI720920:FXI720921 GHE720920:GHE720921 GRA720920:GRA720921 HAW720920:HAW720921 HKS720920:HKS720921 HUO720920:HUO720921 IEK720920:IEK720921 IOG720920:IOG720921 IYC720920:IYC720921 JHY720920:JHY720921 JRU720920:JRU720921 KBQ720920:KBQ720921 KLM720920:KLM720921 KVI720920:KVI720921 LFE720920:LFE720921 LPA720920:LPA720921 LYW720920:LYW720921 MIS720920:MIS720921 MSO720920:MSO720921 NCK720920:NCK720921 NMG720920:NMG720921 NWC720920:NWC720921 OFY720920:OFY720921 OPU720920:OPU720921 OZQ720920:OZQ720921 PJM720920:PJM720921 PTI720920:PTI720921 QDE720920:QDE720921 QNA720920:QNA720921 QWW720920:QWW720921 RGS720920:RGS720921 RQO720920:RQO720921 SAK720920:SAK720921 SKG720920:SKG720921 SUC720920:SUC720921 TDY720920:TDY720921 TNU720920:TNU720921 TXQ720920:TXQ720921 UHM720920:UHM720921 URI720920:URI720921 VBE720920:VBE720921 VLA720920:VLA720921 VUW720920:VUW720921 WES720920:WES720921 WOO720920:WOO720921 WYK720920:WYK720921 R786456:R786457 LY786456:LY786457 VU786456:VU786457 AFQ786456:AFQ786457 APM786456:APM786457 AZI786456:AZI786457 BJE786456:BJE786457 BTA786456:BTA786457 CCW786456:CCW786457 CMS786456:CMS786457 CWO786456:CWO786457 DGK786456:DGK786457 DQG786456:DQG786457 EAC786456:EAC786457 EJY786456:EJY786457 ETU786456:ETU786457 FDQ786456:FDQ786457 FNM786456:FNM786457 FXI786456:FXI786457 GHE786456:GHE786457 GRA786456:GRA786457 HAW786456:HAW786457 HKS786456:HKS786457 HUO786456:HUO786457 IEK786456:IEK786457 IOG786456:IOG786457 IYC786456:IYC786457 JHY786456:JHY786457 JRU786456:JRU786457 KBQ786456:KBQ786457 KLM786456:KLM786457 KVI786456:KVI786457 LFE786456:LFE786457 LPA786456:LPA786457 LYW786456:LYW786457 MIS786456:MIS786457 MSO786456:MSO786457 NCK786456:NCK786457 NMG786456:NMG786457 NWC786456:NWC786457 OFY786456:OFY786457 OPU786456:OPU786457 OZQ786456:OZQ786457 PJM786456:PJM786457 PTI786456:PTI786457 QDE786456:QDE786457 QNA786456:QNA786457 QWW786456:QWW786457 RGS786456:RGS786457 RQO786456:RQO786457 SAK786456:SAK786457 SKG786456:SKG786457 SUC786456:SUC786457 TDY786456:TDY786457 TNU786456:TNU786457 TXQ786456:TXQ786457 UHM786456:UHM786457 URI786456:URI786457 VBE786456:VBE786457 VLA786456:VLA786457 VUW786456:VUW786457 WES786456:WES786457 WOO786456:WOO786457 WYK786456:WYK786457 R851992:R851993 LY851992:LY851993 VU851992:VU851993 AFQ851992:AFQ851993 APM851992:APM851993 AZI851992:AZI851993 BJE851992:BJE851993 BTA851992:BTA851993 CCW851992:CCW851993 CMS851992:CMS851993 CWO851992:CWO851993 DGK851992:DGK851993 DQG851992:DQG851993 EAC851992:EAC851993 EJY851992:EJY851993 ETU851992:ETU851993 FDQ851992:FDQ851993 FNM851992:FNM851993 FXI851992:FXI851993 GHE851992:GHE851993 GRA851992:GRA851993 HAW851992:HAW851993 HKS851992:HKS851993 HUO851992:HUO851993 IEK851992:IEK851993 IOG851992:IOG851993 IYC851992:IYC851993 JHY851992:JHY851993 JRU851992:JRU851993 KBQ851992:KBQ851993 KLM851992:KLM851993 KVI851992:KVI851993 LFE851992:LFE851993 LPA851992:LPA851993 LYW851992:LYW851993 MIS851992:MIS851993 MSO851992:MSO851993 NCK851992:NCK851993 NMG851992:NMG851993 NWC851992:NWC851993 OFY851992:OFY851993 OPU851992:OPU851993 OZQ851992:OZQ851993 PJM851992:PJM851993 PTI851992:PTI851993 QDE851992:QDE851993 QNA851992:QNA851993 QWW851992:QWW851993 RGS851992:RGS851993 RQO851992:RQO851993 SAK851992:SAK851993 SKG851992:SKG851993 SUC851992:SUC851993 TDY851992:TDY851993 TNU851992:TNU851993 TXQ851992:TXQ851993 UHM851992:UHM851993 URI851992:URI851993 VBE851992:VBE851993 VLA851992:VLA851993 VUW851992:VUW851993 WES851992:WES851993 WOO851992:WOO851993 WYK851992:WYK851993 R917528:R917529 LY917528:LY917529 VU917528:VU917529 AFQ917528:AFQ917529 APM917528:APM917529 AZI917528:AZI917529 BJE917528:BJE917529 BTA917528:BTA917529 CCW917528:CCW917529 CMS917528:CMS917529 CWO917528:CWO917529 DGK917528:DGK917529 DQG917528:DQG917529 EAC917528:EAC917529 EJY917528:EJY917529 ETU917528:ETU917529 FDQ917528:FDQ917529 FNM917528:FNM917529 FXI917528:FXI917529 GHE917528:GHE917529 GRA917528:GRA917529 HAW917528:HAW917529 HKS917528:HKS917529 HUO917528:HUO917529 IEK917528:IEK917529 IOG917528:IOG917529 IYC917528:IYC917529 JHY917528:JHY917529 JRU917528:JRU917529 KBQ917528:KBQ917529 KLM917528:KLM917529 KVI917528:KVI917529 LFE917528:LFE917529 LPA917528:LPA917529 LYW917528:LYW917529 MIS917528:MIS917529 MSO917528:MSO917529 NCK917528:NCK917529 NMG917528:NMG917529 NWC917528:NWC917529 OFY917528:OFY917529 OPU917528:OPU917529 OZQ917528:OZQ917529 PJM917528:PJM917529 PTI917528:PTI917529 QDE917528:QDE917529 QNA917528:QNA917529 QWW917528:QWW917529 RGS917528:RGS917529 RQO917528:RQO917529 SAK917528:SAK917529 SKG917528:SKG917529 SUC917528:SUC917529 TDY917528:TDY917529 TNU917528:TNU917529 TXQ917528:TXQ917529 UHM917528:UHM917529 URI917528:URI917529 VBE917528:VBE917529 VLA917528:VLA917529 VUW917528:VUW917529 WES917528:WES917529 WOO917528:WOO917529 WYK917528:WYK917529 R983064:R983065 LY983064:LY983065 VU983064:VU983065 AFQ983064:AFQ983065 APM983064:APM983065 AZI983064:AZI983065 BJE983064:BJE983065 BTA983064:BTA983065 CCW983064:CCW983065 CMS983064:CMS983065 CWO983064:CWO983065 DGK983064:DGK983065 DQG983064:DQG983065 EAC983064:EAC983065 EJY983064:EJY983065 ETU983064:ETU983065 FDQ983064:FDQ983065 FNM983064:FNM983065 FXI983064:FXI983065 GHE983064:GHE983065 GRA983064:GRA983065 HAW983064:HAW983065 HKS983064:HKS983065 HUO983064:HUO983065 IEK983064:IEK983065 IOG983064:IOG983065 IYC983064:IYC983065 JHY983064:JHY983065 JRU983064:JRU983065 KBQ983064:KBQ983065 KLM983064:KLM983065 KVI983064:KVI983065 LFE983064:LFE983065 LPA983064:LPA983065 LYW983064:LYW983065 MIS983064:MIS983065 MSO983064:MSO983065 NCK983064:NCK983065 NMG983064:NMG983065 NWC983064:NWC983065 OFY983064:OFY983065 OPU983064:OPU983065 OZQ983064:OZQ983065 PJM983064:PJM983065 PTI983064:PTI983065 QDE983064:QDE983065 QNA983064:QNA983065 QWW983064:QWW983065 RGS983064:RGS983065 RQO983064:RQO983065 SAK983064:SAK983065 SKG983064:SKG983065 SUC983064:SUC983065 TDY983064:TDY983065 TNU983064:TNU983065 TXQ983064:TXQ983065 UHM983064:UHM983065 URI983064:URI983065 VBE983064:VBE983065 VLA983064:VLA983065 VUW983064:VUW983065 WES983064:WES983065 WOO983064:WOO983065 WYK24:WYK25 WOO24:WOO25 WES24:WES25 VUW24:VUW25 VLA24:VLA25 VBE24:VBE25 URI24:URI25 UHM24:UHM25 TXQ24:TXQ25 TNU24:TNU25 TDY24:TDY25 SUC24:SUC25 SKG24:SKG25 SAK24:SAK25 RQO24:RQO25 RGS24:RGS25 QWW24:QWW25 QNA24:QNA25 QDE24:QDE25 PTI24:PTI25 PJM24:PJM25 OZQ24:OZQ25 OPU24:OPU25 OFY24:OFY25 NWC24:NWC25 NMG24:NMG25 NCK24:NCK25 MSO24:MSO25 MIS24:MIS25 LYW24:LYW25 LPA24:LPA25 LFE24:LFE25 KVI24:KVI25 KLM24:KLM25 KBQ24:KBQ25 JRU24:JRU25 JHY24:JHY25 IYC24:IYC25 IOG24:IOG25 IEK24:IEK25 HUO24:HUO25 HKS24:HKS25 HAW24:HAW25 GRA24:GRA25 GHE24:GHE25 FXI24:FXI25 FNM24:FNM25 FDQ24:FDQ25 ETU24:ETU25 EJY24:EJY25 EAC24:EAC25 DQG24:DQG25 DGK24:DGK25 CWO24:CWO25 CMS24:CMS25 CCW24:CCW25 BTA24:BTA25 BJE24:BJE25 AZI24:AZI25 APM24:APM25 AFQ24:AFQ25 VU24:VU25 LY24:LY25 R24:R25 WYM24:WYM25 WOQ24:WOQ25 WEU24:WEU25 VUY24:VUY25 VLC24:VLC25 VBG24:VBG25 URK24:URK25 UHO24:UHO25 TXS24:TXS25 TNW24:TNW25 TEA24:TEA25 SUE24:SUE25 SKI24:SKI25 SAM24:SAM25 RQQ24:RQQ25 RGU24:RGU25 QWY24:QWY25 QNC24:QNC25 QDG24:QDG25 PTK24:PTK25 PJO24:PJO25 OZS24:OZS25 OPW24:OPW25 OGA24:OGA25 NWE24:NWE25 NMI24:NMI25 NCM24:NCM25 MSQ24:MSQ25 MIU24:MIU25 LYY24:LYY25 LPC24:LPC25 LFG24:LFG25 KVK24:KVK25 KLO24:KLO25 KBS24:KBS25 JRW24:JRW25 JIA24:JIA25 IYE24:IYE25 IOI24:IOI25 IEM24:IEM25 HUQ24:HUQ25 HKU24:HKU25 HAY24:HAY25 GRC24:GRC25 GHG24:GHG25 FXK24:FXK25 FNO24:FNO25 FDS24:FDS25 ETW24:ETW25 EKA24:EKA25 EAE24:EAE25 DQI24:DQI25 DGM24:DGM25 CWQ24:CWQ25 CMU24:CMU25 CCY24:CCY25 BTC24:BTC25 BJG24:BJG25 AZK24:AZK25 APO24:APO25 AFS24:AFS25 VW24:VW25 MA24:MA25 T24:T25 AA65560:AA65561 AA131096:AA131097 AA196632:AA196633 AA262168:AA262169 AA327704:AA327705 AA393240:AA393241 AA458776:AA458777 AA524312:AA524313 AA589848:AA589849 AA655384:AA655385 AA720920:AA720921 AA786456:AA786457 AA851992:AA851993 AA917528:AA917529 AA983064:AA983065 Y65560:Y65561 Y131096:Y131097 Y196632:Y196633 Y262168:Y262169 Y327704:Y327705 Y393240:Y393241 Y458776:Y458777 Y524312:Y524313 Y589848:Y589849 Y655384:Y655385 Y720920:Y720921 Y786456:Y786457 Y851992:Y851993 Y917528:Y917529 Y983064:Y983065 Y24:Y25 AA24:AA25 AH65560:AH65561 AH131096:AH131097 AH196632:AH196633 AH262168:AH262169 AH327704:AH327705 AH393240:AH393241 AH458776:AH458777 AH524312:AH524313 AH589848:AH589849 AH655384:AH655385 AH720920:AH720921 AH786456:AH786457 AH851992:AH851993 AH917528:AH917529 AH983064:AH983065 AF65560:AF65561 AF131096:AF131097 AF196632:AF196633 AF262168:AF262169 AF327704:AF327705 AF393240:AF393241 AF458776:AF458777 AF524312:AF524313 AF589848:AF589849 AF655384:AF655385 AF720920:AF720921 AF786456:AF786457 AF851992:AF851993 AF917528:AF917529 AF983064:AF983065 AF24:AF25 AH24:AH25 AO65560:AO65561 AO131096:AO131097 AO196632:AO196633 AO262168:AO262169 AO327704:AO327705 AO393240:AO393241 AO458776:AO458777 AO524312:AO524313 AO589848:AO589849 AO655384:AO655385 AO720920:AO720921 AO786456:AO786457 AO851992:AO851993 AO917528:AO917529 AO983064:AO983065 AM65560:AM65561 AM131096:AM131097 AM196632:AM196633 AM262168:AM262169 AM327704:AM327705 AM393240:AM393241 AM458776:AM458777 AM524312:AM524313 AM589848:AM589849 AM655384:AM655385 AM720920:AM720921 AM786456:AM786457 AM851992:AM851993 AM917528:AM917529 AM983064:AM983065 AM24:AM25 AO24:AO25 AV65560:AV65561 AV131096:AV131097 AV196632:AV196633 AV262168:AV262169 AV327704:AV327705 AV393240:AV393241 AV458776:AV458777 AV524312:AV524313 AV589848:AV589849 AV655384:AV655385 AV720920:AV720921 AV786456:AV786457 AV851992:AV851993 AV917528:AV917529 AV983064:AV983065 AT65560:AT65561 AT131096:AT131097 AT196632:AT196633 AT262168:AT262169 AT327704:AT327705 AT393240:AT393241 AT458776:AT458777 AT524312:AT524313 AT589848:AT589849 AT655384:AT655385 AT720920:AT720921 AT786456:AT786457 AT851992:AT851993 AT917528:AT917529 AT983064:AT983065 AT24:AT25 AV24:AV25 BC65560:BC65561 BC131096:BC131097 BC196632:BC196633 BC262168:BC262169 BC327704:BC327705 BC393240:BC393241 BC458776:BC458777 BC524312:BC524313 BC589848:BC589849 BC655384:BC655385 BC720920:BC720921 BC786456:BC786457 BC851992:BC851993 BC917528:BC917529 BC983064:BC983065 BA65560:BA65561 BA131096:BA131097 BA196632:BA196633 BA262168:BA262169 BA327704:BA327705 BA393240:BA393241 BA458776:BA458777 BA524312:BA524313 BA589848:BA589849 BA655384:BA655385 BA720920:BA720921 BA786456:BA786457 BA851992:BA851993 BA917528:BA917529 BA983064:BA983065 BA24:BA25 BC24:BC25 BJ65560:BJ65561 BJ131096:BJ131097 BJ196632:BJ196633 BJ262168:BJ262169 BJ327704:BJ327705 BJ393240:BJ393241 BJ458776:BJ458777 BJ524312:BJ524313 BJ589848:BJ589849 BJ655384:BJ655385 BJ720920:BJ720921 BJ786456:BJ786457 BJ851992:BJ851993 BJ917528:BJ917529 BJ983064:BJ983065 BH65560:BH65561 BH131096:BH131097 BH196632:BH196633 BH262168:BH262169 BH327704:BH327705 BH393240:BH393241 BH458776:BH458777 BH524312:BH524313 BH589848:BH589849 BH655384:BH655385 BH720920:BH720921 BH786456:BH786457 BH851992:BH851993 BH917528:BH917529 BH983064:BH983065 BH24:BH25 BJ24:BJ25 BQ65560:BQ65561 BQ131096:BQ131097 BQ196632:BQ196633 BQ262168:BQ262169 BQ327704:BQ327705 BQ393240:BQ393241 BQ458776:BQ458777 BQ524312:BQ524313 BQ589848:BQ589849 BQ655384:BQ655385 BQ720920:BQ720921 BQ786456:BQ786457 BQ851992:BQ851993 BQ917528:BQ917529 BQ983064:BQ983065 BO65560:BO65561 BO131096:BO131097 BO196632:BO196633 BO262168:BO262169 BO327704:BO327705 BO393240:BO393241 BO458776:BO458777 BO524312:BO524313 BO589848:BO589849 BO655384:BO655385 BO720920:BO720921 BO786456:BO786457 BO851992:BO851993 BO917528:BO917529 BO983064:BO983065 BO24:BO25 BQ24:BQ25 BX65560:BX65561 BX131096:BX131097 BX196632:BX196633 BX262168:BX262169 BX327704:BX327705 BX393240:BX393241 BX458776:BX458777 BX524312:BX524313 BX589848:BX589849 BX655384:BX655385 BX720920:BX720921 BX786456:BX786457 BX851992:BX851993 BX917528:BX917529 BX983064:BX983065 BV65560:BV65561 BV131096:BV131097 BV196632:BV196633 BV262168:BV262169 BV327704:BV327705 BV393240:BV393241 BV458776:BV458777 BV524312:BV524313 BV589848:BV589849 BV655384:BV655385 BV720920:BV720921 BV786456:BV786457 BV851992:BV851993 BV917528:BV917529 BV983064:BV983065 BV24:BV25 BX24:BX25 CE65560:CE65561 CE131096:CE131097 CE196632:CE196633 CE262168:CE262169 CE327704:CE327705 CE393240:CE393241 CE458776:CE458777 CE524312:CE524313 CE589848:CE589849 CE655384:CE655385 CE720920:CE720921 CE786456:CE786457 CE851992:CE851993 CE917528:CE917529 CE983064:CE983065 CC65560:CC65561 CC131096:CC131097 CC196632:CC196633 CC262168:CC262169 CC327704:CC327705 CC393240:CC393241 CC458776:CC458777 CC524312:CC524313 CC589848:CC589849 CC655384:CC655385 CC720920:CC720921 CC786456:CC786457 CC851992:CC851993 CC917528:CC917529 CC983064:CC983065 CC24:CC25 CE24:CE25 WOO28:WOO29 WYK28:WYK29 T28:T29 MA28:MA29 VW28:VW29 AFS28:AFS29 APO28:APO29 AZK28:AZK29 BJG28:BJG29 BTC28:BTC29 CCY28:CCY29 CMU28:CMU29 CWQ28:CWQ29 DGM28:DGM29 DQI28:DQI29 EAE28:EAE29 EKA28:EKA29 ETW28:ETW29 FDS28:FDS29 FNO28:FNO29 FXK28:FXK29 GHG28:GHG29 GRC28:GRC29 HAY28:HAY29 HKU28:HKU29 HUQ28:HUQ29 IEM28:IEM29 IOI28:IOI29 IYE28:IYE29 JIA28:JIA29 JRW28:JRW29 KBS28:KBS29 KLO28:KLO29 KVK28:KVK29 LFG28:LFG29 LPC28:LPC29 LYY28:LYY29 MIU28:MIU29 MSQ28:MSQ29 NCM28:NCM29 NMI28:NMI29 NWE28:NWE29 OGA28:OGA29 OPW28:OPW29 OZS28:OZS29 PJO28:PJO29 PTK28:PTK29 QDG28:QDG29 QNC28:QNC29 QWY28:QWY29 RGU28:RGU29 RQQ28:RQQ29 SAM28:SAM29 SKI28:SKI29 SUE28:SUE29 TEA28:TEA29 TNW28:TNW29 TXS28:TXS29 UHO28:UHO29 URK28:URK29 VBG28:VBG29 VLC28:VLC29 VUY28:VUY29 WEU28:WEU29 WOQ28:WOQ29 WYM28:WYM29 R28:R29 LY28:LY29 VU28:VU29 AFQ28:AFQ29 APM28:APM29 AZI28:AZI29 BJE28:BJE29 BTA28:BTA29 CCW28:CCW29 CMS28:CMS29 CWO28:CWO29 DGK28:DGK29 DQG28:DQG29 EAC28:EAC29 EJY28:EJY29 ETU28:ETU29 FDQ28:FDQ29 FNM28:FNM29 FXI28:FXI29 GHE28:GHE29 GRA28:GRA29 HAW28:HAW29 HKS28:HKS29 HUO28:HUO29 IEK28:IEK29 IOG28:IOG29 IYC28:IYC29 JHY28:JHY29 JRU28:JRU29 KBQ28:KBQ29 KLM28:KLM29 KVI28:KVI29 LFE28:LFE29 LPA28:LPA29 LYW28:LYW29 MIS28:MIS29 MSO28:MSO29 NCK28:NCK29 NMG28:NMG29 NWC28:NWC29 OFY28:OFY29 OPU28:OPU29 OZQ28:OZQ29 PJM28:PJM29 PTI28:PTI29 QDE28:QDE29 QNA28:QNA29 QWW28:QWW29 RGS28:RGS29 RQO28:RQO29 SAK28:SAK29 SKG28:SKG29 SUC28:SUC29 TDY28:TDY29 TNU28:TNU29 TXQ28:TXQ29 UHM28:UHM29 URI28:URI29 VBE28:VBE29 VLA28:VLA29 VUW28:VUW29 WES28:WES29 AA28:AA29 Y28:Y29 AH28:AH29 AF28:AF29 AO28:AO29 AM28:AM29 AV28:AV29 AT28:AT29 BC28:BC29 BA28:BA29 BJ28:BJ29 BH28:BH29 BQ28:BQ29 BO28:BO29 BX28:BX29 BV28:BV29 CE28:CE29 CC28:CC29"/>
    <dataValidation allowBlank="1" showInputMessage="1" showErrorMessage="1" prompt="Для выбора выполните двойной щелчок левой клавиши мыши по соответствующей ячейке." sqref="S65560:S65561 LZ65560:LZ65561 VV65560:VV65561 AFR65560:AFR65561 APN65560:APN65561 AZJ65560:AZJ65561 BJF65560:BJF65561 BTB65560:BTB65561 CCX65560:CCX65561 CMT65560:CMT65561 CWP65560:CWP65561 DGL65560:DGL65561 DQH65560:DQH65561 EAD65560:EAD65561 EJZ65560:EJZ65561 ETV65560:ETV65561 FDR65560:FDR65561 FNN65560:FNN65561 FXJ65560:FXJ65561 GHF65560:GHF65561 GRB65560:GRB65561 HAX65560:HAX65561 HKT65560:HKT65561 HUP65560:HUP65561 IEL65560:IEL65561 IOH65560:IOH65561 IYD65560:IYD65561 JHZ65560:JHZ65561 JRV65560:JRV65561 KBR65560:KBR65561 KLN65560:KLN65561 KVJ65560:KVJ65561 LFF65560:LFF65561 LPB65560:LPB65561 LYX65560:LYX65561 MIT65560:MIT65561 MSP65560:MSP65561 NCL65560:NCL65561 NMH65560:NMH65561 NWD65560:NWD65561 OFZ65560:OFZ65561 OPV65560:OPV65561 OZR65560:OZR65561 PJN65560:PJN65561 PTJ65560:PTJ65561 QDF65560:QDF65561 QNB65560:QNB65561 QWX65560:QWX65561 RGT65560:RGT65561 RQP65560:RQP65561 SAL65560:SAL65561 SKH65560:SKH65561 SUD65560:SUD65561 TDZ65560:TDZ65561 TNV65560:TNV65561 TXR65560:TXR65561 UHN65560:UHN65561 URJ65560:URJ65561 VBF65560:VBF65561 VLB65560:VLB65561 VUX65560:VUX65561 WET65560:WET65561 WOP65560:WOP65561 WYL65560:WYL65561 S131096:S131097 LZ131096:LZ131097 VV131096:VV131097 AFR131096:AFR131097 APN131096:APN131097 AZJ131096:AZJ131097 BJF131096:BJF131097 BTB131096:BTB131097 CCX131096:CCX131097 CMT131096:CMT131097 CWP131096:CWP131097 DGL131096:DGL131097 DQH131096:DQH131097 EAD131096:EAD131097 EJZ131096:EJZ131097 ETV131096:ETV131097 FDR131096:FDR131097 FNN131096:FNN131097 FXJ131096:FXJ131097 GHF131096:GHF131097 GRB131096:GRB131097 HAX131096:HAX131097 HKT131096:HKT131097 HUP131096:HUP131097 IEL131096:IEL131097 IOH131096:IOH131097 IYD131096:IYD131097 JHZ131096:JHZ131097 JRV131096:JRV131097 KBR131096:KBR131097 KLN131096:KLN131097 KVJ131096:KVJ131097 LFF131096:LFF131097 LPB131096:LPB131097 LYX131096:LYX131097 MIT131096:MIT131097 MSP131096:MSP131097 NCL131096:NCL131097 NMH131096:NMH131097 NWD131096:NWD131097 OFZ131096:OFZ131097 OPV131096:OPV131097 OZR131096:OZR131097 PJN131096:PJN131097 PTJ131096:PTJ131097 QDF131096:QDF131097 QNB131096:QNB131097 QWX131096:QWX131097 RGT131096:RGT131097 RQP131096:RQP131097 SAL131096:SAL131097 SKH131096:SKH131097 SUD131096:SUD131097 TDZ131096:TDZ131097 TNV131096:TNV131097 TXR131096:TXR131097 UHN131096:UHN131097 URJ131096:URJ131097 VBF131096:VBF131097 VLB131096:VLB131097 VUX131096:VUX131097 WET131096:WET131097 WOP131096:WOP131097 WYL131096:WYL131097 S196632:S196633 LZ196632:LZ196633 VV196632:VV196633 AFR196632:AFR196633 APN196632:APN196633 AZJ196632:AZJ196633 BJF196632:BJF196633 BTB196632:BTB196633 CCX196632:CCX196633 CMT196632:CMT196633 CWP196632:CWP196633 DGL196632:DGL196633 DQH196632:DQH196633 EAD196632:EAD196633 EJZ196632:EJZ196633 ETV196632:ETV196633 FDR196632:FDR196633 FNN196632:FNN196633 FXJ196632:FXJ196633 GHF196632:GHF196633 GRB196632:GRB196633 HAX196632:HAX196633 HKT196632:HKT196633 HUP196632:HUP196633 IEL196632:IEL196633 IOH196632:IOH196633 IYD196632:IYD196633 JHZ196632:JHZ196633 JRV196632:JRV196633 KBR196632:KBR196633 KLN196632:KLN196633 KVJ196632:KVJ196633 LFF196632:LFF196633 LPB196632:LPB196633 LYX196632:LYX196633 MIT196632:MIT196633 MSP196632:MSP196633 NCL196632:NCL196633 NMH196632:NMH196633 NWD196632:NWD196633 OFZ196632:OFZ196633 OPV196632:OPV196633 OZR196632:OZR196633 PJN196632:PJN196633 PTJ196632:PTJ196633 QDF196632:QDF196633 QNB196632:QNB196633 QWX196632:QWX196633 RGT196632:RGT196633 RQP196632:RQP196633 SAL196632:SAL196633 SKH196632:SKH196633 SUD196632:SUD196633 TDZ196632:TDZ196633 TNV196632:TNV196633 TXR196632:TXR196633 UHN196632:UHN196633 URJ196632:URJ196633 VBF196632:VBF196633 VLB196632:VLB196633 VUX196632:VUX196633 WET196632:WET196633 WOP196632:WOP196633 WYL196632:WYL196633 S262168:S262169 LZ262168:LZ262169 VV262168:VV262169 AFR262168:AFR262169 APN262168:APN262169 AZJ262168:AZJ262169 BJF262168:BJF262169 BTB262168:BTB262169 CCX262168:CCX262169 CMT262168:CMT262169 CWP262168:CWP262169 DGL262168:DGL262169 DQH262168:DQH262169 EAD262168:EAD262169 EJZ262168:EJZ262169 ETV262168:ETV262169 FDR262168:FDR262169 FNN262168:FNN262169 FXJ262168:FXJ262169 GHF262168:GHF262169 GRB262168:GRB262169 HAX262168:HAX262169 HKT262168:HKT262169 HUP262168:HUP262169 IEL262168:IEL262169 IOH262168:IOH262169 IYD262168:IYD262169 JHZ262168:JHZ262169 JRV262168:JRV262169 KBR262168:KBR262169 KLN262168:KLN262169 KVJ262168:KVJ262169 LFF262168:LFF262169 LPB262168:LPB262169 LYX262168:LYX262169 MIT262168:MIT262169 MSP262168:MSP262169 NCL262168:NCL262169 NMH262168:NMH262169 NWD262168:NWD262169 OFZ262168:OFZ262169 OPV262168:OPV262169 OZR262168:OZR262169 PJN262168:PJN262169 PTJ262168:PTJ262169 QDF262168:QDF262169 QNB262168:QNB262169 QWX262168:QWX262169 RGT262168:RGT262169 RQP262168:RQP262169 SAL262168:SAL262169 SKH262168:SKH262169 SUD262168:SUD262169 TDZ262168:TDZ262169 TNV262168:TNV262169 TXR262168:TXR262169 UHN262168:UHN262169 URJ262168:URJ262169 VBF262168:VBF262169 VLB262168:VLB262169 VUX262168:VUX262169 WET262168:WET262169 WOP262168:WOP262169 WYL262168:WYL262169 S327704:S327705 LZ327704:LZ327705 VV327704:VV327705 AFR327704:AFR327705 APN327704:APN327705 AZJ327704:AZJ327705 BJF327704:BJF327705 BTB327704:BTB327705 CCX327704:CCX327705 CMT327704:CMT327705 CWP327704:CWP327705 DGL327704:DGL327705 DQH327704:DQH327705 EAD327704:EAD327705 EJZ327704:EJZ327705 ETV327704:ETV327705 FDR327704:FDR327705 FNN327704:FNN327705 FXJ327704:FXJ327705 GHF327704:GHF327705 GRB327704:GRB327705 HAX327704:HAX327705 HKT327704:HKT327705 HUP327704:HUP327705 IEL327704:IEL327705 IOH327704:IOH327705 IYD327704:IYD327705 JHZ327704:JHZ327705 JRV327704:JRV327705 KBR327704:KBR327705 KLN327704:KLN327705 KVJ327704:KVJ327705 LFF327704:LFF327705 LPB327704:LPB327705 LYX327704:LYX327705 MIT327704:MIT327705 MSP327704:MSP327705 NCL327704:NCL327705 NMH327704:NMH327705 NWD327704:NWD327705 OFZ327704:OFZ327705 OPV327704:OPV327705 OZR327704:OZR327705 PJN327704:PJN327705 PTJ327704:PTJ327705 QDF327704:QDF327705 QNB327704:QNB327705 QWX327704:QWX327705 RGT327704:RGT327705 RQP327704:RQP327705 SAL327704:SAL327705 SKH327704:SKH327705 SUD327704:SUD327705 TDZ327704:TDZ327705 TNV327704:TNV327705 TXR327704:TXR327705 UHN327704:UHN327705 URJ327704:URJ327705 VBF327704:VBF327705 VLB327704:VLB327705 VUX327704:VUX327705 WET327704:WET327705 WOP327704:WOP327705 WYL327704:WYL327705 S393240:S393241 LZ393240:LZ393241 VV393240:VV393241 AFR393240:AFR393241 APN393240:APN393241 AZJ393240:AZJ393241 BJF393240:BJF393241 BTB393240:BTB393241 CCX393240:CCX393241 CMT393240:CMT393241 CWP393240:CWP393241 DGL393240:DGL393241 DQH393240:DQH393241 EAD393240:EAD393241 EJZ393240:EJZ393241 ETV393240:ETV393241 FDR393240:FDR393241 FNN393240:FNN393241 FXJ393240:FXJ393241 GHF393240:GHF393241 GRB393240:GRB393241 HAX393240:HAX393241 HKT393240:HKT393241 HUP393240:HUP393241 IEL393240:IEL393241 IOH393240:IOH393241 IYD393240:IYD393241 JHZ393240:JHZ393241 JRV393240:JRV393241 KBR393240:KBR393241 KLN393240:KLN393241 KVJ393240:KVJ393241 LFF393240:LFF393241 LPB393240:LPB393241 LYX393240:LYX393241 MIT393240:MIT393241 MSP393240:MSP393241 NCL393240:NCL393241 NMH393240:NMH393241 NWD393240:NWD393241 OFZ393240:OFZ393241 OPV393240:OPV393241 OZR393240:OZR393241 PJN393240:PJN393241 PTJ393240:PTJ393241 QDF393240:QDF393241 QNB393240:QNB393241 QWX393240:QWX393241 RGT393240:RGT393241 RQP393240:RQP393241 SAL393240:SAL393241 SKH393240:SKH393241 SUD393240:SUD393241 TDZ393240:TDZ393241 TNV393240:TNV393241 TXR393240:TXR393241 UHN393240:UHN393241 URJ393240:URJ393241 VBF393240:VBF393241 VLB393240:VLB393241 VUX393240:VUX393241 WET393240:WET393241 WOP393240:WOP393241 WYL393240:WYL393241 S458776:S458777 LZ458776:LZ458777 VV458776:VV458777 AFR458776:AFR458777 APN458776:APN458777 AZJ458776:AZJ458777 BJF458776:BJF458777 BTB458776:BTB458777 CCX458776:CCX458777 CMT458776:CMT458777 CWP458776:CWP458777 DGL458776:DGL458777 DQH458776:DQH458777 EAD458776:EAD458777 EJZ458776:EJZ458777 ETV458776:ETV458777 FDR458776:FDR458777 FNN458776:FNN458777 FXJ458776:FXJ458777 GHF458776:GHF458777 GRB458776:GRB458777 HAX458776:HAX458777 HKT458776:HKT458777 HUP458776:HUP458777 IEL458776:IEL458777 IOH458776:IOH458777 IYD458776:IYD458777 JHZ458776:JHZ458777 JRV458776:JRV458777 KBR458776:KBR458777 KLN458776:KLN458777 KVJ458776:KVJ458777 LFF458776:LFF458777 LPB458776:LPB458777 LYX458776:LYX458777 MIT458776:MIT458777 MSP458776:MSP458777 NCL458776:NCL458777 NMH458776:NMH458777 NWD458776:NWD458777 OFZ458776:OFZ458777 OPV458776:OPV458777 OZR458776:OZR458777 PJN458776:PJN458777 PTJ458776:PTJ458777 QDF458776:QDF458777 QNB458776:QNB458777 QWX458776:QWX458777 RGT458776:RGT458777 RQP458776:RQP458777 SAL458776:SAL458777 SKH458776:SKH458777 SUD458776:SUD458777 TDZ458776:TDZ458777 TNV458776:TNV458777 TXR458776:TXR458777 UHN458776:UHN458777 URJ458776:URJ458777 VBF458776:VBF458777 VLB458776:VLB458777 VUX458776:VUX458777 WET458776:WET458777 WOP458776:WOP458777 WYL458776:WYL458777 S524312:S524313 LZ524312:LZ524313 VV524312:VV524313 AFR524312:AFR524313 APN524312:APN524313 AZJ524312:AZJ524313 BJF524312:BJF524313 BTB524312:BTB524313 CCX524312:CCX524313 CMT524312:CMT524313 CWP524312:CWP524313 DGL524312:DGL524313 DQH524312:DQH524313 EAD524312:EAD524313 EJZ524312:EJZ524313 ETV524312:ETV524313 FDR524312:FDR524313 FNN524312:FNN524313 FXJ524312:FXJ524313 GHF524312:GHF524313 GRB524312:GRB524313 HAX524312:HAX524313 HKT524312:HKT524313 HUP524312:HUP524313 IEL524312:IEL524313 IOH524312:IOH524313 IYD524312:IYD524313 JHZ524312:JHZ524313 JRV524312:JRV524313 KBR524312:KBR524313 KLN524312:KLN524313 KVJ524312:KVJ524313 LFF524312:LFF524313 LPB524312:LPB524313 LYX524312:LYX524313 MIT524312:MIT524313 MSP524312:MSP524313 NCL524312:NCL524313 NMH524312:NMH524313 NWD524312:NWD524313 OFZ524312:OFZ524313 OPV524312:OPV524313 OZR524312:OZR524313 PJN524312:PJN524313 PTJ524312:PTJ524313 QDF524312:QDF524313 QNB524312:QNB524313 QWX524312:QWX524313 RGT524312:RGT524313 RQP524312:RQP524313 SAL524312:SAL524313 SKH524312:SKH524313 SUD524312:SUD524313 TDZ524312:TDZ524313 TNV524312:TNV524313 TXR524312:TXR524313 UHN524312:UHN524313 URJ524312:URJ524313 VBF524312:VBF524313 VLB524312:VLB524313 VUX524312:VUX524313 WET524312:WET524313 WOP524312:WOP524313 WYL524312:WYL524313 S589848:S589849 LZ589848:LZ589849 VV589848:VV589849 AFR589848:AFR589849 APN589848:APN589849 AZJ589848:AZJ589849 BJF589848:BJF589849 BTB589848:BTB589849 CCX589848:CCX589849 CMT589848:CMT589849 CWP589848:CWP589849 DGL589848:DGL589849 DQH589848:DQH589849 EAD589848:EAD589849 EJZ589848:EJZ589849 ETV589848:ETV589849 FDR589848:FDR589849 FNN589848:FNN589849 FXJ589848:FXJ589849 GHF589848:GHF589849 GRB589848:GRB589849 HAX589848:HAX589849 HKT589848:HKT589849 HUP589848:HUP589849 IEL589848:IEL589849 IOH589848:IOH589849 IYD589848:IYD589849 JHZ589848:JHZ589849 JRV589848:JRV589849 KBR589848:KBR589849 KLN589848:KLN589849 KVJ589848:KVJ589849 LFF589848:LFF589849 LPB589848:LPB589849 LYX589848:LYX589849 MIT589848:MIT589849 MSP589848:MSP589849 NCL589848:NCL589849 NMH589848:NMH589849 NWD589848:NWD589849 OFZ589848:OFZ589849 OPV589848:OPV589849 OZR589848:OZR589849 PJN589848:PJN589849 PTJ589848:PTJ589849 QDF589848:QDF589849 QNB589848:QNB589849 QWX589848:QWX589849 RGT589848:RGT589849 RQP589848:RQP589849 SAL589848:SAL589849 SKH589848:SKH589849 SUD589848:SUD589849 TDZ589848:TDZ589849 TNV589848:TNV589849 TXR589848:TXR589849 UHN589848:UHN589849 URJ589848:URJ589849 VBF589848:VBF589849 VLB589848:VLB589849 VUX589848:VUX589849 WET589848:WET589849 WOP589848:WOP589849 WYL589848:WYL589849 S655384:S655385 LZ655384:LZ655385 VV655384:VV655385 AFR655384:AFR655385 APN655384:APN655385 AZJ655384:AZJ655385 BJF655384:BJF655385 BTB655384:BTB655385 CCX655384:CCX655385 CMT655384:CMT655385 CWP655384:CWP655385 DGL655384:DGL655385 DQH655384:DQH655385 EAD655384:EAD655385 EJZ655384:EJZ655385 ETV655384:ETV655385 FDR655384:FDR655385 FNN655384:FNN655385 FXJ655384:FXJ655385 GHF655384:GHF655385 GRB655384:GRB655385 HAX655384:HAX655385 HKT655384:HKT655385 HUP655384:HUP655385 IEL655384:IEL655385 IOH655384:IOH655385 IYD655384:IYD655385 JHZ655384:JHZ655385 JRV655384:JRV655385 KBR655384:KBR655385 KLN655384:KLN655385 KVJ655384:KVJ655385 LFF655384:LFF655385 LPB655384:LPB655385 LYX655384:LYX655385 MIT655384:MIT655385 MSP655384:MSP655385 NCL655384:NCL655385 NMH655384:NMH655385 NWD655384:NWD655385 OFZ655384:OFZ655385 OPV655384:OPV655385 OZR655384:OZR655385 PJN655384:PJN655385 PTJ655384:PTJ655385 QDF655384:QDF655385 QNB655384:QNB655385 QWX655384:QWX655385 RGT655384:RGT655385 RQP655384:RQP655385 SAL655384:SAL655385 SKH655384:SKH655385 SUD655384:SUD655385 TDZ655384:TDZ655385 TNV655384:TNV655385 TXR655384:TXR655385 UHN655384:UHN655385 URJ655384:URJ655385 VBF655384:VBF655385 VLB655384:VLB655385 VUX655384:VUX655385 WET655384:WET655385 WOP655384:WOP655385 WYL655384:WYL655385 S720920:S720921 LZ720920:LZ720921 VV720920:VV720921 AFR720920:AFR720921 APN720920:APN720921 AZJ720920:AZJ720921 BJF720920:BJF720921 BTB720920:BTB720921 CCX720920:CCX720921 CMT720920:CMT720921 CWP720920:CWP720921 DGL720920:DGL720921 DQH720920:DQH720921 EAD720920:EAD720921 EJZ720920:EJZ720921 ETV720920:ETV720921 FDR720920:FDR720921 FNN720920:FNN720921 FXJ720920:FXJ720921 GHF720920:GHF720921 GRB720920:GRB720921 HAX720920:HAX720921 HKT720920:HKT720921 HUP720920:HUP720921 IEL720920:IEL720921 IOH720920:IOH720921 IYD720920:IYD720921 JHZ720920:JHZ720921 JRV720920:JRV720921 KBR720920:KBR720921 KLN720920:KLN720921 KVJ720920:KVJ720921 LFF720920:LFF720921 LPB720920:LPB720921 LYX720920:LYX720921 MIT720920:MIT720921 MSP720920:MSP720921 NCL720920:NCL720921 NMH720920:NMH720921 NWD720920:NWD720921 OFZ720920:OFZ720921 OPV720920:OPV720921 OZR720920:OZR720921 PJN720920:PJN720921 PTJ720920:PTJ720921 QDF720920:QDF720921 QNB720920:QNB720921 QWX720920:QWX720921 RGT720920:RGT720921 RQP720920:RQP720921 SAL720920:SAL720921 SKH720920:SKH720921 SUD720920:SUD720921 TDZ720920:TDZ720921 TNV720920:TNV720921 TXR720920:TXR720921 UHN720920:UHN720921 URJ720920:URJ720921 VBF720920:VBF720921 VLB720920:VLB720921 VUX720920:VUX720921 WET720920:WET720921 WOP720920:WOP720921 WYL720920:WYL720921 S786456:S786457 LZ786456:LZ786457 VV786456:VV786457 AFR786456:AFR786457 APN786456:APN786457 AZJ786456:AZJ786457 BJF786456:BJF786457 BTB786456:BTB786457 CCX786456:CCX786457 CMT786456:CMT786457 CWP786456:CWP786457 DGL786456:DGL786457 DQH786456:DQH786457 EAD786456:EAD786457 EJZ786456:EJZ786457 ETV786456:ETV786457 FDR786456:FDR786457 FNN786456:FNN786457 FXJ786456:FXJ786457 GHF786456:GHF786457 GRB786456:GRB786457 HAX786456:HAX786457 HKT786456:HKT786457 HUP786456:HUP786457 IEL786456:IEL786457 IOH786456:IOH786457 IYD786456:IYD786457 JHZ786456:JHZ786457 JRV786456:JRV786457 KBR786456:KBR786457 KLN786456:KLN786457 KVJ786456:KVJ786457 LFF786456:LFF786457 LPB786456:LPB786457 LYX786456:LYX786457 MIT786456:MIT786457 MSP786456:MSP786457 NCL786456:NCL786457 NMH786456:NMH786457 NWD786456:NWD786457 OFZ786456:OFZ786457 OPV786456:OPV786457 OZR786456:OZR786457 PJN786456:PJN786457 PTJ786456:PTJ786457 QDF786456:QDF786457 QNB786456:QNB786457 QWX786456:QWX786457 RGT786456:RGT786457 RQP786456:RQP786457 SAL786456:SAL786457 SKH786456:SKH786457 SUD786456:SUD786457 TDZ786456:TDZ786457 TNV786456:TNV786457 TXR786456:TXR786457 UHN786456:UHN786457 URJ786456:URJ786457 VBF786456:VBF786457 VLB786456:VLB786457 VUX786456:VUX786457 WET786456:WET786457 WOP786456:WOP786457 WYL786456:WYL786457 S851992:S851993 LZ851992:LZ851993 VV851992:VV851993 AFR851992:AFR851993 APN851992:APN851993 AZJ851992:AZJ851993 BJF851992:BJF851993 BTB851992:BTB851993 CCX851992:CCX851993 CMT851992:CMT851993 CWP851992:CWP851993 DGL851992:DGL851993 DQH851992:DQH851993 EAD851992:EAD851993 EJZ851992:EJZ851993 ETV851992:ETV851993 FDR851992:FDR851993 FNN851992:FNN851993 FXJ851992:FXJ851993 GHF851992:GHF851993 GRB851992:GRB851993 HAX851992:HAX851993 HKT851992:HKT851993 HUP851992:HUP851993 IEL851992:IEL851993 IOH851992:IOH851993 IYD851992:IYD851993 JHZ851992:JHZ851993 JRV851992:JRV851993 KBR851992:KBR851993 KLN851992:KLN851993 KVJ851992:KVJ851993 LFF851992:LFF851993 LPB851992:LPB851993 LYX851992:LYX851993 MIT851992:MIT851993 MSP851992:MSP851993 NCL851992:NCL851993 NMH851992:NMH851993 NWD851992:NWD851993 OFZ851992:OFZ851993 OPV851992:OPV851993 OZR851992:OZR851993 PJN851992:PJN851993 PTJ851992:PTJ851993 QDF851992:QDF851993 QNB851992:QNB851993 QWX851992:QWX851993 RGT851992:RGT851993 RQP851992:RQP851993 SAL851992:SAL851993 SKH851992:SKH851993 SUD851992:SUD851993 TDZ851992:TDZ851993 TNV851992:TNV851993 TXR851992:TXR851993 UHN851992:UHN851993 URJ851992:URJ851993 VBF851992:VBF851993 VLB851992:VLB851993 VUX851992:VUX851993 WET851992:WET851993 WOP851992:WOP851993 WYL851992:WYL851993 S917528:S917529 LZ917528:LZ917529 VV917528:VV917529 AFR917528:AFR917529 APN917528:APN917529 AZJ917528:AZJ917529 BJF917528:BJF917529 BTB917528:BTB917529 CCX917528:CCX917529 CMT917528:CMT917529 CWP917528:CWP917529 DGL917528:DGL917529 DQH917528:DQH917529 EAD917528:EAD917529 EJZ917528:EJZ917529 ETV917528:ETV917529 FDR917528:FDR917529 FNN917528:FNN917529 FXJ917528:FXJ917529 GHF917528:GHF917529 GRB917528:GRB917529 HAX917528:HAX917529 HKT917528:HKT917529 HUP917528:HUP917529 IEL917528:IEL917529 IOH917528:IOH917529 IYD917528:IYD917529 JHZ917528:JHZ917529 JRV917528:JRV917529 KBR917528:KBR917529 KLN917528:KLN917529 KVJ917528:KVJ917529 LFF917528:LFF917529 LPB917528:LPB917529 LYX917528:LYX917529 MIT917528:MIT917529 MSP917528:MSP917529 NCL917528:NCL917529 NMH917528:NMH917529 NWD917528:NWD917529 OFZ917528:OFZ917529 OPV917528:OPV917529 OZR917528:OZR917529 PJN917528:PJN917529 PTJ917528:PTJ917529 QDF917528:QDF917529 QNB917528:QNB917529 QWX917528:QWX917529 RGT917528:RGT917529 RQP917528:RQP917529 SAL917528:SAL917529 SKH917528:SKH917529 SUD917528:SUD917529 TDZ917528:TDZ917529 TNV917528:TNV917529 TXR917528:TXR917529 UHN917528:UHN917529 URJ917528:URJ917529 VBF917528:VBF917529 VLB917528:VLB917529 VUX917528:VUX917529 WET917528:WET917529 WOP917528:WOP917529 WYL917528:WYL917529 S983064:S983065 LZ983064:LZ983065 VV983064:VV983065 AFR983064:AFR983065 APN983064:APN983065 AZJ983064:AZJ983065 BJF983064:BJF983065 BTB983064:BTB983065 CCX983064:CCX983065 CMT983064:CMT983065 CWP983064:CWP983065 DGL983064:DGL983065 DQH983064:DQH983065 EAD983064:EAD983065 EJZ983064:EJZ983065 ETV983064:ETV983065 FDR983064:FDR983065 FNN983064:FNN983065 FXJ983064:FXJ983065 GHF983064:GHF983065 GRB983064:GRB983065 HAX983064:HAX983065 HKT983064:HKT983065 HUP983064:HUP983065 IEL983064:IEL983065 IOH983064:IOH983065 IYD983064:IYD983065 JHZ983064:JHZ983065 JRV983064:JRV983065 KBR983064:KBR983065 KLN983064:KLN983065 KVJ983064:KVJ983065 LFF983064:LFF983065 LPB983064:LPB983065 LYX983064:LYX983065 MIT983064:MIT983065 MSP983064:MSP983065 NCL983064:NCL983065 NMH983064:NMH983065 NWD983064:NWD983065 OFZ983064:OFZ983065 OPV983064:OPV983065 OZR983064:OZR983065 PJN983064:PJN983065 PTJ983064:PTJ983065 QDF983064:QDF983065 QNB983064:QNB983065 QWX983064:QWX983065 RGT983064:RGT983065 RQP983064:RQP983065 SAL983064:SAL983065 SKH983064:SKH983065 SUD983064:SUD983065 TDZ983064:TDZ983065 TNV983064:TNV983065 TXR983064:TXR983065 UHN983064:UHN983065 URJ983064:URJ983065 VBF983064:VBF983065 VLB983064:VLB983065 VUX983064:VUX983065 WET983064:WET983065 WOP983064:WOP983065 WYL983064:WYL983065 U393240:U393241 U458776:U458777 MB65560:MB65561 VX65560:VX65561 AFT65560:AFT65561 APP65560:APP65561 AZL65560:AZL65561 BJH65560:BJH65561 BTD65560:BTD65561 CCZ65560:CCZ65561 CMV65560:CMV65561 CWR65560:CWR65561 DGN65560:DGN65561 DQJ65560:DQJ65561 EAF65560:EAF65561 EKB65560:EKB65561 ETX65560:ETX65561 FDT65560:FDT65561 FNP65560:FNP65561 FXL65560:FXL65561 GHH65560:GHH65561 GRD65560:GRD65561 HAZ65560:HAZ65561 HKV65560:HKV65561 HUR65560:HUR65561 IEN65560:IEN65561 IOJ65560:IOJ65561 IYF65560:IYF65561 JIB65560:JIB65561 JRX65560:JRX65561 KBT65560:KBT65561 KLP65560:KLP65561 KVL65560:KVL65561 LFH65560:LFH65561 LPD65560:LPD65561 LYZ65560:LYZ65561 MIV65560:MIV65561 MSR65560:MSR65561 NCN65560:NCN65561 NMJ65560:NMJ65561 NWF65560:NWF65561 OGB65560:OGB65561 OPX65560:OPX65561 OZT65560:OZT65561 PJP65560:PJP65561 PTL65560:PTL65561 QDH65560:QDH65561 QND65560:QND65561 QWZ65560:QWZ65561 RGV65560:RGV65561 RQR65560:RQR65561 SAN65560:SAN65561 SKJ65560:SKJ65561 SUF65560:SUF65561 TEB65560:TEB65561 TNX65560:TNX65561 TXT65560:TXT65561 UHP65560:UHP65561 URL65560:URL65561 VBH65560:VBH65561 VLD65560:VLD65561 VUZ65560:VUZ65561 WEV65560:WEV65561 WOR65560:WOR65561 WYN65560:WYN65561 U524312:U524313 MB131096:MB131097 VX131096:VX131097 AFT131096:AFT131097 APP131096:APP131097 AZL131096:AZL131097 BJH131096:BJH131097 BTD131096:BTD131097 CCZ131096:CCZ131097 CMV131096:CMV131097 CWR131096:CWR131097 DGN131096:DGN131097 DQJ131096:DQJ131097 EAF131096:EAF131097 EKB131096:EKB131097 ETX131096:ETX131097 FDT131096:FDT131097 FNP131096:FNP131097 FXL131096:FXL131097 GHH131096:GHH131097 GRD131096:GRD131097 HAZ131096:HAZ131097 HKV131096:HKV131097 HUR131096:HUR131097 IEN131096:IEN131097 IOJ131096:IOJ131097 IYF131096:IYF131097 JIB131096:JIB131097 JRX131096:JRX131097 KBT131096:KBT131097 KLP131096:KLP131097 KVL131096:KVL131097 LFH131096:LFH131097 LPD131096:LPD131097 LYZ131096:LYZ131097 MIV131096:MIV131097 MSR131096:MSR131097 NCN131096:NCN131097 NMJ131096:NMJ131097 NWF131096:NWF131097 OGB131096:OGB131097 OPX131096:OPX131097 OZT131096:OZT131097 PJP131096:PJP131097 PTL131096:PTL131097 QDH131096:QDH131097 QND131096:QND131097 QWZ131096:QWZ131097 RGV131096:RGV131097 RQR131096:RQR131097 SAN131096:SAN131097 SKJ131096:SKJ131097 SUF131096:SUF131097 TEB131096:TEB131097 TNX131096:TNX131097 TXT131096:TXT131097 UHP131096:UHP131097 URL131096:URL131097 VBH131096:VBH131097 VLD131096:VLD131097 VUZ131096:VUZ131097 WEV131096:WEV131097 WOR131096:WOR131097 WYN131096:WYN131097 U589848:U589849 MB196632:MB196633 VX196632:VX196633 AFT196632:AFT196633 APP196632:APP196633 AZL196632:AZL196633 BJH196632:BJH196633 BTD196632:BTD196633 CCZ196632:CCZ196633 CMV196632:CMV196633 CWR196632:CWR196633 DGN196632:DGN196633 DQJ196632:DQJ196633 EAF196632:EAF196633 EKB196632:EKB196633 ETX196632:ETX196633 FDT196632:FDT196633 FNP196632:FNP196633 FXL196632:FXL196633 GHH196632:GHH196633 GRD196632:GRD196633 HAZ196632:HAZ196633 HKV196632:HKV196633 HUR196632:HUR196633 IEN196632:IEN196633 IOJ196632:IOJ196633 IYF196632:IYF196633 JIB196632:JIB196633 JRX196632:JRX196633 KBT196632:KBT196633 KLP196632:KLP196633 KVL196632:KVL196633 LFH196632:LFH196633 LPD196632:LPD196633 LYZ196632:LYZ196633 MIV196632:MIV196633 MSR196632:MSR196633 NCN196632:NCN196633 NMJ196632:NMJ196633 NWF196632:NWF196633 OGB196632:OGB196633 OPX196632:OPX196633 OZT196632:OZT196633 PJP196632:PJP196633 PTL196632:PTL196633 QDH196632:QDH196633 QND196632:QND196633 QWZ196632:QWZ196633 RGV196632:RGV196633 RQR196632:RQR196633 SAN196632:SAN196633 SKJ196632:SKJ196633 SUF196632:SUF196633 TEB196632:TEB196633 TNX196632:TNX196633 TXT196632:TXT196633 UHP196632:UHP196633 URL196632:URL196633 VBH196632:VBH196633 VLD196632:VLD196633 VUZ196632:VUZ196633 WEV196632:WEV196633 WOR196632:WOR196633 WYN196632:WYN196633 U655384:U655385 MB262168:MB262169 VX262168:VX262169 AFT262168:AFT262169 APP262168:APP262169 AZL262168:AZL262169 BJH262168:BJH262169 BTD262168:BTD262169 CCZ262168:CCZ262169 CMV262168:CMV262169 CWR262168:CWR262169 DGN262168:DGN262169 DQJ262168:DQJ262169 EAF262168:EAF262169 EKB262168:EKB262169 ETX262168:ETX262169 FDT262168:FDT262169 FNP262168:FNP262169 FXL262168:FXL262169 GHH262168:GHH262169 GRD262168:GRD262169 HAZ262168:HAZ262169 HKV262168:HKV262169 HUR262168:HUR262169 IEN262168:IEN262169 IOJ262168:IOJ262169 IYF262168:IYF262169 JIB262168:JIB262169 JRX262168:JRX262169 KBT262168:KBT262169 KLP262168:KLP262169 KVL262168:KVL262169 LFH262168:LFH262169 LPD262168:LPD262169 LYZ262168:LYZ262169 MIV262168:MIV262169 MSR262168:MSR262169 NCN262168:NCN262169 NMJ262168:NMJ262169 NWF262168:NWF262169 OGB262168:OGB262169 OPX262168:OPX262169 OZT262168:OZT262169 PJP262168:PJP262169 PTL262168:PTL262169 QDH262168:QDH262169 QND262168:QND262169 QWZ262168:QWZ262169 RGV262168:RGV262169 RQR262168:RQR262169 SAN262168:SAN262169 SKJ262168:SKJ262169 SUF262168:SUF262169 TEB262168:TEB262169 TNX262168:TNX262169 TXT262168:TXT262169 UHP262168:UHP262169 URL262168:URL262169 VBH262168:VBH262169 VLD262168:VLD262169 VUZ262168:VUZ262169 WEV262168:WEV262169 WOR262168:WOR262169 WYN262168:WYN262169 U720920:U720921 MB327704:MB327705 VX327704:VX327705 AFT327704:AFT327705 APP327704:APP327705 AZL327704:AZL327705 BJH327704:BJH327705 BTD327704:BTD327705 CCZ327704:CCZ327705 CMV327704:CMV327705 CWR327704:CWR327705 DGN327704:DGN327705 DQJ327704:DQJ327705 EAF327704:EAF327705 EKB327704:EKB327705 ETX327704:ETX327705 FDT327704:FDT327705 FNP327704:FNP327705 FXL327704:FXL327705 GHH327704:GHH327705 GRD327704:GRD327705 HAZ327704:HAZ327705 HKV327704:HKV327705 HUR327704:HUR327705 IEN327704:IEN327705 IOJ327704:IOJ327705 IYF327704:IYF327705 JIB327704:JIB327705 JRX327704:JRX327705 KBT327704:KBT327705 KLP327704:KLP327705 KVL327704:KVL327705 LFH327704:LFH327705 LPD327704:LPD327705 LYZ327704:LYZ327705 MIV327704:MIV327705 MSR327704:MSR327705 NCN327704:NCN327705 NMJ327704:NMJ327705 NWF327704:NWF327705 OGB327704:OGB327705 OPX327704:OPX327705 OZT327704:OZT327705 PJP327704:PJP327705 PTL327704:PTL327705 QDH327704:QDH327705 QND327704:QND327705 QWZ327704:QWZ327705 RGV327704:RGV327705 RQR327704:RQR327705 SAN327704:SAN327705 SKJ327704:SKJ327705 SUF327704:SUF327705 TEB327704:TEB327705 TNX327704:TNX327705 TXT327704:TXT327705 UHP327704:UHP327705 URL327704:URL327705 VBH327704:VBH327705 VLD327704:VLD327705 VUZ327704:VUZ327705 WEV327704:WEV327705 WOR327704:WOR327705 WYN327704:WYN327705 U786456:U786457 MB393240:MB393241 VX393240:VX393241 AFT393240:AFT393241 APP393240:APP393241 AZL393240:AZL393241 BJH393240:BJH393241 BTD393240:BTD393241 CCZ393240:CCZ393241 CMV393240:CMV393241 CWR393240:CWR393241 DGN393240:DGN393241 DQJ393240:DQJ393241 EAF393240:EAF393241 EKB393240:EKB393241 ETX393240:ETX393241 FDT393240:FDT393241 FNP393240:FNP393241 FXL393240:FXL393241 GHH393240:GHH393241 GRD393240:GRD393241 HAZ393240:HAZ393241 HKV393240:HKV393241 HUR393240:HUR393241 IEN393240:IEN393241 IOJ393240:IOJ393241 IYF393240:IYF393241 JIB393240:JIB393241 JRX393240:JRX393241 KBT393240:KBT393241 KLP393240:KLP393241 KVL393240:KVL393241 LFH393240:LFH393241 LPD393240:LPD393241 LYZ393240:LYZ393241 MIV393240:MIV393241 MSR393240:MSR393241 NCN393240:NCN393241 NMJ393240:NMJ393241 NWF393240:NWF393241 OGB393240:OGB393241 OPX393240:OPX393241 OZT393240:OZT393241 PJP393240:PJP393241 PTL393240:PTL393241 QDH393240:QDH393241 QND393240:QND393241 QWZ393240:QWZ393241 RGV393240:RGV393241 RQR393240:RQR393241 SAN393240:SAN393241 SKJ393240:SKJ393241 SUF393240:SUF393241 TEB393240:TEB393241 TNX393240:TNX393241 TXT393240:TXT393241 UHP393240:UHP393241 URL393240:URL393241 VBH393240:VBH393241 VLD393240:VLD393241 VUZ393240:VUZ393241 WEV393240:WEV393241 WOR393240:WOR393241 WYN393240:WYN393241 U851992:U851993 MB458776:MB458777 VX458776:VX458777 AFT458776:AFT458777 APP458776:APP458777 AZL458776:AZL458777 BJH458776:BJH458777 BTD458776:BTD458777 CCZ458776:CCZ458777 CMV458776:CMV458777 CWR458776:CWR458777 DGN458776:DGN458777 DQJ458776:DQJ458777 EAF458776:EAF458777 EKB458776:EKB458777 ETX458776:ETX458777 FDT458776:FDT458777 FNP458776:FNP458777 FXL458776:FXL458777 GHH458776:GHH458777 GRD458776:GRD458777 HAZ458776:HAZ458777 HKV458776:HKV458777 HUR458776:HUR458777 IEN458776:IEN458777 IOJ458776:IOJ458777 IYF458776:IYF458777 JIB458776:JIB458777 JRX458776:JRX458777 KBT458776:KBT458777 KLP458776:KLP458777 KVL458776:KVL458777 LFH458776:LFH458777 LPD458776:LPD458777 LYZ458776:LYZ458777 MIV458776:MIV458777 MSR458776:MSR458777 NCN458776:NCN458777 NMJ458776:NMJ458777 NWF458776:NWF458777 OGB458776:OGB458777 OPX458776:OPX458777 OZT458776:OZT458777 PJP458776:PJP458777 PTL458776:PTL458777 QDH458776:QDH458777 QND458776:QND458777 QWZ458776:QWZ458777 RGV458776:RGV458777 RQR458776:RQR458777 SAN458776:SAN458777 SKJ458776:SKJ458777 SUF458776:SUF458777 TEB458776:TEB458777 TNX458776:TNX458777 TXT458776:TXT458777 UHP458776:UHP458777 URL458776:URL458777 VBH458776:VBH458777 VLD458776:VLD458777 VUZ458776:VUZ458777 WEV458776:WEV458777 WOR458776:WOR458777 WYN458776:WYN458777 U917528:U917529 MB524312:MB524313 VX524312:VX524313 AFT524312:AFT524313 APP524312:APP524313 AZL524312:AZL524313 BJH524312:BJH524313 BTD524312:BTD524313 CCZ524312:CCZ524313 CMV524312:CMV524313 CWR524312:CWR524313 DGN524312:DGN524313 DQJ524312:DQJ524313 EAF524312:EAF524313 EKB524312:EKB524313 ETX524312:ETX524313 FDT524312:FDT524313 FNP524312:FNP524313 FXL524312:FXL524313 GHH524312:GHH524313 GRD524312:GRD524313 HAZ524312:HAZ524313 HKV524312:HKV524313 HUR524312:HUR524313 IEN524312:IEN524313 IOJ524312:IOJ524313 IYF524312:IYF524313 JIB524312:JIB524313 JRX524312:JRX524313 KBT524312:KBT524313 KLP524312:KLP524313 KVL524312:KVL524313 LFH524312:LFH524313 LPD524312:LPD524313 LYZ524312:LYZ524313 MIV524312:MIV524313 MSR524312:MSR524313 NCN524312:NCN524313 NMJ524312:NMJ524313 NWF524312:NWF524313 OGB524312:OGB524313 OPX524312:OPX524313 OZT524312:OZT524313 PJP524312:PJP524313 PTL524312:PTL524313 QDH524312:QDH524313 QND524312:QND524313 QWZ524312:QWZ524313 RGV524312:RGV524313 RQR524312:RQR524313 SAN524312:SAN524313 SKJ524312:SKJ524313 SUF524312:SUF524313 TEB524312:TEB524313 TNX524312:TNX524313 TXT524312:TXT524313 UHP524312:UHP524313 URL524312:URL524313 VBH524312:VBH524313 VLD524312:VLD524313 VUZ524312:VUZ524313 WEV524312:WEV524313 WOR524312:WOR524313 WYN524312:WYN524313 U983064:U983065 MB589848:MB589849 VX589848:VX589849 AFT589848:AFT589849 APP589848:APP589849 AZL589848:AZL589849 BJH589848:BJH589849 BTD589848:BTD589849 CCZ589848:CCZ589849 CMV589848:CMV589849 CWR589848:CWR589849 DGN589848:DGN589849 DQJ589848:DQJ589849 EAF589848:EAF589849 EKB589848:EKB589849 ETX589848:ETX589849 FDT589848:FDT589849 FNP589848:FNP589849 FXL589848:FXL589849 GHH589848:GHH589849 GRD589848:GRD589849 HAZ589848:HAZ589849 HKV589848:HKV589849 HUR589848:HUR589849 IEN589848:IEN589849 IOJ589848:IOJ589849 IYF589848:IYF589849 JIB589848:JIB589849 JRX589848:JRX589849 KBT589848:KBT589849 KLP589848:KLP589849 KVL589848:KVL589849 LFH589848:LFH589849 LPD589848:LPD589849 LYZ589848:LYZ589849 MIV589848:MIV589849 MSR589848:MSR589849 NCN589848:NCN589849 NMJ589848:NMJ589849 NWF589848:NWF589849 OGB589848:OGB589849 OPX589848:OPX589849 OZT589848:OZT589849 PJP589848:PJP589849 PTL589848:PTL589849 QDH589848:QDH589849 QND589848:QND589849 QWZ589848:QWZ589849 RGV589848:RGV589849 RQR589848:RQR589849 SAN589848:SAN589849 SKJ589848:SKJ589849 SUF589848:SUF589849 TEB589848:TEB589849 TNX589848:TNX589849 TXT589848:TXT589849 UHP589848:UHP589849 URL589848:URL589849 VBH589848:VBH589849 VLD589848:VLD589849 VUZ589848:VUZ589849 WEV589848:WEV589849 WOR589848:WOR589849 WYN589848:WYN589849 U65560:U65561 MB655384:MB655385 VX655384:VX655385 AFT655384:AFT655385 APP655384:APP655385 AZL655384:AZL655385 BJH655384:BJH655385 BTD655384:BTD655385 CCZ655384:CCZ655385 CMV655384:CMV655385 CWR655384:CWR655385 DGN655384:DGN655385 DQJ655384:DQJ655385 EAF655384:EAF655385 EKB655384:EKB655385 ETX655384:ETX655385 FDT655384:FDT655385 FNP655384:FNP655385 FXL655384:FXL655385 GHH655384:GHH655385 GRD655384:GRD655385 HAZ655384:HAZ655385 HKV655384:HKV655385 HUR655384:HUR655385 IEN655384:IEN655385 IOJ655384:IOJ655385 IYF655384:IYF655385 JIB655384:JIB655385 JRX655384:JRX655385 KBT655384:KBT655385 KLP655384:KLP655385 KVL655384:KVL655385 LFH655384:LFH655385 LPD655384:LPD655385 LYZ655384:LYZ655385 MIV655384:MIV655385 MSR655384:MSR655385 NCN655384:NCN655385 NMJ655384:NMJ655385 NWF655384:NWF655385 OGB655384:OGB655385 OPX655384:OPX655385 OZT655384:OZT655385 PJP655384:PJP655385 PTL655384:PTL655385 QDH655384:QDH655385 QND655384:QND655385 QWZ655384:QWZ655385 RGV655384:RGV655385 RQR655384:RQR655385 SAN655384:SAN655385 SKJ655384:SKJ655385 SUF655384:SUF655385 TEB655384:TEB655385 TNX655384:TNX655385 TXT655384:TXT655385 UHP655384:UHP655385 URL655384:URL655385 VBH655384:VBH655385 VLD655384:VLD655385 VUZ655384:VUZ655385 WEV655384:WEV655385 WOR655384:WOR655385 WYN655384:WYN655385 U131096:U131097 MB720920:MB720921 VX720920:VX720921 AFT720920:AFT720921 APP720920:APP720921 AZL720920:AZL720921 BJH720920:BJH720921 BTD720920:BTD720921 CCZ720920:CCZ720921 CMV720920:CMV720921 CWR720920:CWR720921 DGN720920:DGN720921 DQJ720920:DQJ720921 EAF720920:EAF720921 EKB720920:EKB720921 ETX720920:ETX720921 FDT720920:FDT720921 FNP720920:FNP720921 FXL720920:FXL720921 GHH720920:GHH720921 GRD720920:GRD720921 HAZ720920:HAZ720921 HKV720920:HKV720921 HUR720920:HUR720921 IEN720920:IEN720921 IOJ720920:IOJ720921 IYF720920:IYF720921 JIB720920:JIB720921 JRX720920:JRX720921 KBT720920:KBT720921 KLP720920:KLP720921 KVL720920:KVL720921 LFH720920:LFH720921 LPD720920:LPD720921 LYZ720920:LYZ720921 MIV720920:MIV720921 MSR720920:MSR720921 NCN720920:NCN720921 NMJ720920:NMJ720921 NWF720920:NWF720921 OGB720920:OGB720921 OPX720920:OPX720921 OZT720920:OZT720921 PJP720920:PJP720921 PTL720920:PTL720921 QDH720920:QDH720921 QND720920:QND720921 QWZ720920:QWZ720921 RGV720920:RGV720921 RQR720920:RQR720921 SAN720920:SAN720921 SKJ720920:SKJ720921 SUF720920:SUF720921 TEB720920:TEB720921 TNX720920:TNX720921 TXT720920:TXT720921 UHP720920:UHP720921 URL720920:URL720921 VBH720920:VBH720921 VLD720920:VLD720921 VUZ720920:VUZ720921 WEV720920:WEV720921 WOR720920:WOR720921 WYN720920:WYN720921 U196632:U196633 MB786456:MB786457 VX786456:VX786457 AFT786456:AFT786457 APP786456:APP786457 AZL786456:AZL786457 BJH786456:BJH786457 BTD786456:BTD786457 CCZ786456:CCZ786457 CMV786456:CMV786457 CWR786456:CWR786457 DGN786456:DGN786457 DQJ786456:DQJ786457 EAF786456:EAF786457 EKB786456:EKB786457 ETX786456:ETX786457 FDT786456:FDT786457 FNP786456:FNP786457 FXL786456:FXL786457 GHH786456:GHH786457 GRD786456:GRD786457 HAZ786456:HAZ786457 HKV786456:HKV786457 HUR786456:HUR786457 IEN786456:IEN786457 IOJ786456:IOJ786457 IYF786456:IYF786457 JIB786456:JIB786457 JRX786456:JRX786457 KBT786456:KBT786457 KLP786456:KLP786457 KVL786456:KVL786457 LFH786456:LFH786457 LPD786456:LPD786457 LYZ786456:LYZ786457 MIV786456:MIV786457 MSR786456:MSR786457 NCN786456:NCN786457 NMJ786456:NMJ786457 NWF786456:NWF786457 OGB786456:OGB786457 OPX786456:OPX786457 OZT786456:OZT786457 PJP786456:PJP786457 PTL786456:PTL786457 QDH786456:QDH786457 QND786456:QND786457 QWZ786456:QWZ786457 RGV786456:RGV786457 RQR786456:RQR786457 SAN786456:SAN786457 SKJ786456:SKJ786457 SUF786456:SUF786457 TEB786456:TEB786457 TNX786456:TNX786457 TXT786456:TXT786457 UHP786456:UHP786457 URL786456:URL786457 VBH786456:VBH786457 VLD786456:VLD786457 VUZ786456:VUZ786457 WEV786456:WEV786457 WOR786456:WOR786457 WYN786456:WYN786457 U262168:U262169 MB851992:MB851993 VX851992:VX851993 AFT851992:AFT851993 APP851992:APP851993 AZL851992:AZL851993 BJH851992:BJH851993 BTD851992:BTD851993 CCZ851992:CCZ851993 CMV851992:CMV851993 CWR851992:CWR851993 DGN851992:DGN851993 DQJ851992:DQJ851993 EAF851992:EAF851993 EKB851992:EKB851993 ETX851992:ETX851993 FDT851992:FDT851993 FNP851992:FNP851993 FXL851992:FXL851993 GHH851992:GHH851993 GRD851992:GRD851993 HAZ851992:HAZ851993 HKV851992:HKV851993 HUR851992:HUR851993 IEN851992:IEN851993 IOJ851992:IOJ851993 IYF851992:IYF851993 JIB851992:JIB851993 JRX851992:JRX851993 KBT851992:KBT851993 KLP851992:KLP851993 KVL851992:KVL851993 LFH851992:LFH851993 LPD851992:LPD851993 LYZ851992:LYZ851993 MIV851992:MIV851993 MSR851992:MSR851993 NCN851992:NCN851993 NMJ851992:NMJ851993 NWF851992:NWF851993 OGB851992:OGB851993 OPX851992:OPX851993 OZT851992:OZT851993 PJP851992:PJP851993 PTL851992:PTL851993 QDH851992:QDH851993 QND851992:QND851993 QWZ851992:QWZ851993 RGV851992:RGV851993 RQR851992:RQR851993 SAN851992:SAN851993 SKJ851992:SKJ851993 SUF851992:SUF851993 TEB851992:TEB851993 TNX851992:TNX851993 TXT851992:TXT851993 UHP851992:UHP851993 URL851992:URL851993 VBH851992:VBH851993 VLD851992:VLD851993 VUZ851992:VUZ851993 WEV851992:WEV851993 WOR851992:WOR851993 WYN851992:WYN851993 MB917528:MB917529 VX917528:VX917529 AFT917528:AFT917529 APP917528:APP917529 AZL917528:AZL917529 BJH917528:BJH917529 BTD917528:BTD917529 CCZ917528:CCZ917529 CMV917528:CMV917529 CWR917528:CWR917529 DGN917528:DGN917529 DQJ917528:DQJ917529 EAF917528:EAF917529 EKB917528:EKB917529 ETX917528:ETX917529 FDT917528:FDT917529 FNP917528:FNP917529 FXL917528:FXL917529 GHH917528:GHH917529 GRD917528:GRD917529 HAZ917528:HAZ917529 HKV917528:HKV917529 HUR917528:HUR917529 IEN917528:IEN917529 IOJ917528:IOJ917529 IYF917528:IYF917529 JIB917528:JIB917529 JRX917528:JRX917529 KBT917528:KBT917529 KLP917528:KLP917529 KVL917528:KVL917529 LFH917528:LFH917529 LPD917528:LPD917529 LYZ917528:LYZ917529 MIV917528:MIV917529 MSR917528:MSR917529 NCN917528:NCN917529 NMJ917528:NMJ917529 NWF917528:NWF917529 OGB917528:OGB917529 OPX917528:OPX917529 OZT917528:OZT917529 PJP917528:PJP917529 PTL917528:PTL917529 QDH917528:QDH917529 QND917528:QND917529 QWZ917528:QWZ917529 RGV917528:RGV917529 RQR917528:RQR917529 SAN917528:SAN917529 SKJ917528:SKJ917529 SUF917528:SUF917529 TEB917528:TEB917529 TNX917528:TNX917529 TXT917528:TXT917529 UHP917528:UHP917529 URL917528:URL917529 VBH917528:VBH917529 VLD917528:VLD917529 VUZ917528:VUZ917529 WEV917528:WEV917529 WOR917528:WOR917529 WYN917528:WYN917529 WYN983064:WYN983065 MB983064:MB983065 VX983064:VX983065 AFT983064:AFT983065 APP983064:APP983065 AZL983064:AZL983065 BJH983064:BJH983065 BTD983064:BTD983065 CCZ983064:CCZ983065 CMV983064:CMV983065 CWR983064:CWR983065 DGN983064:DGN983065 DQJ983064:DQJ983065 EAF983064:EAF983065 EKB983064:EKB983065 ETX983064:ETX983065 FDT983064:FDT983065 FNP983064:FNP983065 FXL983064:FXL983065 GHH983064:GHH983065 GRD983064:GRD983065 HAZ983064:HAZ983065 HKV983064:HKV983065 HUR983064:HUR983065 IEN983064:IEN983065 IOJ983064:IOJ983065 IYF983064:IYF983065 JIB983064:JIB983065 JRX983064:JRX983065 KBT983064:KBT983065 KLP983064:KLP983065 KVL983064:KVL983065 LFH983064:LFH983065 LPD983064:LPD983065 LYZ983064:LYZ983065 MIV983064:MIV983065 MSR983064:MSR983065 NCN983064:NCN983065 NMJ983064:NMJ983065 NWF983064:NWF983065 OGB983064:OGB983065 OPX983064:OPX983065 OZT983064:OZT983065 PJP983064:PJP983065 PTL983064:PTL983065 QDH983064:QDH983065 QND983064:QND983065 QWZ983064:QWZ983065 RGV983064:RGV983065 RQR983064:RQR983065 SAN983064:SAN983065 SKJ983064:SKJ983065 SUF983064:SUF983065 TEB983064:TEB983065 TNX983064:TNX983065 TXT983064:TXT983065 UHP983064:UHP983065 URL983064:URL983065 VBH983064:VBH983065 VLD983064:VLD983065 VUZ983064:VUZ983065 WEV983064:WEV983065 WOR983064:WOR983065 U24:U25 WYN24:WYN25 WOR24:WOR25 WEV24:WEV25 VUZ24:VUZ25 VLD24:VLD25 VBH24:VBH25 URL24:URL25 UHP24:UHP25 TXT24:TXT25 TNX24:TNX25 TEB24:TEB25 SUF24:SUF25 SKJ24:SKJ25 SAN24:SAN25 RQR24:RQR25 RGV24:RGV25 QWZ24:QWZ25 QND24:QND25 QDH24:QDH25 PTL24:PTL25 PJP24:PJP25 OZT24:OZT25 OPX24:OPX25 OGB24:OGB25 NWF24:NWF25 NMJ24:NMJ25 NCN24:NCN25 MSR24:MSR25 MIV24:MIV25 LYZ24:LYZ25 LPD24:LPD25 LFH24:LFH25 KVL24:KVL25 KLP24:KLP25 KBT24:KBT25 JRX24:JRX25 JIB24:JIB25 IYF24:IYF25 IOJ24:IOJ25 IEN24:IEN25 HUR24:HUR25 HKV24:HKV25 HAZ24:HAZ25 GRD24:GRD25 GHH24:GHH25 FXL24:FXL25 FNP24:FNP25 FDT24:FDT25 ETX24:ETX25 EKB24:EKB25 EAF24:EAF25 DQJ24:DQJ25 DGN24:DGN25 CWR24:CWR25 CMV24:CMV25 CCZ24:CCZ25 BTD24:BTD25 BJH24:BJH25 AZL24:AZL25 APP24:APP25 AFT24:AFT25 VX24:VX25 MB24:MB25 WYL24:WYL25 WOP24:WOP25 WET24:WET25 VUX24:VUX25 VLB24:VLB25 VBF24:VBF25 URJ24:URJ25 UHN24:UHN25 TXR24:TXR25 TNV24:TNV25 TDZ24:TDZ25 SUD24:SUD25 SKH24:SKH25 SAL24:SAL25 RQP24:RQP25 RGT24:RGT25 QWX24:QWX25 QNB24:QNB25 QDF24:QDF25 PTJ24:PTJ25 PJN24:PJN25 OZR24:OZR25 OPV24:OPV25 OFZ24:OFZ25 NWD24:NWD25 NMH24:NMH25 NCL24:NCL25 MSP24:MSP25 MIT24:MIT25 LYX24:LYX25 LPB24:LPB25 LFF24:LFF25 KVJ24:KVJ25 KLN24:KLN25 KBR24:KBR25 JRV24:JRV25 JHZ24:JHZ25 IYD24:IYD25 IOH24:IOH25 IEL24:IEL25 HUP24:HUP25 HKT24:HKT25 HAX24:HAX25 GRB24:GRB25 GHF24:GHF25 FXJ24:FXJ25 FNN24:FNN25 FDR24:FDR25 ETV24:ETV25 EJZ24:EJZ25 EAD24:EAD25 DQH24:DQH25 DGL24:DGL25 CWP24:CWP25 CMT24:CMT25 CCX24:CCX25 BTB24:BTB25 BJF24:BJF25 AZJ24:AZJ25 APN24:APN25 AFR24:AFR25 VV24:VV25 LZ24:LZ25 S24:S25 U327704:U327705 Z65560:Z65561 Z131096:Z131097 Z196632:Z196633 Z262168:Z262169 Z327704:Z327705 Z393240:Z393241 Z458776:Z458777 Z524312:Z524313 Z589848:Z589849 Z655384:Z655385 Z720920:Z720921 Z786456:Z786457 Z851992:Z851993 Z917528:Z917529 Z983064:Z983065 AB458776:AB458777 AB524312:AB524313 AB589848:AB589849 AB655384:AB655385 AB720920:AB720921 AB786456:AB786457 AB851992:AB851993 AB917528:AB917529 AB983064:AB983065 AB65560:AB65561 AB131096:AB131097 AB196632:AB196633 AB262168:AB262169 AB327704:AB327705 AB24:AB25 Z24:Z25 AB393240:AB393241 AG65560:AG65561 AG131096:AG131097 AG196632:AG196633 AG262168:AG262169 AG327704:AG327705 AG393240:AG393241 AG458776:AG458777 AG524312:AG524313 AG589848:AG589849 AG655384:AG655385 AG720920:AG720921 AG786456:AG786457 AG851992:AG851993 AG917528:AG917529 AG983064:AG983065 AI458776:AI458777 AI524312:AI524313 AI589848:AI589849 AI655384:AI655385 AI720920:AI720921 AI786456:AI786457 AI851992:AI851993 AI917528:AI917529 AI983064:AI983065 AI65560:AI65561 AI131096:AI131097 AI196632:AI196633 AI262168:AI262169 AI327704:AI327705 AI24:AI25 AG24:AG25 AI393240:AI393241 AN65560:AN65561 AN131096:AN131097 AN196632:AN196633 AN262168:AN262169 AN327704:AN327705 AN393240:AN393241 AN458776:AN458777 AN524312:AN524313 AN589848:AN589849 AN655384:AN655385 AN720920:AN720921 AN786456:AN786457 AN851992:AN851993 AN917528:AN917529 AN983064:AN983065 AP458776:AP458777 AP524312:AP524313 AP589848:AP589849 AP655384:AP655385 AP720920:AP720921 AP786456:AP786457 AP851992:AP851993 AP917528:AP917529 AP983064:AP983065 AP65560:AP65561 AP131096:AP131097 AP196632:AP196633 AP262168:AP262169 AP327704:AP327705 AP24:AP25 AN24:AN25 AP393240:AP393241 AU65560:AU65561 AU131096:AU131097 AU196632:AU196633 AU262168:AU262169 AU327704:AU327705 AU393240:AU393241 AU458776:AU458777 AU524312:AU524313 AU589848:AU589849 AU655384:AU655385 AU720920:AU720921 AU786456:AU786457 AU851992:AU851993 AU917528:AU917529 AU983064:AU983065 AW458776:AW458777 AW524312:AW524313 AW589848:AW589849 AW655384:AW655385 AW720920:AW720921 AW786456:AW786457 AW851992:AW851993 AW917528:AW917529 AW983064:AW983065 AW65560:AW65561 AW131096:AW131097 AW196632:AW196633 AW262168:AW262169 AW327704:AW327705 AW24:AW25 AU24:AU25 AW393240:AW393241 BB65560:BB65561 BB131096:BB131097 BB196632:BB196633 BB262168:BB262169 BB327704:BB327705 BB393240:BB393241 BB458776:BB458777 BB524312:BB524313 BB589848:BB589849 BB655384:BB655385 BB720920:BB720921 BB786456:BB786457 BB851992:BB851993 BB917528:BB917529 BB983064:BB983065 BD458776:BD458777 BD524312:BD524313 BD589848:BD589849 BD655384:BD655385 BD720920:BD720921 BD786456:BD786457 BD851992:BD851993 BD917528:BD917529 BD983064:BD983065 BD65560:BD65561 BD131096:BD131097 BD196632:BD196633 BD262168:BD262169 BD327704:BD327705 BD24:BD25 BB24:BB25 BD393240:BD393241 BI65560:BI65561 BI131096:BI131097 BI196632:BI196633 BI262168:BI262169 BI327704:BI327705 BI393240:BI393241 BI458776:BI458777 BI524312:BI524313 BI589848:BI589849 BI655384:BI655385 BI720920:BI720921 BI786456:BI786457 BI851992:BI851993 BI917528:BI917529 BI983064:BI983065 BK458776:BK458777 BK524312:BK524313 BK589848:BK589849 BK655384:BK655385 BK720920:BK720921 BK786456:BK786457 BK851992:BK851993 BK917528:BK917529 BK983064:BK983065 BK65560:BK65561 BK131096:BK131097 BK196632:BK196633 BK262168:BK262169 BK327704:BK327705 BK24:BK25 BI24:BI25 BK393240:BK393241 BP65560:BP65561 BP131096:BP131097 BP196632:BP196633 BP262168:BP262169 BP327704:BP327705 BP393240:BP393241 BP458776:BP458777 BP524312:BP524313 BP589848:BP589849 BP655384:BP655385 BP720920:BP720921 BP786456:BP786457 BP851992:BP851993 BP917528:BP917529 BP983064:BP983065 BR458776:BR458777 BR524312:BR524313 BR589848:BR589849 BR655384:BR655385 BR720920:BR720921 BR786456:BR786457 BR851992:BR851993 BR917528:BR917529 BR983064:BR983065 BR65560:BR65561 BR131096:BR131097 BR196632:BR196633 BR262168:BR262169 BR327704:BR327705 BR24:BR25 BP24:BP25 BR393240:BR393241 BW65560:BW65561 BW131096:BW131097 BW196632:BW196633 BW262168:BW262169 BW327704:BW327705 BW393240:BW393241 BW458776:BW458777 BW524312:BW524313 BW589848:BW589849 BW655384:BW655385 BW720920:BW720921 BW786456:BW786457 BW851992:BW851993 BW917528:BW917529 BW983064:BW983065 BY458776:BY458777 BY524312:BY524313 BY589848:BY589849 BY655384:BY655385 BY720920:BY720921 BY786456:BY786457 BY851992:BY851993 BY917528:BY917529 BY983064:BY983065 BY65560:BY65561 BY131096:BY131097 BY196632:BY196633 BY262168:BY262169 BY327704:BY327705 BY24:BY25 BW24:BW25 BY393240:BY393241 CD65560:CD65561 CD131096:CD131097 CD196632:CD196633 CD262168:CD262169 CD327704:CD327705 CD393240:CD393241 CD458776:CD458777 CD524312:CD524313 CD589848:CD589849 CD655384:CD655385 CD720920:CD720921 CD786456:CD786457 CD851992:CD851993 CD917528:CD917529 CD983064:CD983065 CF393240:CF393241 CF458776:CF458777 CF524312:CF524313 CF589848:CF589849 CF655384:CF655385 CF720920:CF720921 CF786456:CF786457 CF851992:CF851993 CF917528:CF917529 CF983064:CF983065 CF65560:CF65561 CF131096:CF131097 CF196632:CF196633 CF262168:CF262169 CF327704:CF327705 CF24:CF25 CD24:CD25 WOR28:WOR29 WYN28:WYN29 S28:S29 LZ28:LZ29 VV28:VV29 AFR28:AFR29 APN28:APN29 AZJ28:AZJ29 BJF28:BJF29 BTB28:BTB29 CCX28:CCX29 CMT28:CMT29 CWP28:CWP29 DGL28:DGL29 DQH28:DQH29 EAD28:EAD29 EJZ28:EJZ29 ETV28:ETV29 FDR28:FDR29 FNN28:FNN29 FXJ28:FXJ29 GHF28:GHF29 GRB28:GRB29 HAX28:HAX29 HKT28:HKT29 HUP28:HUP29 IEL28:IEL29 IOH28:IOH29 IYD28:IYD29 JHZ28:JHZ29 JRV28:JRV29 KBR28:KBR29 KLN28:KLN29 KVJ28:KVJ29 LFF28:LFF29 LPB28:LPB29 LYX28:LYX29 MIT28:MIT29 MSP28:MSP29 NCL28:NCL29 NMH28:NMH29 NWD28:NWD29 OFZ28:OFZ29 OPV28:OPV29 OZR28:OZR29 PJN28:PJN29 PTJ28:PTJ29 QDF28:QDF29 QNB28:QNB29 QWX28:QWX29 RGT28:RGT29 RQP28:RQP29 SAL28:SAL29 SKH28:SKH29 SUD28:SUD29 TDZ28:TDZ29 TNV28:TNV29 TXR28:TXR29 UHN28:UHN29 URJ28:URJ29 VBF28:VBF29 VLB28:VLB29 VUX28:VUX29 WET28:WET29 WOP28:WOP29 WYL28:WYL29 MB28:MB29 VX28:VX29 AFT28:AFT29 APP28:APP29 AZL28:AZL29 BJH28:BJH29 BTD28:BTD29 CCZ28:CCZ29 CMV28:CMV29 CWR28:CWR29 DGN28:DGN29 DQJ28:DQJ29 EAF28:EAF29 EKB28:EKB29 ETX28:ETX29 FDT28:FDT29 FNP28:FNP29 FXL28:FXL29 GHH28:GHH29 GRD28:GRD29 HAZ28:HAZ29 HKV28:HKV29 HUR28:HUR29 IEN28:IEN29 IOJ28:IOJ29 IYF28:IYF29 JIB28:JIB29 JRX28:JRX29 KBT28:KBT29 KLP28:KLP29 KVL28:KVL29 LFH28:LFH29 LPD28:LPD29 LYZ28:LYZ29 MIV28:MIV29 MSR28:MSR29 NCN28:NCN29 NMJ28:NMJ29 NWF28:NWF29 OGB28:OGB29 OPX28:OPX29 OZT28:OZT29 PJP28:PJP29 PTL28:PTL29 QDH28:QDH29 QND28:QND29 QWZ28:QWZ29 RGV28:RGV29 RQR28:RQR29 SAN28:SAN29 SKJ28:SKJ29 SUF28:SUF29 TEB28:TEB29 TNX28:TNX29 TXT28:TXT29 UHP28:UHP29 URL28:URL29 VBH28:VBH29 VLD28:VLD29 VUZ28:VUZ29 WEV28:WEV29 U28:U29 Z28:Z29 AB28:AB29 AG28:AG29 AI28:AI29 AN28:AN29 AP28:AP29 AU28:AU29 AW28:AW29 BB28:BB29 BD28:BD29 BI28:BI29 BK28:BK29 BP28:BP29 BR28:BR29 BW28:BW29 BY28:BY29 CD28:CD29 CF28:CF29"/>
    <dataValidation allowBlank="1" promptTitle="checkPeriodRange" sqref="Q65561 LX65561 VT65561 AFP65561 APL65561 AZH65561 BJD65561 BSZ65561 CCV65561 CMR65561 CWN65561 DGJ65561 DQF65561 EAB65561 EJX65561 ETT65561 FDP65561 FNL65561 FXH65561 GHD65561 GQZ65561 HAV65561 HKR65561 HUN65561 IEJ65561 IOF65561 IYB65561 JHX65561 JRT65561 KBP65561 KLL65561 KVH65561 LFD65561 LOZ65561 LYV65561 MIR65561 MSN65561 NCJ65561 NMF65561 NWB65561 OFX65561 OPT65561 OZP65561 PJL65561 PTH65561 QDD65561 QMZ65561 QWV65561 RGR65561 RQN65561 SAJ65561 SKF65561 SUB65561 TDX65561 TNT65561 TXP65561 UHL65561 URH65561 VBD65561 VKZ65561 VUV65561 WER65561 WON65561 WYJ65561 Q131097 LX131097 VT131097 AFP131097 APL131097 AZH131097 BJD131097 BSZ131097 CCV131097 CMR131097 CWN131097 DGJ131097 DQF131097 EAB131097 EJX131097 ETT131097 FDP131097 FNL131097 FXH131097 GHD131097 GQZ131097 HAV131097 HKR131097 HUN131097 IEJ131097 IOF131097 IYB131097 JHX131097 JRT131097 KBP131097 KLL131097 KVH131097 LFD131097 LOZ131097 LYV131097 MIR131097 MSN131097 NCJ131097 NMF131097 NWB131097 OFX131097 OPT131097 OZP131097 PJL131097 PTH131097 QDD131097 QMZ131097 QWV131097 RGR131097 RQN131097 SAJ131097 SKF131097 SUB131097 TDX131097 TNT131097 TXP131097 UHL131097 URH131097 VBD131097 VKZ131097 VUV131097 WER131097 WON131097 WYJ131097 Q196633 LX196633 VT196633 AFP196633 APL196633 AZH196633 BJD196633 BSZ196633 CCV196633 CMR196633 CWN196633 DGJ196633 DQF196633 EAB196633 EJX196633 ETT196633 FDP196633 FNL196633 FXH196633 GHD196633 GQZ196633 HAV196633 HKR196633 HUN196633 IEJ196633 IOF196633 IYB196633 JHX196633 JRT196633 KBP196633 KLL196633 KVH196633 LFD196633 LOZ196633 LYV196633 MIR196633 MSN196633 NCJ196633 NMF196633 NWB196633 OFX196633 OPT196633 OZP196633 PJL196633 PTH196633 QDD196633 QMZ196633 QWV196633 RGR196633 RQN196633 SAJ196633 SKF196633 SUB196633 TDX196633 TNT196633 TXP196633 UHL196633 URH196633 VBD196633 VKZ196633 VUV196633 WER196633 WON196633 WYJ196633 Q262169 LX262169 VT262169 AFP262169 APL262169 AZH262169 BJD262169 BSZ262169 CCV262169 CMR262169 CWN262169 DGJ262169 DQF262169 EAB262169 EJX262169 ETT262169 FDP262169 FNL262169 FXH262169 GHD262169 GQZ262169 HAV262169 HKR262169 HUN262169 IEJ262169 IOF262169 IYB262169 JHX262169 JRT262169 KBP262169 KLL262169 KVH262169 LFD262169 LOZ262169 LYV262169 MIR262169 MSN262169 NCJ262169 NMF262169 NWB262169 OFX262169 OPT262169 OZP262169 PJL262169 PTH262169 QDD262169 QMZ262169 QWV262169 RGR262169 RQN262169 SAJ262169 SKF262169 SUB262169 TDX262169 TNT262169 TXP262169 UHL262169 URH262169 VBD262169 VKZ262169 VUV262169 WER262169 WON262169 WYJ262169 Q327705 LX327705 VT327705 AFP327705 APL327705 AZH327705 BJD327705 BSZ327705 CCV327705 CMR327705 CWN327705 DGJ327705 DQF327705 EAB327705 EJX327705 ETT327705 FDP327705 FNL327705 FXH327705 GHD327705 GQZ327705 HAV327705 HKR327705 HUN327705 IEJ327705 IOF327705 IYB327705 JHX327705 JRT327705 KBP327705 KLL327705 KVH327705 LFD327705 LOZ327705 LYV327705 MIR327705 MSN327705 NCJ327705 NMF327705 NWB327705 OFX327705 OPT327705 OZP327705 PJL327705 PTH327705 QDD327705 QMZ327705 QWV327705 RGR327705 RQN327705 SAJ327705 SKF327705 SUB327705 TDX327705 TNT327705 TXP327705 UHL327705 URH327705 VBD327705 VKZ327705 VUV327705 WER327705 WON327705 WYJ327705 Q393241 LX393241 VT393241 AFP393241 APL393241 AZH393241 BJD393241 BSZ393241 CCV393241 CMR393241 CWN393241 DGJ393241 DQF393241 EAB393241 EJX393241 ETT393241 FDP393241 FNL393241 FXH393241 GHD393241 GQZ393241 HAV393241 HKR393241 HUN393241 IEJ393241 IOF393241 IYB393241 JHX393241 JRT393241 KBP393241 KLL393241 KVH393241 LFD393241 LOZ393241 LYV393241 MIR393241 MSN393241 NCJ393241 NMF393241 NWB393241 OFX393241 OPT393241 OZP393241 PJL393241 PTH393241 QDD393241 QMZ393241 QWV393241 RGR393241 RQN393241 SAJ393241 SKF393241 SUB393241 TDX393241 TNT393241 TXP393241 UHL393241 URH393241 VBD393241 VKZ393241 VUV393241 WER393241 WON393241 WYJ393241 Q458777 LX458777 VT458777 AFP458777 APL458777 AZH458777 BJD458777 BSZ458777 CCV458777 CMR458777 CWN458777 DGJ458777 DQF458777 EAB458777 EJX458777 ETT458777 FDP458777 FNL458777 FXH458777 GHD458777 GQZ458777 HAV458777 HKR458777 HUN458777 IEJ458777 IOF458777 IYB458777 JHX458777 JRT458777 KBP458777 KLL458777 KVH458777 LFD458777 LOZ458777 LYV458777 MIR458777 MSN458777 NCJ458777 NMF458777 NWB458777 OFX458777 OPT458777 OZP458777 PJL458777 PTH458777 QDD458777 QMZ458777 QWV458777 RGR458777 RQN458777 SAJ458777 SKF458777 SUB458777 TDX458777 TNT458777 TXP458777 UHL458777 URH458777 VBD458777 VKZ458777 VUV458777 WER458777 WON458777 WYJ458777 Q524313 LX524313 VT524313 AFP524313 APL524313 AZH524313 BJD524313 BSZ524313 CCV524313 CMR524313 CWN524313 DGJ524313 DQF524313 EAB524313 EJX524313 ETT524313 FDP524313 FNL524313 FXH524313 GHD524313 GQZ524313 HAV524313 HKR524313 HUN524313 IEJ524313 IOF524313 IYB524313 JHX524313 JRT524313 KBP524313 KLL524313 KVH524313 LFD524313 LOZ524313 LYV524313 MIR524313 MSN524313 NCJ524313 NMF524313 NWB524313 OFX524313 OPT524313 OZP524313 PJL524313 PTH524313 QDD524313 QMZ524313 QWV524313 RGR524313 RQN524313 SAJ524313 SKF524313 SUB524313 TDX524313 TNT524313 TXP524313 UHL524313 URH524313 VBD524313 VKZ524313 VUV524313 WER524313 WON524313 WYJ524313 Q589849 LX589849 VT589849 AFP589849 APL589849 AZH589849 BJD589849 BSZ589849 CCV589849 CMR589849 CWN589849 DGJ589849 DQF589849 EAB589849 EJX589849 ETT589849 FDP589849 FNL589849 FXH589849 GHD589849 GQZ589849 HAV589849 HKR589849 HUN589849 IEJ589849 IOF589849 IYB589849 JHX589849 JRT589849 KBP589849 KLL589849 KVH589849 LFD589849 LOZ589849 LYV589849 MIR589849 MSN589849 NCJ589849 NMF589849 NWB589849 OFX589849 OPT589849 OZP589849 PJL589849 PTH589849 QDD589849 QMZ589849 QWV589849 RGR589849 RQN589849 SAJ589849 SKF589849 SUB589849 TDX589849 TNT589849 TXP589849 UHL589849 URH589849 VBD589849 VKZ589849 VUV589849 WER589849 WON589849 WYJ589849 Q655385 LX655385 VT655385 AFP655385 APL655385 AZH655385 BJD655385 BSZ655385 CCV655385 CMR655385 CWN655385 DGJ655385 DQF655385 EAB655385 EJX655385 ETT655385 FDP655385 FNL655385 FXH655385 GHD655385 GQZ655385 HAV655385 HKR655385 HUN655385 IEJ655385 IOF655385 IYB655385 JHX655385 JRT655385 KBP655385 KLL655385 KVH655385 LFD655385 LOZ655385 LYV655385 MIR655385 MSN655385 NCJ655385 NMF655385 NWB655385 OFX655385 OPT655385 OZP655385 PJL655385 PTH655385 QDD655385 QMZ655385 QWV655385 RGR655385 RQN655385 SAJ655385 SKF655385 SUB655385 TDX655385 TNT655385 TXP655385 UHL655385 URH655385 VBD655385 VKZ655385 VUV655385 WER655385 WON655385 WYJ655385 Q720921 LX720921 VT720921 AFP720921 APL720921 AZH720921 BJD720921 BSZ720921 CCV720921 CMR720921 CWN720921 DGJ720921 DQF720921 EAB720921 EJX720921 ETT720921 FDP720921 FNL720921 FXH720921 GHD720921 GQZ720921 HAV720921 HKR720921 HUN720921 IEJ720921 IOF720921 IYB720921 JHX720921 JRT720921 KBP720921 KLL720921 KVH720921 LFD720921 LOZ720921 LYV720921 MIR720921 MSN720921 NCJ720921 NMF720921 NWB720921 OFX720921 OPT720921 OZP720921 PJL720921 PTH720921 QDD720921 QMZ720921 QWV720921 RGR720921 RQN720921 SAJ720921 SKF720921 SUB720921 TDX720921 TNT720921 TXP720921 UHL720921 URH720921 VBD720921 VKZ720921 VUV720921 WER720921 WON720921 WYJ720921 Q786457 LX786457 VT786457 AFP786457 APL786457 AZH786457 BJD786457 BSZ786457 CCV786457 CMR786457 CWN786457 DGJ786457 DQF786457 EAB786457 EJX786457 ETT786457 FDP786457 FNL786457 FXH786457 GHD786457 GQZ786457 HAV786457 HKR786457 HUN786457 IEJ786457 IOF786457 IYB786457 JHX786457 JRT786457 KBP786457 KLL786457 KVH786457 LFD786457 LOZ786457 LYV786457 MIR786457 MSN786457 NCJ786457 NMF786457 NWB786457 OFX786457 OPT786457 OZP786457 PJL786457 PTH786457 QDD786457 QMZ786457 QWV786457 RGR786457 RQN786457 SAJ786457 SKF786457 SUB786457 TDX786457 TNT786457 TXP786457 UHL786457 URH786457 VBD786457 VKZ786457 VUV786457 WER786457 WON786457 WYJ786457 Q851993 LX851993 VT851993 AFP851993 APL851993 AZH851993 BJD851993 BSZ851993 CCV851993 CMR851993 CWN851993 DGJ851993 DQF851993 EAB851993 EJX851993 ETT851993 FDP851993 FNL851993 FXH851993 GHD851993 GQZ851993 HAV851993 HKR851993 HUN851993 IEJ851993 IOF851993 IYB851993 JHX851993 JRT851993 KBP851993 KLL851993 KVH851993 LFD851993 LOZ851993 LYV851993 MIR851993 MSN851993 NCJ851993 NMF851993 NWB851993 OFX851993 OPT851993 OZP851993 PJL851993 PTH851993 QDD851993 QMZ851993 QWV851993 RGR851993 RQN851993 SAJ851993 SKF851993 SUB851993 TDX851993 TNT851993 TXP851993 UHL851993 URH851993 VBD851993 VKZ851993 VUV851993 WER851993 WON851993 WYJ851993 Q917529 LX917529 VT917529 AFP917529 APL917529 AZH917529 BJD917529 BSZ917529 CCV917529 CMR917529 CWN917529 DGJ917529 DQF917529 EAB917529 EJX917529 ETT917529 FDP917529 FNL917529 FXH917529 GHD917529 GQZ917529 HAV917529 HKR917529 HUN917529 IEJ917529 IOF917529 IYB917529 JHX917529 JRT917529 KBP917529 KLL917529 KVH917529 LFD917529 LOZ917529 LYV917529 MIR917529 MSN917529 NCJ917529 NMF917529 NWB917529 OFX917529 OPT917529 OZP917529 PJL917529 PTH917529 QDD917529 QMZ917529 QWV917529 RGR917529 RQN917529 SAJ917529 SKF917529 SUB917529 TDX917529 TNT917529 TXP917529 UHL917529 URH917529 VBD917529 VKZ917529 VUV917529 WER917529 WON917529 WYJ917529 Q983065 LX983065 VT983065 AFP983065 APL983065 AZH983065 BJD983065 BSZ983065 CCV983065 CMR983065 CWN983065 DGJ983065 DQF983065 EAB983065 EJX983065 ETT983065 FDP983065 FNL983065 FXH983065 GHD983065 GQZ983065 HAV983065 HKR983065 HUN983065 IEJ983065 IOF983065 IYB983065 JHX983065 JRT983065 KBP983065 KLL983065 KVH983065 LFD983065 LOZ983065 LYV983065 MIR983065 MSN983065 NCJ983065 NMF983065 NWB983065 OFX983065 OPT983065 OZP983065 PJL983065 PTH983065 QDD983065 QMZ983065 QWV983065 RGR983065 RQN983065 SAJ983065 SKF983065 SUB983065 TDX983065 TNT983065 TXP983065 UHL983065 URH983065 VBD983065 VKZ983065 VUV983065 WER983065 WON983065 WYJ983065 WYJ25 WON25 WER25 VUV25 VKZ25 VBD25 URH25 UHL25 TXP25 TNT25 TDX25 SUB25 SKF25 SAJ25 RQN25 RGR25 QWV25 QMZ25 QDD25 PTH25 PJL25 OZP25 OPT25 OFX25 NWB25 NMF25 NCJ25 MSN25 MIR25 LYV25 LOZ25 LFD25 KVH25 KLL25 KBP25 JRT25 JHX25 IYB25 IOF25 IEJ25 HUN25 HKR25 HAV25 GQZ25 GHD25 FXH25 FNL25 FDP25 ETT25 EJX25 EAB25 DQF25 DGJ25 CWN25 CMR25 CCV25 BSZ25 BJD25 AZH25 APL25 AFP25 VT25 LX25 Q25 X65561 X131097 X196633 X262169 X327705 X393241 X458777 X524313 X589849 X655385 X720921 X786457 X851993 X917529 X983065 X25 AE65561 AE131097 AE196633 AE262169 AE327705 AE393241 AE458777 AE524313 AE589849 AE655385 AE720921 AE786457 AE851993 AE917529 AE983065 AE25 AL65561 AL131097 AL196633 AL262169 AL327705 AL393241 AL458777 AL524313 AL589849 AL655385 AL720921 AL786457 AL851993 AL917529 AL983065 AL25 AS65561 AS131097 AS196633 AS262169 AS327705 AS393241 AS458777 AS524313 AS589849 AS655385 AS720921 AS786457 AS851993 AS917529 AS983065 AS25 AZ65561 AZ131097 AZ196633 AZ262169 AZ327705 AZ393241 AZ458777 AZ524313 AZ589849 AZ655385 AZ720921 AZ786457 AZ851993 AZ917529 AZ983065 AZ25 BG65561 BG131097 BG196633 BG262169 BG327705 BG393241 BG458777 BG524313 BG589849 BG655385 BG720921 BG786457 BG851993 BG917529 BG983065 BG25 BN65561 BN131097 BN196633 BN262169 BN327705 BN393241 BN458777 BN524313 BN589849 BN655385 BN720921 BN786457 BN851993 BN917529 BN983065 BN25 BU65561 BU131097 BU196633 BU262169 BU327705 BU393241 BU458777 BU524313 BU589849 BU655385 BU720921 BU786457 BU851993 BU917529 BU983065 BU25 CB65561 CB131097 CB196633 CB262169 CB327705 CB393241 CB458777 CB524313 CB589849 CB655385 CB720921 CB786457 CB851993 CB917529 CB983065 CB25 WYJ29 Q29 LX29 VT29 AFP29 APL29 AZH29 BJD29 BSZ29 CCV29 CMR29 CWN29 DGJ29 DQF29 EAB29 EJX29 ETT29 FDP29 FNL29 FXH29 GHD29 GQZ29 HAV29 HKR29 HUN29 IEJ29 IOF29 IYB29 JHX29 JRT29 KBP29 KLL29 KVH29 LFD29 LOZ29 LYV29 MIR29 MSN29 NCJ29 NMF29 NWB29 OFX29 OPT29 OZP29 PJL29 PTH29 QDD29 QMZ29 QWV29 RGR29 RQN29 SAJ29 SKF29 SUB29 TDX29 TNT29 TXP29 UHL29 URH29 VBD29 VKZ29 VUV29 WER29 WON29 X29 AE29 AL29 AS29 AZ29 BG29 BN29 BU29 CB29"/>
    <dataValidation type="list" allowBlank="1" showInputMessage="1" showErrorMessage="1" errorTitle="Ошибка" error="Выберите значение из списка" prompt="Выберите значение из списка" sqref="O23:CG23 O27">
      <formula1>kind_of_cons</formula1>
    </dataValidation>
    <dataValidation type="decimal" allowBlank="1" showErrorMessage="1" errorTitle="Ошибка" error="Допускается ввод только действительных чисел!" sqref="O24 V24 AC24 AJ24 AQ24 AX24 BE24 BL24 BS24 BZ24 O28 V28 AC28 AJ28 AQ28 AX28 BE28 BL28 BS28 BZ28">
      <formula1>-9.99999999999999E+23</formula1>
      <formula2>9.99999999999999E+23</formula2>
    </dataValidation>
  </dataValidations>
  <printOptions horizontalCentered="1" verticalCentered="1"/>
  <pageMargins left="0" right="0" top="0" bottom="0" header="0" footer="0.78740157480314965"/>
  <pageSetup paperSize="9" scale="89" fitToWidth="6" orientation="landscape" blackAndWhite="1" r:id="rId1"/>
  <headerFooter alignWithMargins="0"/>
  <drawing r:id="rId2"/>
</worksheet>
</file>

<file path=xl/worksheets/sheet21.xml><?xml version="1.0" encoding="utf-8"?>
<worksheet xmlns="http://schemas.openxmlformats.org/spreadsheetml/2006/main" xmlns:r="http://schemas.openxmlformats.org/officeDocument/2006/relationships">
  <sheetPr codeName="List05_6">
    <tabColor indexed="22"/>
  </sheetPr>
  <dimension ref="A1:T19"/>
  <sheetViews>
    <sheetView showGridLines="0" topLeftCell="E1" zoomScaleNormal="100" workbookViewId="0"/>
  </sheetViews>
  <sheetFormatPr defaultColWidth="10.5703125" defaultRowHeight="14.25"/>
  <cols>
    <col min="1" max="1" width="3.7109375" style="558" hidden="1" customWidth="1"/>
    <col min="2" max="4" width="3.7109375" style="552" hidden="1" customWidth="1"/>
    <col min="5" max="5" width="3.7109375" style="498" customWidth="1"/>
    <col min="6" max="6" width="9.7109375" style="491" customWidth="1"/>
    <col min="7" max="7" width="37.7109375" style="491" customWidth="1"/>
    <col min="8" max="8" width="66.85546875" style="491" customWidth="1"/>
    <col min="9" max="9" width="115.7109375" style="491" customWidth="1"/>
    <col min="10" max="11" width="10.5703125" style="552"/>
    <col min="12" max="12" width="11.140625" style="552" customWidth="1"/>
    <col min="13" max="20" width="10.5703125" style="552"/>
    <col min="21" max="16384" width="10.5703125" style="491"/>
  </cols>
  <sheetData>
    <row r="1" spans="1:20" ht="3" customHeight="1">
      <c r="A1" s="558" t="s">
        <v>68</v>
      </c>
    </row>
    <row r="2" spans="1:20" ht="22.5">
      <c r="F2" s="1278" t="s">
        <v>470</v>
      </c>
      <c r="G2" s="1279"/>
      <c r="H2" s="1280"/>
      <c r="I2" s="607"/>
    </row>
    <row r="3" spans="1:20" ht="3" customHeight="1"/>
    <row r="4" spans="1:20" s="537" customFormat="1" ht="11.25">
      <c r="A4" s="557"/>
      <c r="B4" s="557"/>
      <c r="C4" s="557"/>
      <c r="D4" s="557"/>
      <c r="F4" s="1236" t="s">
        <v>445</v>
      </c>
      <c r="G4" s="1236"/>
      <c r="H4" s="1236"/>
      <c r="I4" s="1281" t="s">
        <v>446</v>
      </c>
      <c r="J4" s="557"/>
      <c r="K4" s="557"/>
      <c r="L4" s="557"/>
      <c r="M4" s="557"/>
      <c r="N4" s="557"/>
      <c r="O4" s="557"/>
      <c r="P4" s="557"/>
      <c r="Q4" s="557"/>
      <c r="R4" s="557"/>
      <c r="S4" s="557"/>
      <c r="T4" s="557"/>
    </row>
    <row r="5" spans="1:20" s="537" customFormat="1" ht="11.25" customHeight="1">
      <c r="A5" s="557"/>
      <c r="B5" s="557"/>
      <c r="C5" s="557"/>
      <c r="D5" s="557"/>
      <c r="F5" s="573" t="s">
        <v>91</v>
      </c>
      <c r="G5" s="585" t="s">
        <v>448</v>
      </c>
      <c r="H5" s="572" t="s">
        <v>439</v>
      </c>
      <c r="I5" s="1281"/>
      <c r="J5" s="557"/>
      <c r="K5" s="557"/>
      <c r="L5" s="557"/>
      <c r="M5" s="557"/>
      <c r="N5" s="557"/>
      <c r="O5" s="557"/>
      <c r="P5" s="557"/>
      <c r="Q5" s="557"/>
      <c r="R5" s="557"/>
      <c r="S5" s="557"/>
      <c r="T5" s="557"/>
    </row>
    <row r="6" spans="1:20" s="537" customFormat="1" ht="12" customHeight="1">
      <c r="A6" s="557"/>
      <c r="B6" s="557"/>
      <c r="C6" s="557"/>
      <c r="D6" s="557"/>
      <c r="F6" s="574" t="s">
        <v>92</v>
      </c>
      <c r="G6" s="576">
        <v>2</v>
      </c>
      <c r="H6" s="577">
        <v>3</v>
      </c>
      <c r="I6" s="575">
        <v>4</v>
      </c>
      <c r="J6" s="557">
        <v>4</v>
      </c>
      <c r="K6" s="557"/>
      <c r="L6" s="557"/>
      <c r="M6" s="557"/>
      <c r="N6" s="557"/>
      <c r="O6" s="557"/>
      <c r="P6" s="557"/>
      <c r="Q6" s="557"/>
      <c r="R6" s="557"/>
      <c r="S6" s="557"/>
      <c r="T6" s="557"/>
    </row>
    <row r="7" spans="1:20" s="537" customFormat="1" ht="18.75">
      <c r="A7" s="557"/>
      <c r="B7" s="557"/>
      <c r="C7" s="557"/>
      <c r="D7" s="557"/>
      <c r="F7" s="583">
        <v>1</v>
      </c>
      <c r="G7" s="599" t="s">
        <v>471</v>
      </c>
      <c r="H7" s="571" t="str">
        <f>IF(dateCh="","",dateCh)</f>
        <v>22.04.2021</v>
      </c>
      <c r="I7" s="548" t="s">
        <v>472</v>
      </c>
      <c r="J7" s="582"/>
      <c r="K7" s="557"/>
      <c r="L7" s="557"/>
      <c r="M7" s="557"/>
      <c r="N7" s="557"/>
      <c r="O7" s="557"/>
      <c r="P7" s="557"/>
      <c r="Q7" s="557"/>
      <c r="R7" s="557"/>
      <c r="S7" s="557"/>
      <c r="T7" s="557"/>
    </row>
    <row r="8" spans="1:20" s="537" customFormat="1" ht="45">
      <c r="A8" s="1282">
        <v>1</v>
      </c>
      <c r="B8" s="557"/>
      <c r="C8" s="557"/>
      <c r="D8" s="557"/>
      <c r="F8" s="583" t="str">
        <f>"2." &amp;mergeValue(A8)</f>
        <v>2.1</v>
      </c>
      <c r="G8" s="599" t="s">
        <v>473</v>
      </c>
      <c r="H8" s="571"/>
      <c r="I8" s="548" t="s">
        <v>568</v>
      </c>
      <c r="J8" s="582"/>
      <c r="K8" s="557"/>
      <c r="L8" s="557"/>
      <c r="M8" s="557"/>
      <c r="N8" s="557"/>
      <c r="O8" s="557"/>
      <c r="P8" s="557"/>
      <c r="Q8" s="557"/>
      <c r="R8" s="557"/>
      <c r="S8" s="557"/>
      <c r="T8" s="557"/>
    </row>
    <row r="9" spans="1:20" s="537" customFormat="1" ht="22.5">
      <c r="A9" s="1282"/>
      <c r="B9" s="557"/>
      <c r="C9" s="557"/>
      <c r="D9" s="557"/>
      <c r="F9" s="583" t="str">
        <f>"3." &amp;mergeValue(A9)</f>
        <v>3.1</v>
      </c>
      <c r="G9" s="599" t="s">
        <v>474</v>
      </c>
      <c r="H9" s="571"/>
      <c r="I9" s="548" t="s">
        <v>566</v>
      </c>
      <c r="J9" s="582"/>
      <c r="K9" s="557"/>
      <c r="L9" s="557"/>
      <c r="M9" s="557"/>
      <c r="N9" s="557"/>
      <c r="O9" s="557"/>
      <c r="P9" s="557"/>
      <c r="Q9" s="557"/>
      <c r="R9" s="557"/>
      <c r="S9" s="557"/>
      <c r="T9" s="557"/>
    </row>
    <row r="10" spans="1:20" s="537" customFormat="1" ht="22.5">
      <c r="A10" s="1282"/>
      <c r="B10" s="557"/>
      <c r="C10" s="557"/>
      <c r="D10" s="557"/>
      <c r="F10" s="583" t="str">
        <f>"4."&amp;mergeValue(A10)</f>
        <v>4.1</v>
      </c>
      <c r="G10" s="599" t="s">
        <v>475</v>
      </c>
      <c r="H10" s="572" t="s">
        <v>449</v>
      </c>
      <c r="I10" s="548"/>
      <c r="J10" s="582"/>
      <c r="K10" s="557"/>
      <c r="L10" s="557"/>
      <c r="M10" s="557"/>
      <c r="N10" s="557"/>
      <c r="O10" s="557"/>
      <c r="P10" s="557"/>
      <c r="Q10" s="557"/>
      <c r="R10" s="557"/>
      <c r="S10" s="557"/>
      <c r="T10" s="557"/>
    </row>
    <row r="11" spans="1:20" s="537" customFormat="1" ht="18.75">
      <c r="A11" s="1282"/>
      <c r="B11" s="1282">
        <v>1</v>
      </c>
      <c r="C11" s="590"/>
      <c r="D11" s="590"/>
      <c r="F11" s="583" t="str">
        <f>"4."&amp;mergeValue(A11) &amp;"."&amp;mergeValue(B11)</f>
        <v>4.1.1</v>
      </c>
      <c r="G11" s="578" t="s">
        <v>570</v>
      </c>
      <c r="H11" s="571" t="str">
        <f>IF(region_name="","",region_name)</f>
        <v>Нижегородская область</v>
      </c>
      <c r="I11" s="548" t="s">
        <v>478</v>
      </c>
      <c r="J11" s="582"/>
      <c r="K11" s="557"/>
      <c r="L11" s="557"/>
      <c r="M11" s="557"/>
      <c r="N11" s="557"/>
      <c r="O11" s="557"/>
      <c r="P11" s="557"/>
      <c r="Q11" s="557"/>
      <c r="R11" s="557"/>
      <c r="S11" s="557"/>
      <c r="T11" s="557"/>
    </row>
    <row r="12" spans="1:20" s="537" customFormat="1" ht="22.5">
      <c r="A12" s="1282"/>
      <c r="B12" s="1282"/>
      <c r="C12" s="1282">
        <v>1</v>
      </c>
      <c r="D12" s="590"/>
      <c r="F12" s="583" t="str">
        <f>"4."&amp;mergeValue(A12) &amp;"."&amp;mergeValue(B12)&amp;"."&amp;mergeValue(C12)</f>
        <v>4.1.1.1</v>
      </c>
      <c r="G12" s="589" t="s">
        <v>476</v>
      </c>
      <c r="H12" s="571"/>
      <c r="I12" s="548" t="s">
        <v>479</v>
      </c>
      <c r="J12" s="582"/>
      <c r="K12" s="557"/>
      <c r="L12" s="557"/>
      <c r="M12" s="557"/>
      <c r="N12" s="557"/>
      <c r="O12" s="557"/>
      <c r="P12" s="557"/>
      <c r="Q12" s="557"/>
      <c r="R12" s="557"/>
      <c r="S12" s="557"/>
      <c r="T12" s="557"/>
    </row>
    <row r="13" spans="1:20" s="537" customFormat="1" ht="39" customHeight="1">
      <c r="A13" s="1282"/>
      <c r="B13" s="1282"/>
      <c r="C13" s="1282"/>
      <c r="D13" s="590">
        <v>1</v>
      </c>
      <c r="F13" s="583" t="str">
        <f>"4."&amp;mergeValue(A13) &amp;"."&amp;mergeValue(B13)&amp;"."&amp;mergeValue(C13)&amp;"."&amp;mergeValue(D13)</f>
        <v>4.1.1.1.1</v>
      </c>
      <c r="G13" s="600" t="s">
        <v>477</v>
      </c>
      <c r="H13" s="571"/>
      <c r="I13" s="1283" t="s">
        <v>569</v>
      </c>
      <c r="J13" s="582"/>
      <c r="K13" s="557"/>
      <c r="L13" s="557"/>
      <c r="M13" s="557"/>
      <c r="N13" s="557"/>
      <c r="O13" s="557"/>
      <c r="P13" s="557"/>
      <c r="Q13" s="557"/>
      <c r="R13" s="557"/>
      <c r="S13" s="557"/>
      <c r="T13" s="557"/>
    </row>
    <row r="14" spans="1:20" s="537" customFormat="1" ht="18.75">
      <c r="A14" s="1282"/>
      <c r="B14" s="1282"/>
      <c r="C14" s="1282"/>
      <c r="D14" s="590"/>
      <c r="F14" s="586"/>
      <c r="G14" s="518" t="s">
        <v>4</v>
      </c>
      <c r="H14" s="591"/>
      <c r="I14" s="1283"/>
      <c r="J14" s="582"/>
      <c r="K14" s="557"/>
      <c r="L14" s="557"/>
      <c r="M14" s="557"/>
      <c r="N14" s="557"/>
      <c r="O14" s="557"/>
      <c r="P14" s="557"/>
      <c r="Q14" s="557"/>
      <c r="R14" s="557"/>
      <c r="S14" s="557"/>
      <c r="T14" s="557"/>
    </row>
    <row r="15" spans="1:20" s="537" customFormat="1" ht="18.75">
      <c r="A15" s="1282"/>
      <c r="B15" s="1282"/>
      <c r="C15" s="590"/>
      <c r="D15" s="590"/>
      <c r="F15" s="601"/>
      <c r="G15" s="544" t="s">
        <v>401</v>
      </c>
      <c r="H15" s="602"/>
      <c r="I15" s="603"/>
      <c r="J15" s="582"/>
      <c r="K15" s="557"/>
      <c r="L15" s="557"/>
      <c r="M15" s="557"/>
      <c r="N15" s="557"/>
      <c r="O15" s="557"/>
      <c r="P15" s="557"/>
      <c r="Q15" s="557"/>
      <c r="R15" s="557"/>
      <c r="S15" s="557"/>
      <c r="T15" s="557"/>
    </row>
    <row r="16" spans="1:20" s="537" customFormat="1" ht="18.75">
      <c r="A16" s="1282"/>
      <c r="B16" s="557"/>
      <c r="C16" s="557"/>
      <c r="D16" s="557"/>
      <c r="F16" s="586"/>
      <c r="G16" s="526" t="s">
        <v>483</v>
      </c>
      <c r="H16" s="587"/>
      <c r="I16" s="588"/>
      <c r="J16" s="582"/>
      <c r="K16" s="557"/>
      <c r="L16" s="557"/>
      <c r="M16" s="557"/>
      <c r="N16" s="557"/>
      <c r="O16" s="557"/>
      <c r="P16" s="557"/>
      <c r="Q16" s="557"/>
      <c r="R16" s="557"/>
      <c r="S16" s="557"/>
      <c r="T16" s="557"/>
    </row>
    <row r="17" spans="1:20" s="537" customFormat="1" ht="18.75">
      <c r="A17" s="557"/>
      <c r="B17" s="557"/>
      <c r="C17" s="557"/>
      <c r="D17" s="557"/>
      <c r="F17" s="586"/>
      <c r="G17" s="533" t="s">
        <v>482</v>
      </c>
      <c r="H17" s="587"/>
      <c r="I17" s="588"/>
      <c r="J17" s="582"/>
      <c r="K17" s="557"/>
      <c r="L17" s="557"/>
      <c r="M17" s="557"/>
      <c r="N17" s="557"/>
      <c r="O17" s="557"/>
      <c r="P17" s="557"/>
      <c r="Q17" s="557"/>
      <c r="R17" s="557"/>
      <c r="S17" s="557"/>
      <c r="T17" s="557"/>
    </row>
    <row r="18" spans="1:20" s="580" customFormat="1" ht="3" customHeight="1">
      <c r="A18" s="581"/>
      <c r="B18" s="581"/>
      <c r="C18" s="581"/>
      <c r="D18" s="581"/>
      <c r="F18" s="592"/>
      <c r="G18" s="593"/>
      <c r="H18" s="594"/>
      <c r="I18" s="595"/>
      <c r="J18" s="581"/>
      <c r="K18" s="581"/>
      <c r="L18" s="581"/>
      <c r="M18" s="581"/>
      <c r="N18" s="581"/>
      <c r="O18" s="581"/>
      <c r="P18" s="581"/>
      <c r="Q18" s="581"/>
      <c r="R18" s="581"/>
      <c r="S18" s="581"/>
      <c r="T18" s="581"/>
    </row>
    <row r="19" spans="1:20" s="580" customFormat="1" ht="15" customHeight="1">
      <c r="A19" s="581"/>
      <c r="B19" s="581"/>
      <c r="C19" s="581"/>
      <c r="D19" s="581"/>
      <c r="F19" s="579"/>
      <c r="G19" s="1277" t="s">
        <v>571</v>
      </c>
      <c r="H19" s="1277"/>
      <c r="I19" s="561"/>
      <c r="J19" s="581"/>
      <c r="K19" s="581"/>
      <c r="L19" s="581"/>
      <c r="M19" s="581"/>
      <c r="N19" s="581"/>
      <c r="O19" s="581"/>
      <c r="P19" s="581"/>
      <c r="Q19" s="581"/>
      <c r="R19" s="581"/>
      <c r="S19" s="581"/>
      <c r="T19" s="581"/>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sheetPr codeName="List06_6">
    <tabColor rgb="FFEAEBEE"/>
    <pageSetUpPr fitToPage="1"/>
  </sheetPr>
  <dimension ref="A1:AH34"/>
  <sheetViews>
    <sheetView showGridLines="0" topLeftCell="I4" zoomScaleNormal="100" workbookViewId="0"/>
  </sheetViews>
  <sheetFormatPr defaultColWidth="10.5703125" defaultRowHeight="14.25"/>
  <cols>
    <col min="1" max="6" width="10.5703125" style="444" hidden="1" customWidth="1"/>
    <col min="7" max="8" width="9.140625" style="451" hidden="1" customWidth="1"/>
    <col min="9" max="9" width="3.7109375" style="451" customWidth="1"/>
    <col min="10" max="11" width="3.7109375" style="450" customWidth="1"/>
    <col min="12" max="12" width="12.7109375" style="444" customWidth="1"/>
    <col min="13" max="13" width="44.7109375" style="444" customWidth="1"/>
    <col min="14" max="14" width="2.140625" style="444" hidden="1" customWidth="1"/>
    <col min="15" max="17" width="23.7109375" style="444" hidden="1" customWidth="1"/>
    <col min="18" max="18" width="11.7109375" style="444" customWidth="1"/>
    <col min="19" max="19" width="3.7109375" style="444" customWidth="1"/>
    <col min="20" max="20" width="11.7109375" style="444" customWidth="1"/>
    <col min="21" max="21" width="8.5703125" style="444" hidden="1" customWidth="1"/>
    <col min="22" max="22" width="4.7109375" style="444" customWidth="1"/>
    <col min="23" max="23" width="115.7109375" style="444" customWidth="1"/>
    <col min="24" max="26" width="10.5703125" style="468"/>
    <col min="27" max="27" width="10.140625" style="468" customWidth="1"/>
    <col min="28" max="34" width="10.5703125" style="468"/>
    <col min="35" max="256" width="10.5703125" style="444"/>
    <col min="257" max="264" width="0" style="444" hidden="1" customWidth="1"/>
    <col min="265" max="267" width="3.7109375" style="444" customWidth="1"/>
    <col min="268" max="268" width="12.7109375" style="444" customWidth="1"/>
    <col min="269" max="269" width="47.42578125" style="444" customWidth="1"/>
    <col min="270" max="273" width="0" style="444" hidden="1" customWidth="1"/>
    <col min="274" max="274" width="11.7109375" style="444" customWidth="1"/>
    <col min="275" max="275" width="6.42578125" style="444" bestFit="1" customWidth="1"/>
    <col min="276" max="276" width="11.7109375" style="444" customWidth="1"/>
    <col min="277" max="277" width="0" style="444" hidden="1" customWidth="1"/>
    <col min="278" max="278" width="3.7109375" style="444" customWidth="1"/>
    <col min="279" max="279" width="11.140625" style="444" bestFit="1" customWidth="1"/>
    <col min="280" max="282" width="10.5703125" style="444"/>
    <col min="283" max="283" width="10.140625" style="444" customWidth="1"/>
    <col min="284" max="512" width="10.5703125" style="444"/>
    <col min="513" max="520" width="0" style="444" hidden="1" customWidth="1"/>
    <col min="521" max="523" width="3.7109375" style="444" customWidth="1"/>
    <col min="524" max="524" width="12.7109375" style="444" customWidth="1"/>
    <col min="525" max="525" width="47.42578125" style="444" customWidth="1"/>
    <col min="526" max="529" width="0" style="444" hidden="1" customWidth="1"/>
    <col min="530" max="530" width="11.7109375" style="444" customWidth="1"/>
    <col min="531" max="531" width="6.42578125" style="444" bestFit="1" customWidth="1"/>
    <col min="532" max="532" width="11.7109375" style="444" customWidth="1"/>
    <col min="533" max="533" width="0" style="444" hidden="1" customWidth="1"/>
    <col min="534" max="534" width="3.7109375" style="444" customWidth="1"/>
    <col min="535" max="535" width="11.140625" style="444" bestFit="1" customWidth="1"/>
    <col min="536" max="538" width="10.5703125" style="444"/>
    <col min="539" max="539" width="10.140625" style="444" customWidth="1"/>
    <col min="540" max="768" width="10.5703125" style="444"/>
    <col min="769" max="776" width="0" style="444" hidden="1" customWidth="1"/>
    <col min="777" max="779" width="3.7109375" style="444" customWidth="1"/>
    <col min="780" max="780" width="12.7109375" style="444" customWidth="1"/>
    <col min="781" max="781" width="47.42578125" style="444" customWidth="1"/>
    <col min="782" max="785" width="0" style="444" hidden="1" customWidth="1"/>
    <col min="786" max="786" width="11.7109375" style="444" customWidth="1"/>
    <col min="787" max="787" width="6.42578125" style="444" bestFit="1" customWidth="1"/>
    <col min="788" max="788" width="11.7109375" style="444" customWidth="1"/>
    <col min="789" max="789" width="0" style="444" hidden="1" customWidth="1"/>
    <col min="790" max="790" width="3.7109375" style="444" customWidth="1"/>
    <col min="791" max="791" width="11.140625" style="444" bestFit="1" customWidth="1"/>
    <col min="792" max="794" width="10.5703125" style="444"/>
    <col min="795" max="795" width="10.140625" style="444" customWidth="1"/>
    <col min="796" max="1024" width="10.5703125" style="444"/>
    <col min="1025" max="1032" width="0" style="444" hidden="1" customWidth="1"/>
    <col min="1033" max="1035" width="3.7109375" style="444" customWidth="1"/>
    <col min="1036" max="1036" width="12.7109375" style="444" customWidth="1"/>
    <col min="1037" max="1037" width="47.42578125" style="444" customWidth="1"/>
    <col min="1038" max="1041" width="0" style="444" hidden="1" customWidth="1"/>
    <col min="1042" max="1042" width="11.7109375" style="444" customWidth="1"/>
    <col min="1043" max="1043" width="6.42578125" style="444" bestFit="1" customWidth="1"/>
    <col min="1044" max="1044" width="11.7109375" style="444" customWidth="1"/>
    <col min="1045" max="1045" width="0" style="444" hidden="1" customWidth="1"/>
    <col min="1046" max="1046" width="3.7109375" style="444" customWidth="1"/>
    <col min="1047" max="1047" width="11.140625" style="444" bestFit="1" customWidth="1"/>
    <col min="1048" max="1050" width="10.5703125" style="444"/>
    <col min="1051" max="1051" width="10.140625" style="444" customWidth="1"/>
    <col min="1052" max="1280" width="10.5703125" style="444"/>
    <col min="1281" max="1288" width="0" style="444" hidden="1" customWidth="1"/>
    <col min="1289" max="1291" width="3.7109375" style="444" customWidth="1"/>
    <col min="1292" max="1292" width="12.7109375" style="444" customWidth="1"/>
    <col min="1293" max="1293" width="47.42578125" style="444" customWidth="1"/>
    <col min="1294" max="1297" width="0" style="444" hidden="1" customWidth="1"/>
    <col min="1298" max="1298" width="11.7109375" style="444" customWidth="1"/>
    <col min="1299" max="1299" width="6.42578125" style="444" bestFit="1" customWidth="1"/>
    <col min="1300" max="1300" width="11.7109375" style="444" customWidth="1"/>
    <col min="1301" max="1301" width="0" style="444" hidden="1" customWidth="1"/>
    <col min="1302" max="1302" width="3.7109375" style="444" customWidth="1"/>
    <col min="1303" max="1303" width="11.140625" style="444" bestFit="1" customWidth="1"/>
    <col min="1304" max="1306" width="10.5703125" style="444"/>
    <col min="1307" max="1307" width="10.140625" style="444" customWidth="1"/>
    <col min="1308" max="1536" width="10.5703125" style="444"/>
    <col min="1537" max="1544" width="0" style="444" hidden="1" customWidth="1"/>
    <col min="1545" max="1547" width="3.7109375" style="444" customWidth="1"/>
    <col min="1548" max="1548" width="12.7109375" style="444" customWidth="1"/>
    <col min="1549" max="1549" width="47.42578125" style="444" customWidth="1"/>
    <col min="1550" max="1553" width="0" style="444" hidden="1" customWidth="1"/>
    <col min="1554" max="1554" width="11.7109375" style="444" customWidth="1"/>
    <col min="1555" max="1555" width="6.42578125" style="444" bestFit="1" customWidth="1"/>
    <col min="1556" max="1556" width="11.7109375" style="444" customWidth="1"/>
    <col min="1557" max="1557" width="0" style="444" hidden="1" customWidth="1"/>
    <col min="1558" max="1558" width="3.7109375" style="444" customWidth="1"/>
    <col min="1559" max="1559" width="11.140625" style="444" bestFit="1" customWidth="1"/>
    <col min="1560" max="1562" width="10.5703125" style="444"/>
    <col min="1563" max="1563" width="10.140625" style="444" customWidth="1"/>
    <col min="1564" max="1792" width="10.5703125" style="444"/>
    <col min="1793" max="1800" width="0" style="444" hidden="1" customWidth="1"/>
    <col min="1801" max="1803" width="3.7109375" style="444" customWidth="1"/>
    <col min="1804" max="1804" width="12.7109375" style="444" customWidth="1"/>
    <col min="1805" max="1805" width="47.42578125" style="444" customWidth="1"/>
    <col min="1806" max="1809" width="0" style="444" hidden="1" customWidth="1"/>
    <col min="1810" max="1810" width="11.7109375" style="444" customWidth="1"/>
    <col min="1811" max="1811" width="6.42578125" style="444" bestFit="1" customWidth="1"/>
    <col min="1812" max="1812" width="11.7109375" style="444" customWidth="1"/>
    <col min="1813" max="1813" width="0" style="444" hidden="1" customWidth="1"/>
    <col min="1814" max="1814" width="3.7109375" style="444" customWidth="1"/>
    <col min="1815" max="1815" width="11.140625" style="444" bestFit="1" customWidth="1"/>
    <col min="1816" max="1818" width="10.5703125" style="444"/>
    <col min="1819" max="1819" width="10.140625" style="444" customWidth="1"/>
    <col min="1820" max="2048" width="10.5703125" style="444"/>
    <col min="2049" max="2056" width="0" style="444" hidden="1" customWidth="1"/>
    <col min="2057" max="2059" width="3.7109375" style="444" customWidth="1"/>
    <col min="2060" max="2060" width="12.7109375" style="444" customWidth="1"/>
    <col min="2061" max="2061" width="47.42578125" style="444" customWidth="1"/>
    <col min="2062" max="2065" width="0" style="444" hidden="1" customWidth="1"/>
    <col min="2066" max="2066" width="11.7109375" style="444" customWidth="1"/>
    <col min="2067" max="2067" width="6.42578125" style="444" bestFit="1" customWidth="1"/>
    <col min="2068" max="2068" width="11.7109375" style="444" customWidth="1"/>
    <col min="2069" max="2069" width="0" style="444" hidden="1" customWidth="1"/>
    <col min="2070" max="2070" width="3.7109375" style="444" customWidth="1"/>
    <col min="2071" max="2071" width="11.140625" style="444" bestFit="1" customWidth="1"/>
    <col min="2072" max="2074" width="10.5703125" style="444"/>
    <col min="2075" max="2075" width="10.140625" style="444" customWidth="1"/>
    <col min="2076" max="2304" width="10.5703125" style="444"/>
    <col min="2305" max="2312" width="0" style="444" hidden="1" customWidth="1"/>
    <col min="2313" max="2315" width="3.7109375" style="444" customWidth="1"/>
    <col min="2316" max="2316" width="12.7109375" style="444" customWidth="1"/>
    <col min="2317" max="2317" width="47.42578125" style="444" customWidth="1"/>
    <col min="2318" max="2321" width="0" style="444" hidden="1" customWidth="1"/>
    <col min="2322" max="2322" width="11.7109375" style="444" customWidth="1"/>
    <col min="2323" max="2323" width="6.42578125" style="444" bestFit="1" customWidth="1"/>
    <col min="2324" max="2324" width="11.7109375" style="444" customWidth="1"/>
    <col min="2325" max="2325" width="0" style="444" hidden="1" customWidth="1"/>
    <col min="2326" max="2326" width="3.7109375" style="444" customWidth="1"/>
    <col min="2327" max="2327" width="11.140625" style="444" bestFit="1" customWidth="1"/>
    <col min="2328" max="2330" width="10.5703125" style="444"/>
    <col min="2331" max="2331" width="10.140625" style="444" customWidth="1"/>
    <col min="2332" max="2560" width="10.5703125" style="444"/>
    <col min="2561" max="2568" width="0" style="444" hidden="1" customWidth="1"/>
    <col min="2569" max="2571" width="3.7109375" style="444" customWidth="1"/>
    <col min="2572" max="2572" width="12.7109375" style="444" customWidth="1"/>
    <col min="2573" max="2573" width="47.42578125" style="444" customWidth="1"/>
    <col min="2574" max="2577" width="0" style="444" hidden="1" customWidth="1"/>
    <col min="2578" max="2578" width="11.7109375" style="444" customWidth="1"/>
    <col min="2579" max="2579" width="6.42578125" style="444" bestFit="1" customWidth="1"/>
    <col min="2580" max="2580" width="11.7109375" style="444" customWidth="1"/>
    <col min="2581" max="2581" width="0" style="444" hidden="1" customWidth="1"/>
    <col min="2582" max="2582" width="3.7109375" style="444" customWidth="1"/>
    <col min="2583" max="2583" width="11.140625" style="444" bestFit="1" customWidth="1"/>
    <col min="2584" max="2586" width="10.5703125" style="444"/>
    <col min="2587" max="2587" width="10.140625" style="444" customWidth="1"/>
    <col min="2588" max="2816" width="10.5703125" style="444"/>
    <col min="2817" max="2824" width="0" style="444" hidden="1" customWidth="1"/>
    <col min="2825" max="2827" width="3.7109375" style="444" customWidth="1"/>
    <col min="2828" max="2828" width="12.7109375" style="444" customWidth="1"/>
    <col min="2829" max="2829" width="47.42578125" style="444" customWidth="1"/>
    <col min="2830" max="2833" width="0" style="444" hidden="1" customWidth="1"/>
    <col min="2834" max="2834" width="11.7109375" style="444" customWidth="1"/>
    <col min="2835" max="2835" width="6.42578125" style="444" bestFit="1" customWidth="1"/>
    <col min="2836" max="2836" width="11.7109375" style="444" customWidth="1"/>
    <col min="2837" max="2837" width="0" style="444" hidden="1" customWidth="1"/>
    <col min="2838" max="2838" width="3.7109375" style="444" customWidth="1"/>
    <col min="2839" max="2839" width="11.140625" style="444" bestFit="1" customWidth="1"/>
    <col min="2840" max="2842" width="10.5703125" style="444"/>
    <col min="2843" max="2843" width="10.140625" style="444" customWidth="1"/>
    <col min="2844" max="3072" width="10.5703125" style="444"/>
    <col min="3073" max="3080" width="0" style="444" hidden="1" customWidth="1"/>
    <col min="3081" max="3083" width="3.7109375" style="444" customWidth="1"/>
    <col min="3084" max="3084" width="12.7109375" style="444" customWidth="1"/>
    <col min="3085" max="3085" width="47.42578125" style="444" customWidth="1"/>
    <col min="3086" max="3089" width="0" style="444" hidden="1" customWidth="1"/>
    <col min="3090" max="3090" width="11.7109375" style="444" customWidth="1"/>
    <col min="3091" max="3091" width="6.42578125" style="444" bestFit="1" customWidth="1"/>
    <col min="3092" max="3092" width="11.7109375" style="444" customWidth="1"/>
    <col min="3093" max="3093" width="0" style="444" hidden="1" customWidth="1"/>
    <col min="3094" max="3094" width="3.7109375" style="444" customWidth="1"/>
    <col min="3095" max="3095" width="11.140625" style="444" bestFit="1" customWidth="1"/>
    <col min="3096" max="3098" width="10.5703125" style="444"/>
    <col min="3099" max="3099" width="10.140625" style="444" customWidth="1"/>
    <col min="3100" max="3328" width="10.5703125" style="444"/>
    <col min="3329" max="3336" width="0" style="444" hidden="1" customWidth="1"/>
    <col min="3337" max="3339" width="3.7109375" style="444" customWidth="1"/>
    <col min="3340" max="3340" width="12.7109375" style="444" customWidth="1"/>
    <col min="3341" max="3341" width="47.42578125" style="444" customWidth="1"/>
    <col min="3342" max="3345" width="0" style="444" hidden="1" customWidth="1"/>
    <col min="3346" max="3346" width="11.7109375" style="444" customWidth="1"/>
    <col min="3347" max="3347" width="6.42578125" style="444" bestFit="1" customWidth="1"/>
    <col min="3348" max="3348" width="11.7109375" style="444" customWidth="1"/>
    <col min="3349" max="3349" width="0" style="444" hidden="1" customWidth="1"/>
    <col min="3350" max="3350" width="3.7109375" style="444" customWidth="1"/>
    <col min="3351" max="3351" width="11.140625" style="444" bestFit="1" customWidth="1"/>
    <col min="3352" max="3354" width="10.5703125" style="444"/>
    <col min="3355" max="3355" width="10.140625" style="444" customWidth="1"/>
    <col min="3356" max="3584" width="10.5703125" style="444"/>
    <col min="3585" max="3592" width="0" style="444" hidden="1" customWidth="1"/>
    <col min="3593" max="3595" width="3.7109375" style="444" customWidth="1"/>
    <col min="3596" max="3596" width="12.7109375" style="444" customWidth="1"/>
    <col min="3597" max="3597" width="47.42578125" style="444" customWidth="1"/>
    <col min="3598" max="3601" width="0" style="444" hidden="1" customWidth="1"/>
    <col min="3602" max="3602" width="11.7109375" style="444" customWidth="1"/>
    <col min="3603" max="3603" width="6.42578125" style="444" bestFit="1" customWidth="1"/>
    <col min="3604" max="3604" width="11.7109375" style="444" customWidth="1"/>
    <col min="3605" max="3605" width="0" style="444" hidden="1" customWidth="1"/>
    <col min="3606" max="3606" width="3.7109375" style="444" customWidth="1"/>
    <col min="3607" max="3607" width="11.140625" style="444" bestFit="1" customWidth="1"/>
    <col min="3608" max="3610" width="10.5703125" style="444"/>
    <col min="3611" max="3611" width="10.140625" style="444" customWidth="1"/>
    <col min="3612" max="3840" width="10.5703125" style="444"/>
    <col min="3841" max="3848" width="0" style="444" hidden="1" customWidth="1"/>
    <col min="3849" max="3851" width="3.7109375" style="444" customWidth="1"/>
    <col min="3852" max="3852" width="12.7109375" style="444" customWidth="1"/>
    <col min="3853" max="3853" width="47.42578125" style="444" customWidth="1"/>
    <col min="3854" max="3857" width="0" style="444" hidden="1" customWidth="1"/>
    <col min="3858" max="3858" width="11.7109375" style="444" customWidth="1"/>
    <col min="3859" max="3859" width="6.42578125" style="444" bestFit="1" customWidth="1"/>
    <col min="3860" max="3860" width="11.7109375" style="444" customWidth="1"/>
    <col min="3861" max="3861" width="0" style="444" hidden="1" customWidth="1"/>
    <col min="3862" max="3862" width="3.7109375" style="444" customWidth="1"/>
    <col min="3863" max="3863" width="11.140625" style="444" bestFit="1" customWidth="1"/>
    <col min="3864" max="3866" width="10.5703125" style="444"/>
    <col min="3867" max="3867" width="10.140625" style="444" customWidth="1"/>
    <col min="3868" max="4096" width="10.5703125" style="444"/>
    <col min="4097" max="4104" width="0" style="444" hidden="1" customWidth="1"/>
    <col min="4105" max="4107" width="3.7109375" style="444" customWidth="1"/>
    <col min="4108" max="4108" width="12.7109375" style="444" customWidth="1"/>
    <col min="4109" max="4109" width="47.42578125" style="444" customWidth="1"/>
    <col min="4110" max="4113" width="0" style="444" hidden="1" customWidth="1"/>
    <col min="4114" max="4114" width="11.7109375" style="444" customWidth="1"/>
    <col min="4115" max="4115" width="6.42578125" style="444" bestFit="1" customWidth="1"/>
    <col min="4116" max="4116" width="11.7109375" style="444" customWidth="1"/>
    <col min="4117" max="4117" width="0" style="444" hidden="1" customWidth="1"/>
    <col min="4118" max="4118" width="3.7109375" style="444" customWidth="1"/>
    <col min="4119" max="4119" width="11.140625" style="444" bestFit="1" customWidth="1"/>
    <col min="4120" max="4122" width="10.5703125" style="444"/>
    <col min="4123" max="4123" width="10.140625" style="444" customWidth="1"/>
    <col min="4124" max="4352" width="10.5703125" style="444"/>
    <col min="4353" max="4360" width="0" style="444" hidden="1" customWidth="1"/>
    <col min="4361" max="4363" width="3.7109375" style="444" customWidth="1"/>
    <col min="4364" max="4364" width="12.7109375" style="444" customWidth="1"/>
    <col min="4365" max="4365" width="47.42578125" style="444" customWidth="1"/>
    <col min="4366" max="4369" width="0" style="444" hidden="1" customWidth="1"/>
    <col min="4370" max="4370" width="11.7109375" style="444" customWidth="1"/>
    <col min="4371" max="4371" width="6.42578125" style="444" bestFit="1" customWidth="1"/>
    <col min="4372" max="4372" width="11.7109375" style="444" customWidth="1"/>
    <col min="4373" max="4373" width="0" style="444" hidden="1" customWidth="1"/>
    <col min="4374" max="4374" width="3.7109375" style="444" customWidth="1"/>
    <col min="4375" max="4375" width="11.140625" style="444" bestFit="1" customWidth="1"/>
    <col min="4376" max="4378" width="10.5703125" style="444"/>
    <col min="4379" max="4379" width="10.140625" style="444" customWidth="1"/>
    <col min="4380" max="4608" width="10.5703125" style="444"/>
    <col min="4609" max="4616" width="0" style="444" hidden="1" customWidth="1"/>
    <col min="4617" max="4619" width="3.7109375" style="444" customWidth="1"/>
    <col min="4620" max="4620" width="12.7109375" style="444" customWidth="1"/>
    <col min="4621" max="4621" width="47.42578125" style="444" customWidth="1"/>
    <col min="4622" max="4625" width="0" style="444" hidden="1" customWidth="1"/>
    <col min="4626" max="4626" width="11.7109375" style="444" customWidth="1"/>
    <col min="4627" max="4627" width="6.42578125" style="444" bestFit="1" customWidth="1"/>
    <col min="4628" max="4628" width="11.7109375" style="444" customWidth="1"/>
    <col min="4629" max="4629" width="0" style="444" hidden="1" customWidth="1"/>
    <col min="4630" max="4630" width="3.7109375" style="444" customWidth="1"/>
    <col min="4631" max="4631" width="11.140625" style="444" bestFit="1" customWidth="1"/>
    <col min="4632" max="4634" width="10.5703125" style="444"/>
    <col min="4635" max="4635" width="10.140625" style="444" customWidth="1"/>
    <col min="4636" max="4864" width="10.5703125" style="444"/>
    <col min="4865" max="4872" width="0" style="444" hidden="1" customWidth="1"/>
    <col min="4873" max="4875" width="3.7109375" style="444" customWidth="1"/>
    <col min="4876" max="4876" width="12.7109375" style="444" customWidth="1"/>
    <col min="4877" max="4877" width="47.42578125" style="444" customWidth="1"/>
    <col min="4878" max="4881" width="0" style="444" hidden="1" customWidth="1"/>
    <col min="4882" max="4882" width="11.7109375" style="444" customWidth="1"/>
    <col min="4883" max="4883" width="6.42578125" style="444" bestFit="1" customWidth="1"/>
    <col min="4884" max="4884" width="11.7109375" style="444" customWidth="1"/>
    <col min="4885" max="4885" width="0" style="444" hidden="1" customWidth="1"/>
    <col min="4886" max="4886" width="3.7109375" style="444" customWidth="1"/>
    <col min="4887" max="4887" width="11.140625" style="444" bestFit="1" customWidth="1"/>
    <col min="4888" max="4890" width="10.5703125" style="444"/>
    <col min="4891" max="4891" width="10.140625" style="444" customWidth="1"/>
    <col min="4892" max="5120" width="10.5703125" style="444"/>
    <col min="5121" max="5128" width="0" style="444" hidden="1" customWidth="1"/>
    <col min="5129" max="5131" width="3.7109375" style="444" customWidth="1"/>
    <col min="5132" max="5132" width="12.7109375" style="444" customWidth="1"/>
    <col min="5133" max="5133" width="47.42578125" style="444" customWidth="1"/>
    <col min="5134" max="5137" width="0" style="444" hidden="1" customWidth="1"/>
    <col min="5138" max="5138" width="11.7109375" style="444" customWidth="1"/>
    <col min="5139" max="5139" width="6.42578125" style="444" bestFit="1" customWidth="1"/>
    <col min="5140" max="5140" width="11.7109375" style="444" customWidth="1"/>
    <col min="5141" max="5141" width="0" style="444" hidden="1" customWidth="1"/>
    <col min="5142" max="5142" width="3.7109375" style="444" customWidth="1"/>
    <col min="5143" max="5143" width="11.140625" style="444" bestFit="1" customWidth="1"/>
    <col min="5144" max="5146" width="10.5703125" style="444"/>
    <col min="5147" max="5147" width="10.140625" style="444" customWidth="1"/>
    <col min="5148" max="5376" width="10.5703125" style="444"/>
    <col min="5377" max="5384" width="0" style="444" hidden="1" customWidth="1"/>
    <col min="5385" max="5387" width="3.7109375" style="444" customWidth="1"/>
    <col min="5388" max="5388" width="12.7109375" style="444" customWidth="1"/>
    <col min="5389" max="5389" width="47.42578125" style="444" customWidth="1"/>
    <col min="5390" max="5393" width="0" style="444" hidden="1" customWidth="1"/>
    <col min="5394" max="5394" width="11.7109375" style="444" customWidth="1"/>
    <col min="5395" max="5395" width="6.42578125" style="444" bestFit="1" customWidth="1"/>
    <col min="5396" max="5396" width="11.7109375" style="444" customWidth="1"/>
    <col min="5397" max="5397" width="0" style="444" hidden="1" customWidth="1"/>
    <col min="5398" max="5398" width="3.7109375" style="444" customWidth="1"/>
    <col min="5399" max="5399" width="11.140625" style="444" bestFit="1" customWidth="1"/>
    <col min="5400" max="5402" width="10.5703125" style="444"/>
    <col min="5403" max="5403" width="10.140625" style="444" customWidth="1"/>
    <col min="5404" max="5632" width="10.5703125" style="444"/>
    <col min="5633" max="5640" width="0" style="444" hidden="1" customWidth="1"/>
    <col min="5641" max="5643" width="3.7109375" style="444" customWidth="1"/>
    <col min="5644" max="5644" width="12.7109375" style="444" customWidth="1"/>
    <col min="5645" max="5645" width="47.42578125" style="444" customWidth="1"/>
    <col min="5646" max="5649" width="0" style="444" hidden="1" customWidth="1"/>
    <col min="5650" max="5650" width="11.7109375" style="444" customWidth="1"/>
    <col min="5651" max="5651" width="6.42578125" style="444" bestFit="1" customWidth="1"/>
    <col min="5652" max="5652" width="11.7109375" style="444" customWidth="1"/>
    <col min="5653" max="5653" width="0" style="444" hidden="1" customWidth="1"/>
    <col min="5654" max="5654" width="3.7109375" style="444" customWidth="1"/>
    <col min="5655" max="5655" width="11.140625" style="444" bestFit="1" customWidth="1"/>
    <col min="5656" max="5658" width="10.5703125" style="444"/>
    <col min="5659" max="5659" width="10.140625" style="444" customWidth="1"/>
    <col min="5660" max="5888" width="10.5703125" style="444"/>
    <col min="5889" max="5896" width="0" style="444" hidden="1" customWidth="1"/>
    <col min="5897" max="5899" width="3.7109375" style="444" customWidth="1"/>
    <col min="5900" max="5900" width="12.7109375" style="444" customWidth="1"/>
    <col min="5901" max="5901" width="47.42578125" style="444" customWidth="1"/>
    <col min="5902" max="5905" width="0" style="444" hidden="1" customWidth="1"/>
    <col min="5906" max="5906" width="11.7109375" style="444" customWidth="1"/>
    <col min="5907" max="5907" width="6.42578125" style="444" bestFit="1" customWidth="1"/>
    <col min="5908" max="5908" width="11.7109375" style="444" customWidth="1"/>
    <col min="5909" max="5909" width="0" style="444" hidden="1" customWidth="1"/>
    <col min="5910" max="5910" width="3.7109375" style="444" customWidth="1"/>
    <col min="5911" max="5911" width="11.140625" style="444" bestFit="1" customWidth="1"/>
    <col min="5912" max="5914" width="10.5703125" style="444"/>
    <col min="5915" max="5915" width="10.140625" style="444" customWidth="1"/>
    <col min="5916" max="6144" width="10.5703125" style="444"/>
    <col min="6145" max="6152" width="0" style="444" hidden="1" customWidth="1"/>
    <col min="6153" max="6155" width="3.7109375" style="444" customWidth="1"/>
    <col min="6156" max="6156" width="12.7109375" style="444" customWidth="1"/>
    <col min="6157" max="6157" width="47.42578125" style="444" customWidth="1"/>
    <col min="6158" max="6161" width="0" style="444" hidden="1" customWidth="1"/>
    <col min="6162" max="6162" width="11.7109375" style="444" customWidth="1"/>
    <col min="6163" max="6163" width="6.42578125" style="444" bestFit="1" customWidth="1"/>
    <col min="6164" max="6164" width="11.7109375" style="444" customWidth="1"/>
    <col min="6165" max="6165" width="0" style="444" hidden="1" customWidth="1"/>
    <col min="6166" max="6166" width="3.7109375" style="444" customWidth="1"/>
    <col min="6167" max="6167" width="11.140625" style="444" bestFit="1" customWidth="1"/>
    <col min="6168" max="6170" width="10.5703125" style="444"/>
    <col min="6171" max="6171" width="10.140625" style="444" customWidth="1"/>
    <col min="6172" max="6400" width="10.5703125" style="444"/>
    <col min="6401" max="6408" width="0" style="444" hidden="1" customWidth="1"/>
    <col min="6409" max="6411" width="3.7109375" style="444" customWidth="1"/>
    <col min="6412" max="6412" width="12.7109375" style="444" customWidth="1"/>
    <col min="6413" max="6413" width="47.42578125" style="444" customWidth="1"/>
    <col min="6414" max="6417" width="0" style="444" hidden="1" customWidth="1"/>
    <col min="6418" max="6418" width="11.7109375" style="444" customWidth="1"/>
    <col min="6419" max="6419" width="6.42578125" style="444" bestFit="1" customWidth="1"/>
    <col min="6420" max="6420" width="11.7109375" style="444" customWidth="1"/>
    <col min="6421" max="6421" width="0" style="444" hidden="1" customWidth="1"/>
    <col min="6422" max="6422" width="3.7109375" style="444" customWidth="1"/>
    <col min="6423" max="6423" width="11.140625" style="444" bestFit="1" customWidth="1"/>
    <col min="6424" max="6426" width="10.5703125" style="444"/>
    <col min="6427" max="6427" width="10.140625" style="444" customWidth="1"/>
    <col min="6428" max="6656" width="10.5703125" style="444"/>
    <col min="6657" max="6664" width="0" style="444" hidden="1" customWidth="1"/>
    <col min="6665" max="6667" width="3.7109375" style="444" customWidth="1"/>
    <col min="6668" max="6668" width="12.7109375" style="444" customWidth="1"/>
    <col min="6669" max="6669" width="47.42578125" style="444" customWidth="1"/>
    <col min="6670" max="6673" width="0" style="444" hidden="1" customWidth="1"/>
    <col min="6674" max="6674" width="11.7109375" style="444" customWidth="1"/>
    <col min="6675" max="6675" width="6.42578125" style="444" bestFit="1" customWidth="1"/>
    <col min="6676" max="6676" width="11.7109375" style="444" customWidth="1"/>
    <col min="6677" max="6677" width="0" style="444" hidden="1" customWidth="1"/>
    <col min="6678" max="6678" width="3.7109375" style="444" customWidth="1"/>
    <col min="6679" max="6679" width="11.140625" style="444" bestFit="1" customWidth="1"/>
    <col min="6680" max="6682" width="10.5703125" style="444"/>
    <col min="6683" max="6683" width="10.140625" style="444" customWidth="1"/>
    <col min="6684" max="6912" width="10.5703125" style="444"/>
    <col min="6913" max="6920" width="0" style="444" hidden="1" customWidth="1"/>
    <col min="6921" max="6923" width="3.7109375" style="444" customWidth="1"/>
    <col min="6924" max="6924" width="12.7109375" style="444" customWidth="1"/>
    <col min="6925" max="6925" width="47.42578125" style="444" customWidth="1"/>
    <col min="6926" max="6929" width="0" style="444" hidden="1" customWidth="1"/>
    <col min="6930" max="6930" width="11.7109375" style="444" customWidth="1"/>
    <col min="6931" max="6931" width="6.42578125" style="444" bestFit="1" customWidth="1"/>
    <col min="6932" max="6932" width="11.7109375" style="444" customWidth="1"/>
    <col min="6933" max="6933" width="0" style="444" hidden="1" customWidth="1"/>
    <col min="6934" max="6934" width="3.7109375" style="444" customWidth="1"/>
    <col min="6935" max="6935" width="11.140625" style="444" bestFit="1" customWidth="1"/>
    <col min="6936" max="6938" width="10.5703125" style="444"/>
    <col min="6939" max="6939" width="10.140625" style="444" customWidth="1"/>
    <col min="6940" max="7168" width="10.5703125" style="444"/>
    <col min="7169" max="7176" width="0" style="444" hidden="1" customWidth="1"/>
    <col min="7177" max="7179" width="3.7109375" style="444" customWidth="1"/>
    <col min="7180" max="7180" width="12.7109375" style="444" customWidth="1"/>
    <col min="7181" max="7181" width="47.42578125" style="444" customWidth="1"/>
    <col min="7182" max="7185" width="0" style="444" hidden="1" customWidth="1"/>
    <col min="7186" max="7186" width="11.7109375" style="444" customWidth="1"/>
    <col min="7187" max="7187" width="6.42578125" style="444" bestFit="1" customWidth="1"/>
    <col min="7188" max="7188" width="11.7109375" style="444" customWidth="1"/>
    <col min="7189" max="7189" width="0" style="444" hidden="1" customWidth="1"/>
    <col min="7190" max="7190" width="3.7109375" style="444" customWidth="1"/>
    <col min="7191" max="7191" width="11.140625" style="444" bestFit="1" customWidth="1"/>
    <col min="7192" max="7194" width="10.5703125" style="444"/>
    <col min="7195" max="7195" width="10.140625" style="444" customWidth="1"/>
    <col min="7196" max="7424" width="10.5703125" style="444"/>
    <col min="7425" max="7432" width="0" style="444" hidden="1" customWidth="1"/>
    <col min="7433" max="7435" width="3.7109375" style="444" customWidth="1"/>
    <col min="7436" max="7436" width="12.7109375" style="444" customWidth="1"/>
    <col min="7437" max="7437" width="47.42578125" style="444" customWidth="1"/>
    <col min="7438" max="7441" width="0" style="444" hidden="1" customWidth="1"/>
    <col min="7442" max="7442" width="11.7109375" style="444" customWidth="1"/>
    <col min="7443" max="7443" width="6.42578125" style="444" bestFit="1" customWidth="1"/>
    <col min="7444" max="7444" width="11.7109375" style="444" customWidth="1"/>
    <col min="7445" max="7445" width="0" style="444" hidden="1" customWidth="1"/>
    <col min="7446" max="7446" width="3.7109375" style="444" customWidth="1"/>
    <col min="7447" max="7447" width="11.140625" style="444" bestFit="1" customWidth="1"/>
    <col min="7448" max="7450" width="10.5703125" style="444"/>
    <col min="7451" max="7451" width="10.140625" style="444" customWidth="1"/>
    <col min="7452" max="7680" width="10.5703125" style="444"/>
    <col min="7681" max="7688" width="0" style="444" hidden="1" customWidth="1"/>
    <col min="7689" max="7691" width="3.7109375" style="444" customWidth="1"/>
    <col min="7692" max="7692" width="12.7109375" style="444" customWidth="1"/>
    <col min="7693" max="7693" width="47.42578125" style="444" customWidth="1"/>
    <col min="7694" max="7697" width="0" style="444" hidden="1" customWidth="1"/>
    <col min="7698" max="7698" width="11.7109375" style="444" customWidth="1"/>
    <col min="7699" max="7699" width="6.42578125" style="444" bestFit="1" customWidth="1"/>
    <col min="7700" max="7700" width="11.7109375" style="444" customWidth="1"/>
    <col min="7701" max="7701" width="0" style="444" hidden="1" customWidth="1"/>
    <col min="7702" max="7702" width="3.7109375" style="444" customWidth="1"/>
    <col min="7703" max="7703" width="11.140625" style="444" bestFit="1" customWidth="1"/>
    <col min="7704" max="7706" width="10.5703125" style="444"/>
    <col min="7707" max="7707" width="10.140625" style="444" customWidth="1"/>
    <col min="7708" max="7936" width="10.5703125" style="444"/>
    <col min="7937" max="7944" width="0" style="444" hidden="1" customWidth="1"/>
    <col min="7945" max="7947" width="3.7109375" style="444" customWidth="1"/>
    <col min="7948" max="7948" width="12.7109375" style="444" customWidth="1"/>
    <col min="7949" max="7949" width="47.42578125" style="444" customWidth="1"/>
    <col min="7950" max="7953" width="0" style="444" hidden="1" customWidth="1"/>
    <col min="7954" max="7954" width="11.7109375" style="444" customWidth="1"/>
    <col min="7955" max="7955" width="6.42578125" style="444" bestFit="1" customWidth="1"/>
    <col min="7956" max="7956" width="11.7109375" style="444" customWidth="1"/>
    <col min="7957" max="7957" width="0" style="444" hidden="1" customWidth="1"/>
    <col min="7958" max="7958" width="3.7109375" style="444" customWidth="1"/>
    <col min="7959" max="7959" width="11.140625" style="444" bestFit="1" customWidth="1"/>
    <col min="7960" max="7962" width="10.5703125" style="444"/>
    <col min="7963" max="7963" width="10.140625" style="444" customWidth="1"/>
    <col min="7964" max="8192" width="10.5703125" style="444"/>
    <col min="8193" max="8200" width="0" style="444" hidden="1" customWidth="1"/>
    <col min="8201" max="8203" width="3.7109375" style="444" customWidth="1"/>
    <col min="8204" max="8204" width="12.7109375" style="444" customWidth="1"/>
    <col min="8205" max="8205" width="47.42578125" style="444" customWidth="1"/>
    <col min="8206" max="8209" width="0" style="444" hidden="1" customWidth="1"/>
    <col min="8210" max="8210" width="11.7109375" style="444" customWidth="1"/>
    <col min="8211" max="8211" width="6.42578125" style="444" bestFit="1" customWidth="1"/>
    <col min="8212" max="8212" width="11.7109375" style="444" customWidth="1"/>
    <col min="8213" max="8213" width="0" style="444" hidden="1" customWidth="1"/>
    <col min="8214" max="8214" width="3.7109375" style="444" customWidth="1"/>
    <col min="8215" max="8215" width="11.140625" style="444" bestFit="1" customWidth="1"/>
    <col min="8216" max="8218" width="10.5703125" style="444"/>
    <col min="8219" max="8219" width="10.140625" style="444" customWidth="1"/>
    <col min="8220" max="8448" width="10.5703125" style="444"/>
    <col min="8449" max="8456" width="0" style="444" hidden="1" customWidth="1"/>
    <col min="8457" max="8459" width="3.7109375" style="444" customWidth="1"/>
    <col min="8460" max="8460" width="12.7109375" style="444" customWidth="1"/>
    <col min="8461" max="8461" width="47.42578125" style="444" customWidth="1"/>
    <col min="8462" max="8465" width="0" style="444" hidden="1" customWidth="1"/>
    <col min="8466" max="8466" width="11.7109375" style="444" customWidth="1"/>
    <col min="8467" max="8467" width="6.42578125" style="444" bestFit="1" customWidth="1"/>
    <col min="8468" max="8468" width="11.7109375" style="444" customWidth="1"/>
    <col min="8469" max="8469" width="0" style="444" hidden="1" customWidth="1"/>
    <col min="8470" max="8470" width="3.7109375" style="444" customWidth="1"/>
    <col min="8471" max="8471" width="11.140625" style="444" bestFit="1" customWidth="1"/>
    <col min="8472" max="8474" width="10.5703125" style="444"/>
    <col min="8475" max="8475" width="10.140625" style="444" customWidth="1"/>
    <col min="8476" max="8704" width="10.5703125" style="444"/>
    <col min="8705" max="8712" width="0" style="444" hidden="1" customWidth="1"/>
    <col min="8713" max="8715" width="3.7109375" style="444" customWidth="1"/>
    <col min="8716" max="8716" width="12.7109375" style="444" customWidth="1"/>
    <col min="8717" max="8717" width="47.42578125" style="444" customWidth="1"/>
    <col min="8718" max="8721" width="0" style="444" hidden="1" customWidth="1"/>
    <col min="8722" max="8722" width="11.7109375" style="444" customWidth="1"/>
    <col min="8723" max="8723" width="6.42578125" style="444" bestFit="1" customWidth="1"/>
    <col min="8724" max="8724" width="11.7109375" style="444" customWidth="1"/>
    <col min="8725" max="8725" width="0" style="444" hidden="1" customWidth="1"/>
    <col min="8726" max="8726" width="3.7109375" style="444" customWidth="1"/>
    <col min="8727" max="8727" width="11.140625" style="444" bestFit="1" customWidth="1"/>
    <col min="8728" max="8730" width="10.5703125" style="444"/>
    <col min="8731" max="8731" width="10.140625" style="444" customWidth="1"/>
    <col min="8732" max="8960" width="10.5703125" style="444"/>
    <col min="8961" max="8968" width="0" style="444" hidden="1" customWidth="1"/>
    <col min="8969" max="8971" width="3.7109375" style="444" customWidth="1"/>
    <col min="8972" max="8972" width="12.7109375" style="444" customWidth="1"/>
    <col min="8973" max="8973" width="47.42578125" style="444" customWidth="1"/>
    <col min="8974" max="8977" width="0" style="444" hidden="1" customWidth="1"/>
    <col min="8978" max="8978" width="11.7109375" style="444" customWidth="1"/>
    <col min="8979" max="8979" width="6.42578125" style="444" bestFit="1" customWidth="1"/>
    <col min="8980" max="8980" width="11.7109375" style="444" customWidth="1"/>
    <col min="8981" max="8981" width="0" style="444" hidden="1" customWidth="1"/>
    <col min="8982" max="8982" width="3.7109375" style="444" customWidth="1"/>
    <col min="8983" max="8983" width="11.140625" style="444" bestFit="1" customWidth="1"/>
    <col min="8984" max="8986" width="10.5703125" style="444"/>
    <col min="8987" max="8987" width="10.140625" style="444" customWidth="1"/>
    <col min="8988" max="9216" width="10.5703125" style="444"/>
    <col min="9217" max="9224" width="0" style="444" hidden="1" customWidth="1"/>
    <col min="9225" max="9227" width="3.7109375" style="444" customWidth="1"/>
    <col min="9228" max="9228" width="12.7109375" style="444" customWidth="1"/>
    <col min="9229" max="9229" width="47.42578125" style="444" customWidth="1"/>
    <col min="9230" max="9233" width="0" style="444" hidden="1" customWidth="1"/>
    <col min="9234" max="9234" width="11.7109375" style="444" customWidth="1"/>
    <col min="9235" max="9235" width="6.42578125" style="444" bestFit="1" customWidth="1"/>
    <col min="9236" max="9236" width="11.7109375" style="444" customWidth="1"/>
    <col min="9237" max="9237" width="0" style="444" hidden="1" customWidth="1"/>
    <col min="9238" max="9238" width="3.7109375" style="444" customWidth="1"/>
    <col min="9239" max="9239" width="11.140625" style="444" bestFit="1" customWidth="1"/>
    <col min="9240" max="9242" width="10.5703125" style="444"/>
    <col min="9243" max="9243" width="10.140625" style="444" customWidth="1"/>
    <col min="9244" max="9472" width="10.5703125" style="444"/>
    <col min="9473" max="9480" width="0" style="444" hidden="1" customWidth="1"/>
    <col min="9481" max="9483" width="3.7109375" style="444" customWidth="1"/>
    <col min="9484" max="9484" width="12.7109375" style="444" customWidth="1"/>
    <col min="9485" max="9485" width="47.42578125" style="444" customWidth="1"/>
    <col min="9486" max="9489" width="0" style="444" hidden="1" customWidth="1"/>
    <col min="9490" max="9490" width="11.7109375" style="444" customWidth="1"/>
    <col min="9491" max="9491" width="6.42578125" style="444" bestFit="1" customWidth="1"/>
    <col min="9492" max="9492" width="11.7109375" style="444" customWidth="1"/>
    <col min="9493" max="9493" width="0" style="444" hidden="1" customWidth="1"/>
    <col min="9494" max="9494" width="3.7109375" style="444" customWidth="1"/>
    <col min="9495" max="9495" width="11.140625" style="444" bestFit="1" customWidth="1"/>
    <col min="9496" max="9498" width="10.5703125" style="444"/>
    <col min="9499" max="9499" width="10.140625" style="444" customWidth="1"/>
    <col min="9500" max="9728" width="10.5703125" style="444"/>
    <col min="9729" max="9736" width="0" style="444" hidden="1" customWidth="1"/>
    <col min="9737" max="9739" width="3.7109375" style="444" customWidth="1"/>
    <col min="9740" max="9740" width="12.7109375" style="444" customWidth="1"/>
    <col min="9741" max="9741" width="47.42578125" style="444" customWidth="1"/>
    <col min="9742" max="9745" width="0" style="444" hidden="1" customWidth="1"/>
    <col min="9746" max="9746" width="11.7109375" style="444" customWidth="1"/>
    <col min="9747" max="9747" width="6.42578125" style="444" bestFit="1" customWidth="1"/>
    <col min="9748" max="9748" width="11.7109375" style="444" customWidth="1"/>
    <col min="9749" max="9749" width="0" style="444" hidden="1" customWidth="1"/>
    <col min="9750" max="9750" width="3.7109375" style="444" customWidth="1"/>
    <col min="9751" max="9751" width="11.140625" style="444" bestFit="1" customWidth="1"/>
    <col min="9752" max="9754" width="10.5703125" style="444"/>
    <col min="9755" max="9755" width="10.140625" style="444" customWidth="1"/>
    <col min="9756" max="9984" width="10.5703125" style="444"/>
    <col min="9985" max="9992" width="0" style="444" hidden="1" customWidth="1"/>
    <col min="9993" max="9995" width="3.7109375" style="444" customWidth="1"/>
    <col min="9996" max="9996" width="12.7109375" style="444" customWidth="1"/>
    <col min="9997" max="9997" width="47.42578125" style="444" customWidth="1"/>
    <col min="9998" max="10001" width="0" style="444" hidden="1" customWidth="1"/>
    <col min="10002" max="10002" width="11.7109375" style="444" customWidth="1"/>
    <col min="10003" max="10003" width="6.42578125" style="444" bestFit="1" customWidth="1"/>
    <col min="10004" max="10004" width="11.7109375" style="444" customWidth="1"/>
    <col min="10005" max="10005" width="0" style="444" hidden="1" customWidth="1"/>
    <col min="10006" max="10006" width="3.7109375" style="444" customWidth="1"/>
    <col min="10007" max="10007" width="11.140625" style="444" bestFit="1" customWidth="1"/>
    <col min="10008" max="10010" width="10.5703125" style="444"/>
    <col min="10011" max="10011" width="10.140625" style="444" customWidth="1"/>
    <col min="10012" max="10240" width="10.5703125" style="444"/>
    <col min="10241" max="10248" width="0" style="444" hidden="1" customWidth="1"/>
    <col min="10249" max="10251" width="3.7109375" style="444" customWidth="1"/>
    <col min="10252" max="10252" width="12.7109375" style="444" customWidth="1"/>
    <col min="10253" max="10253" width="47.42578125" style="444" customWidth="1"/>
    <col min="10254" max="10257" width="0" style="444" hidden="1" customWidth="1"/>
    <col min="10258" max="10258" width="11.7109375" style="444" customWidth="1"/>
    <col min="10259" max="10259" width="6.42578125" style="444" bestFit="1" customWidth="1"/>
    <col min="10260" max="10260" width="11.7109375" style="444" customWidth="1"/>
    <col min="10261" max="10261" width="0" style="444" hidden="1" customWidth="1"/>
    <col min="10262" max="10262" width="3.7109375" style="444" customWidth="1"/>
    <col min="10263" max="10263" width="11.140625" style="444" bestFit="1" customWidth="1"/>
    <col min="10264" max="10266" width="10.5703125" style="444"/>
    <col min="10267" max="10267" width="10.140625" style="444" customWidth="1"/>
    <col min="10268" max="10496" width="10.5703125" style="444"/>
    <col min="10497" max="10504" width="0" style="444" hidden="1" customWidth="1"/>
    <col min="10505" max="10507" width="3.7109375" style="444" customWidth="1"/>
    <col min="10508" max="10508" width="12.7109375" style="444" customWidth="1"/>
    <col min="10509" max="10509" width="47.42578125" style="444" customWidth="1"/>
    <col min="10510" max="10513" width="0" style="444" hidden="1" customWidth="1"/>
    <col min="10514" max="10514" width="11.7109375" style="444" customWidth="1"/>
    <col min="10515" max="10515" width="6.42578125" style="444" bestFit="1" customWidth="1"/>
    <col min="10516" max="10516" width="11.7109375" style="444" customWidth="1"/>
    <col min="10517" max="10517" width="0" style="444" hidden="1" customWidth="1"/>
    <col min="10518" max="10518" width="3.7109375" style="444" customWidth="1"/>
    <col min="10519" max="10519" width="11.140625" style="444" bestFit="1" customWidth="1"/>
    <col min="10520" max="10522" width="10.5703125" style="444"/>
    <col min="10523" max="10523" width="10.140625" style="444" customWidth="1"/>
    <col min="10524" max="10752" width="10.5703125" style="444"/>
    <col min="10753" max="10760" width="0" style="444" hidden="1" customWidth="1"/>
    <col min="10761" max="10763" width="3.7109375" style="444" customWidth="1"/>
    <col min="10764" max="10764" width="12.7109375" style="444" customWidth="1"/>
    <col min="10765" max="10765" width="47.42578125" style="444" customWidth="1"/>
    <col min="10766" max="10769" width="0" style="444" hidden="1" customWidth="1"/>
    <col min="10770" max="10770" width="11.7109375" style="444" customWidth="1"/>
    <col min="10771" max="10771" width="6.42578125" style="444" bestFit="1" customWidth="1"/>
    <col min="10772" max="10772" width="11.7109375" style="444" customWidth="1"/>
    <col min="10773" max="10773" width="0" style="444" hidden="1" customWidth="1"/>
    <col min="10774" max="10774" width="3.7109375" style="444" customWidth="1"/>
    <col min="10775" max="10775" width="11.140625" style="444" bestFit="1" customWidth="1"/>
    <col min="10776" max="10778" width="10.5703125" style="444"/>
    <col min="10779" max="10779" width="10.140625" style="444" customWidth="1"/>
    <col min="10780" max="11008" width="10.5703125" style="444"/>
    <col min="11009" max="11016" width="0" style="444" hidden="1" customWidth="1"/>
    <col min="11017" max="11019" width="3.7109375" style="444" customWidth="1"/>
    <col min="11020" max="11020" width="12.7109375" style="444" customWidth="1"/>
    <col min="11021" max="11021" width="47.42578125" style="444" customWidth="1"/>
    <col min="11022" max="11025" width="0" style="444" hidden="1" customWidth="1"/>
    <col min="11026" max="11026" width="11.7109375" style="444" customWidth="1"/>
    <col min="11027" max="11027" width="6.42578125" style="444" bestFit="1" customWidth="1"/>
    <col min="11028" max="11028" width="11.7109375" style="444" customWidth="1"/>
    <col min="11029" max="11029" width="0" style="444" hidden="1" customWidth="1"/>
    <col min="11030" max="11030" width="3.7109375" style="444" customWidth="1"/>
    <col min="11031" max="11031" width="11.140625" style="444" bestFit="1" customWidth="1"/>
    <col min="11032" max="11034" width="10.5703125" style="444"/>
    <col min="11035" max="11035" width="10.140625" style="444" customWidth="1"/>
    <col min="11036" max="11264" width="10.5703125" style="444"/>
    <col min="11265" max="11272" width="0" style="444" hidden="1" customWidth="1"/>
    <col min="11273" max="11275" width="3.7109375" style="444" customWidth="1"/>
    <col min="11276" max="11276" width="12.7109375" style="444" customWidth="1"/>
    <col min="11277" max="11277" width="47.42578125" style="444" customWidth="1"/>
    <col min="11278" max="11281" width="0" style="444" hidden="1" customWidth="1"/>
    <col min="11282" max="11282" width="11.7109375" style="444" customWidth="1"/>
    <col min="11283" max="11283" width="6.42578125" style="444" bestFit="1" customWidth="1"/>
    <col min="11284" max="11284" width="11.7109375" style="444" customWidth="1"/>
    <col min="11285" max="11285" width="0" style="444" hidden="1" customWidth="1"/>
    <col min="11286" max="11286" width="3.7109375" style="444" customWidth="1"/>
    <col min="11287" max="11287" width="11.140625" style="444" bestFit="1" customWidth="1"/>
    <col min="11288" max="11290" width="10.5703125" style="444"/>
    <col min="11291" max="11291" width="10.140625" style="444" customWidth="1"/>
    <col min="11292" max="11520" width="10.5703125" style="444"/>
    <col min="11521" max="11528" width="0" style="444" hidden="1" customWidth="1"/>
    <col min="11529" max="11531" width="3.7109375" style="444" customWidth="1"/>
    <col min="11532" max="11532" width="12.7109375" style="444" customWidth="1"/>
    <col min="11533" max="11533" width="47.42578125" style="444" customWidth="1"/>
    <col min="11534" max="11537" width="0" style="444" hidden="1" customWidth="1"/>
    <col min="11538" max="11538" width="11.7109375" style="444" customWidth="1"/>
    <col min="11539" max="11539" width="6.42578125" style="444" bestFit="1" customWidth="1"/>
    <col min="11540" max="11540" width="11.7109375" style="444" customWidth="1"/>
    <col min="11541" max="11541" width="0" style="444" hidden="1" customWidth="1"/>
    <col min="11542" max="11542" width="3.7109375" style="444" customWidth="1"/>
    <col min="11543" max="11543" width="11.140625" style="444" bestFit="1" customWidth="1"/>
    <col min="11544" max="11546" width="10.5703125" style="444"/>
    <col min="11547" max="11547" width="10.140625" style="444" customWidth="1"/>
    <col min="11548" max="11776" width="10.5703125" style="444"/>
    <col min="11777" max="11784" width="0" style="444" hidden="1" customWidth="1"/>
    <col min="11785" max="11787" width="3.7109375" style="444" customWidth="1"/>
    <col min="11788" max="11788" width="12.7109375" style="444" customWidth="1"/>
    <col min="11789" max="11789" width="47.42578125" style="444" customWidth="1"/>
    <col min="11790" max="11793" width="0" style="444" hidden="1" customWidth="1"/>
    <col min="11794" max="11794" width="11.7109375" style="444" customWidth="1"/>
    <col min="11795" max="11795" width="6.42578125" style="444" bestFit="1" customWidth="1"/>
    <col min="11796" max="11796" width="11.7109375" style="444" customWidth="1"/>
    <col min="11797" max="11797" width="0" style="444" hidden="1" customWidth="1"/>
    <col min="11798" max="11798" width="3.7109375" style="444" customWidth="1"/>
    <col min="11799" max="11799" width="11.140625" style="444" bestFit="1" customWidth="1"/>
    <col min="11800" max="11802" width="10.5703125" style="444"/>
    <col min="11803" max="11803" width="10.140625" style="444" customWidth="1"/>
    <col min="11804" max="12032" width="10.5703125" style="444"/>
    <col min="12033" max="12040" width="0" style="444" hidden="1" customWidth="1"/>
    <col min="12041" max="12043" width="3.7109375" style="444" customWidth="1"/>
    <col min="12044" max="12044" width="12.7109375" style="444" customWidth="1"/>
    <col min="12045" max="12045" width="47.42578125" style="444" customWidth="1"/>
    <col min="12046" max="12049" width="0" style="444" hidden="1" customWidth="1"/>
    <col min="12050" max="12050" width="11.7109375" style="444" customWidth="1"/>
    <col min="12051" max="12051" width="6.42578125" style="444" bestFit="1" customWidth="1"/>
    <col min="12052" max="12052" width="11.7109375" style="444" customWidth="1"/>
    <col min="12053" max="12053" width="0" style="444" hidden="1" customWidth="1"/>
    <col min="12054" max="12054" width="3.7109375" style="444" customWidth="1"/>
    <col min="12055" max="12055" width="11.140625" style="444" bestFit="1" customWidth="1"/>
    <col min="12056" max="12058" width="10.5703125" style="444"/>
    <col min="12059" max="12059" width="10.140625" style="444" customWidth="1"/>
    <col min="12060" max="12288" width="10.5703125" style="444"/>
    <col min="12289" max="12296" width="0" style="444" hidden="1" customWidth="1"/>
    <col min="12297" max="12299" width="3.7109375" style="444" customWidth="1"/>
    <col min="12300" max="12300" width="12.7109375" style="444" customWidth="1"/>
    <col min="12301" max="12301" width="47.42578125" style="444" customWidth="1"/>
    <col min="12302" max="12305" width="0" style="444" hidden="1" customWidth="1"/>
    <col min="12306" max="12306" width="11.7109375" style="444" customWidth="1"/>
    <col min="12307" max="12307" width="6.42578125" style="444" bestFit="1" customWidth="1"/>
    <col min="12308" max="12308" width="11.7109375" style="444" customWidth="1"/>
    <col min="12309" max="12309" width="0" style="444" hidden="1" customWidth="1"/>
    <col min="12310" max="12310" width="3.7109375" style="444" customWidth="1"/>
    <col min="12311" max="12311" width="11.140625" style="444" bestFit="1" customWidth="1"/>
    <col min="12312" max="12314" width="10.5703125" style="444"/>
    <col min="12315" max="12315" width="10.140625" style="444" customWidth="1"/>
    <col min="12316" max="12544" width="10.5703125" style="444"/>
    <col min="12545" max="12552" width="0" style="444" hidden="1" customWidth="1"/>
    <col min="12553" max="12555" width="3.7109375" style="444" customWidth="1"/>
    <col min="12556" max="12556" width="12.7109375" style="444" customWidth="1"/>
    <col min="12557" max="12557" width="47.42578125" style="444" customWidth="1"/>
    <col min="12558" max="12561" width="0" style="444" hidden="1" customWidth="1"/>
    <col min="12562" max="12562" width="11.7109375" style="444" customWidth="1"/>
    <col min="12563" max="12563" width="6.42578125" style="444" bestFit="1" customWidth="1"/>
    <col min="12564" max="12564" width="11.7109375" style="444" customWidth="1"/>
    <col min="12565" max="12565" width="0" style="444" hidden="1" customWidth="1"/>
    <col min="12566" max="12566" width="3.7109375" style="444" customWidth="1"/>
    <col min="12567" max="12567" width="11.140625" style="444" bestFit="1" customWidth="1"/>
    <col min="12568" max="12570" width="10.5703125" style="444"/>
    <col min="12571" max="12571" width="10.140625" style="444" customWidth="1"/>
    <col min="12572" max="12800" width="10.5703125" style="444"/>
    <col min="12801" max="12808" width="0" style="444" hidden="1" customWidth="1"/>
    <col min="12809" max="12811" width="3.7109375" style="444" customWidth="1"/>
    <col min="12812" max="12812" width="12.7109375" style="444" customWidth="1"/>
    <col min="12813" max="12813" width="47.42578125" style="444" customWidth="1"/>
    <col min="12814" max="12817" width="0" style="444" hidden="1" customWidth="1"/>
    <col min="12818" max="12818" width="11.7109375" style="444" customWidth="1"/>
    <col min="12819" max="12819" width="6.42578125" style="444" bestFit="1" customWidth="1"/>
    <col min="12820" max="12820" width="11.7109375" style="444" customWidth="1"/>
    <col min="12821" max="12821" width="0" style="444" hidden="1" customWidth="1"/>
    <col min="12822" max="12822" width="3.7109375" style="444" customWidth="1"/>
    <col min="12823" max="12823" width="11.140625" style="444" bestFit="1" customWidth="1"/>
    <col min="12824" max="12826" width="10.5703125" style="444"/>
    <col min="12827" max="12827" width="10.140625" style="444" customWidth="1"/>
    <col min="12828" max="13056" width="10.5703125" style="444"/>
    <col min="13057" max="13064" width="0" style="444" hidden="1" customWidth="1"/>
    <col min="13065" max="13067" width="3.7109375" style="444" customWidth="1"/>
    <col min="13068" max="13068" width="12.7109375" style="444" customWidth="1"/>
    <col min="13069" max="13069" width="47.42578125" style="444" customWidth="1"/>
    <col min="13070" max="13073" width="0" style="444" hidden="1" customWidth="1"/>
    <col min="13074" max="13074" width="11.7109375" style="444" customWidth="1"/>
    <col min="13075" max="13075" width="6.42578125" style="444" bestFit="1" customWidth="1"/>
    <col min="13076" max="13076" width="11.7109375" style="444" customWidth="1"/>
    <col min="13077" max="13077" width="0" style="444" hidden="1" customWidth="1"/>
    <col min="13078" max="13078" width="3.7109375" style="444" customWidth="1"/>
    <col min="13079" max="13079" width="11.140625" style="444" bestFit="1" customWidth="1"/>
    <col min="13080" max="13082" width="10.5703125" style="444"/>
    <col min="13083" max="13083" width="10.140625" style="444" customWidth="1"/>
    <col min="13084" max="13312" width="10.5703125" style="444"/>
    <col min="13313" max="13320" width="0" style="444" hidden="1" customWidth="1"/>
    <col min="13321" max="13323" width="3.7109375" style="444" customWidth="1"/>
    <col min="13324" max="13324" width="12.7109375" style="444" customWidth="1"/>
    <col min="13325" max="13325" width="47.42578125" style="444" customWidth="1"/>
    <col min="13326" max="13329" width="0" style="444" hidden="1" customWidth="1"/>
    <col min="13330" max="13330" width="11.7109375" style="444" customWidth="1"/>
    <col min="13331" max="13331" width="6.42578125" style="444" bestFit="1" customWidth="1"/>
    <col min="13332" max="13332" width="11.7109375" style="444" customWidth="1"/>
    <col min="13333" max="13333" width="0" style="444" hidden="1" customWidth="1"/>
    <col min="13334" max="13334" width="3.7109375" style="444" customWidth="1"/>
    <col min="13335" max="13335" width="11.140625" style="444" bestFit="1" customWidth="1"/>
    <col min="13336" max="13338" width="10.5703125" style="444"/>
    <col min="13339" max="13339" width="10.140625" style="444" customWidth="1"/>
    <col min="13340" max="13568" width="10.5703125" style="444"/>
    <col min="13569" max="13576" width="0" style="444" hidden="1" customWidth="1"/>
    <col min="13577" max="13579" width="3.7109375" style="444" customWidth="1"/>
    <col min="13580" max="13580" width="12.7109375" style="444" customWidth="1"/>
    <col min="13581" max="13581" width="47.42578125" style="444" customWidth="1"/>
    <col min="13582" max="13585" width="0" style="444" hidden="1" customWidth="1"/>
    <col min="13586" max="13586" width="11.7109375" style="444" customWidth="1"/>
    <col min="13587" max="13587" width="6.42578125" style="444" bestFit="1" customWidth="1"/>
    <col min="13588" max="13588" width="11.7109375" style="444" customWidth="1"/>
    <col min="13589" max="13589" width="0" style="444" hidden="1" customWidth="1"/>
    <col min="13590" max="13590" width="3.7109375" style="444" customWidth="1"/>
    <col min="13591" max="13591" width="11.140625" style="444" bestFit="1" customWidth="1"/>
    <col min="13592" max="13594" width="10.5703125" style="444"/>
    <col min="13595" max="13595" width="10.140625" style="444" customWidth="1"/>
    <col min="13596" max="13824" width="10.5703125" style="444"/>
    <col min="13825" max="13832" width="0" style="444" hidden="1" customWidth="1"/>
    <col min="13833" max="13835" width="3.7109375" style="444" customWidth="1"/>
    <col min="13836" max="13836" width="12.7109375" style="444" customWidth="1"/>
    <col min="13837" max="13837" width="47.42578125" style="444" customWidth="1"/>
    <col min="13838" max="13841" width="0" style="444" hidden="1" customWidth="1"/>
    <col min="13842" max="13842" width="11.7109375" style="444" customWidth="1"/>
    <col min="13843" max="13843" width="6.42578125" style="444" bestFit="1" customWidth="1"/>
    <col min="13844" max="13844" width="11.7109375" style="444" customWidth="1"/>
    <col min="13845" max="13845" width="0" style="444" hidden="1" customWidth="1"/>
    <col min="13846" max="13846" width="3.7109375" style="444" customWidth="1"/>
    <col min="13847" max="13847" width="11.140625" style="444" bestFit="1" customWidth="1"/>
    <col min="13848" max="13850" width="10.5703125" style="444"/>
    <col min="13851" max="13851" width="10.140625" style="444" customWidth="1"/>
    <col min="13852" max="14080" width="10.5703125" style="444"/>
    <col min="14081" max="14088" width="0" style="444" hidden="1" customWidth="1"/>
    <col min="14089" max="14091" width="3.7109375" style="444" customWidth="1"/>
    <col min="14092" max="14092" width="12.7109375" style="444" customWidth="1"/>
    <col min="14093" max="14093" width="47.42578125" style="444" customWidth="1"/>
    <col min="14094" max="14097" width="0" style="444" hidden="1" customWidth="1"/>
    <col min="14098" max="14098" width="11.7109375" style="444" customWidth="1"/>
    <col min="14099" max="14099" width="6.42578125" style="444" bestFit="1" customWidth="1"/>
    <col min="14100" max="14100" width="11.7109375" style="444" customWidth="1"/>
    <col min="14101" max="14101" width="0" style="444" hidden="1" customWidth="1"/>
    <col min="14102" max="14102" width="3.7109375" style="444" customWidth="1"/>
    <col min="14103" max="14103" width="11.140625" style="444" bestFit="1" customWidth="1"/>
    <col min="14104" max="14106" width="10.5703125" style="444"/>
    <col min="14107" max="14107" width="10.140625" style="444" customWidth="1"/>
    <col min="14108" max="14336" width="10.5703125" style="444"/>
    <col min="14337" max="14344" width="0" style="444" hidden="1" customWidth="1"/>
    <col min="14345" max="14347" width="3.7109375" style="444" customWidth="1"/>
    <col min="14348" max="14348" width="12.7109375" style="444" customWidth="1"/>
    <col min="14349" max="14349" width="47.42578125" style="444" customWidth="1"/>
    <col min="14350" max="14353" width="0" style="444" hidden="1" customWidth="1"/>
    <col min="14354" max="14354" width="11.7109375" style="444" customWidth="1"/>
    <col min="14355" max="14355" width="6.42578125" style="444" bestFit="1" customWidth="1"/>
    <col min="14356" max="14356" width="11.7109375" style="444" customWidth="1"/>
    <col min="14357" max="14357" width="0" style="444" hidden="1" customWidth="1"/>
    <col min="14358" max="14358" width="3.7109375" style="444" customWidth="1"/>
    <col min="14359" max="14359" width="11.140625" style="444" bestFit="1" customWidth="1"/>
    <col min="14360" max="14362" width="10.5703125" style="444"/>
    <col min="14363" max="14363" width="10.140625" style="444" customWidth="1"/>
    <col min="14364" max="14592" width="10.5703125" style="444"/>
    <col min="14593" max="14600" width="0" style="444" hidden="1" customWidth="1"/>
    <col min="14601" max="14603" width="3.7109375" style="444" customWidth="1"/>
    <col min="14604" max="14604" width="12.7109375" style="444" customWidth="1"/>
    <col min="14605" max="14605" width="47.42578125" style="444" customWidth="1"/>
    <col min="14606" max="14609" width="0" style="444" hidden="1" customWidth="1"/>
    <col min="14610" max="14610" width="11.7109375" style="444" customWidth="1"/>
    <col min="14611" max="14611" width="6.42578125" style="444" bestFit="1" customWidth="1"/>
    <col min="14612" max="14612" width="11.7109375" style="444" customWidth="1"/>
    <col min="14613" max="14613" width="0" style="444" hidden="1" customWidth="1"/>
    <col min="14614" max="14614" width="3.7109375" style="444" customWidth="1"/>
    <col min="14615" max="14615" width="11.140625" style="444" bestFit="1" customWidth="1"/>
    <col min="14616" max="14618" width="10.5703125" style="444"/>
    <col min="14619" max="14619" width="10.140625" style="444" customWidth="1"/>
    <col min="14620" max="14848" width="10.5703125" style="444"/>
    <col min="14849" max="14856" width="0" style="444" hidden="1" customWidth="1"/>
    <col min="14857" max="14859" width="3.7109375" style="444" customWidth="1"/>
    <col min="14860" max="14860" width="12.7109375" style="444" customWidth="1"/>
    <col min="14861" max="14861" width="47.42578125" style="444" customWidth="1"/>
    <col min="14862" max="14865" width="0" style="444" hidden="1" customWidth="1"/>
    <col min="14866" max="14866" width="11.7109375" style="444" customWidth="1"/>
    <col min="14867" max="14867" width="6.42578125" style="444" bestFit="1" customWidth="1"/>
    <col min="14868" max="14868" width="11.7109375" style="444" customWidth="1"/>
    <col min="14869" max="14869" width="0" style="444" hidden="1" customWidth="1"/>
    <col min="14870" max="14870" width="3.7109375" style="444" customWidth="1"/>
    <col min="14871" max="14871" width="11.140625" style="444" bestFit="1" customWidth="1"/>
    <col min="14872" max="14874" width="10.5703125" style="444"/>
    <col min="14875" max="14875" width="10.140625" style="444" customWidth="1"/>
    <col min="14876" max="15104" width="10.5703125" style="444"/>
    <col min="15105" max="15112" width="0" style="444" hidden="1" customWidth="1"/>
    <col min="15113" max="15115" width="3.7109375" style="444" customWidth="1"/>
    <col min="15116" max="15116" width="12.7109375" style="444" customWidth="1"/>
    <col min="15117" max="15117" width="47.42578125" style="444" customWidth="1"/>
    <col min="15118" max="15121" width="0" style="444" hidden="1" customWidth="1"/>
    <col min="15122" max="15122" width="11.7109375" style="444" customWidth="1"/>
    <col min="15123" max="15123" width="6.42578125" style="444" bestFit="1" customWidth="1"/>
    <col min="15124" max="15124" width="11.7109375" style="444" customWidth="1"/>
    <col min="15125" max="15125" width="0" style="444" hidden="1" customWidth="1"/>
    <col min="15126" max="15126" width="3.7109375" style="444" customWidth="1"/>
    <col min="15127" max="15127" width="11.140625" style="444" bestFit="1" customWidth="1"/>
    <col min="15128" max="15130" width="10.5703125" style="444"/>
    <col min="15131" max="15131" width="10.140625" style="444" customWidth="1"/>
    <col min="15132" max="15360" width="10.5703125" style="444"/>
    <col min="15361" max="15368" width="0" style="444" hidden="1" customWidth="1"/>
    <col min="15369" max="15371" width="3.7109375" style="444" customWidth="1"/>
    <col min="15372" max="15372" width="12.7109375" style="444" customWidth="1"/>
    <col min="15373" max="15373" width="47.42578125" style="444" customWidth="1"/>
    <col min="15374" max="15377" width="0" style="444" hidden="1" customWidth="1"/>
    <col min="15378" max="15378" width="11.7109375" style="444" customWidth="1"/>
    <col min="15379" max="15379" width="6.42578125" style="444" bestFit="1" customWidth="1"/>
    <col min="15380" max="15380" width="11.7109375" style="444" customWidth="1"/>
    <col min="15381" max="15381" width="0" style="444" hidden="1" customWidth="1"/>
    <col min="15382" max="15382" width="3.7109375" style="444" customWidth="1"/>
    <col min="15383" max="15383" width="11.140625" style="444" bestFit="1" customWidth="1"/>
    <col min="15384" max="15386" width="10.5703125" style="444"/>
    <col min="15387" max="15387" width="10.140625" style="444" customWidth="1"/>
    <col min="15388" max="15616" width="10.5703125" style="444"/>
    <col min="15617" max="15624" width="0" style="444" hidden="1" customWidth="1"/>
    <col min="15625" max="15627" width="3.7109375" style="444" customWidth="1"/>
    <col min="15628" max="15628" width="12.7109375" style="444" customWidth="1"/>
    <col min="15629" max="15629" width="47.42578125" style="444" customWidth="1"/>
    <col min="15630" max="15633" width="0" style="444" hidden="1" customWidth="1"/>
    <col min="15634" max="15634" width="11.7109375" style="444" customWidth="1"/>
    <col min="15635" max="15635" width="6.42578125" style="444" bestFit="1" customWidth="1"/>
    <col min="15636" max="15636" width="11.7109375" style="444" customWidth="1"/>
    <col min="15637" max="15637" width="0" style="444" hidden="1" customWidth="1"/>
    <col min="15638" max="15638" width="3.7109375" style="444" customWidth="1"/>
    <col min="15639" max="15639" width="11.140625" style="444" bestFit="1" customWidth="1"/>
    <col min="15640" max="15642" width="10.5703125" style="444"/>
    <col min="15643" max="15643" width="10.140625" style="444" customWidth="1"/>
    <col min="15644" max="15872" width="10.5703125" style="444"/>
    <col min="15873" max="15880" width="0" style="444" hidden="1" customWidth="1"/>
    <col min="15881" max="15883" width="3.7109375" style="444" customWidth="1"/>
    <col min="15884" max="15884" width="12.7109375" style="444" customWidth="1"/>
    <col min="15885" max="15885" width="47.42578125" style="444" customWidth="1"/>
    <col min="15886" max="15889" width="0" style="444" hidden="1" customWidth="1"/>
    <col min="15890" max="15890" width="11.7109375" style="444" customWidth="1"/>
    <col min="15891" max="15891" width="6.42578125" style="444" bestFit="1" customWidth="1"/>
    <col min="15892" max="15892" width="11.7109375" style="444" customWidth="1"/>
    <col min="15893" max="15893" width="0" style="444" hidden="1" customWidth="1"/>
    <col min="15894" max="15894" width="3.7109375" style="444" customWidth="1"/>
    <col min="15895" max="15895" width="11.140625" style="444" bestFit="1" customWidth="1"/>
    <col min="15896" max="15898" width="10.5703125" style="444"/>
    <col min="15899" max="15899" width="10.140625" style="444" customWidth="1"/>
    <col min="15900" max="16128" width="10.5703125" style="444"/>
    <col min="16129" max="16136" width="0" style="444" hidden="1" customWidth="1"/>
    <col min="16137" max="16139" width="3.7109375" style="444" customWidth="1"/>
    <col min="16140" max="16140" width="12.7109375" style="444" customWidth="1"/>
    <col min="16141" max="16141" width="47.42578125" style="444" customWidth="1"/>
    <col min="16142" max="16145" width="0" style="444" hidden="1" customWidth="1"/>
    <col min="16146" max="16146" width="11.7109375" style="444" customWidth="1"/>
    <col min="16147" max="16147" width="6.42578125" style="444" bestFit="1" customWidth="1"/>
    <col min="16148" max="16148" width="11.7109375" style="444" customWidth="1"/>
    <col min="16149" max="16149" width="0" style="444" hidden="1" customWidth="1"/>
    <col min="16150" max="16150" width="3.7109375" style="444" customWidth="1"/>
    <col min="16151" max="16151" width="11.140625" style="444" bestFit="1" customWidth="1"/>
    <col min="16152" max="16154" width="10.5703125" style="444"/>
    <col min="16155" max="16155" width="10.140625" style="444" customWidth="1"/>
    <col min="16156" max="16384" width="10.5703125" style="444"/>
  </cols>
  <sheetData>
    <row r="1" spans="1:34" hidden="1"/>
    <row r="2" spans="1:34" hidden="1"/>
    <row r="3" spans="1:34" hidden="1"/>
    <row r="4" spans="1:34" ht="3" customHeight="1">
      <c r="J4" s="449"/>
      <c r="K4" s="449"/>
      <c r="L4" s="445"/>
      <c r="M4" s="445"/>
      <c r="N4" s="445"/>
      <c r="O4" s="452"/>
      <c r="P4" s="452"/>
      <c r="Q4" s="452"/>
      <c r="R4" s="452"/>
      <c r="S4" s="452"/>
      <c r="T4" s="452"/>
      <c r="U4" s="445"/>
    </row>
    <row r="5" spans="1:34" ht="22.5" customHeight="1">
      <c r="J5" s="449"/>
      <c r="K5" s="449"/>
      <c r="L5" s="1311" t="s">
        <v>616</v>
      </c>
      <c r="M5" s="1311"/>
      <c r="N5" s="1311"/>
      <c r="O5" s="1311"/>
      <c r="P5" s="1311"/>
      <c r="Q5" s="1311"/>
      <c r="R5" s="1311"/>
      <c r="S5" s="1311"/>
      <c r="T5" s="1311"/>
      <c r="U5" s="465"/>
    </row>
    <row r="6" spans="1:34" ht="3" customHeight="1">
      <c r="J6" s="449"/>
      <c r="K6" s="449"/>
      <c r="L6" s="445"/>
      <c r="M6" s="445"/>
      <c r="N6" s="445"/>
      <c r="O6" s="448"/>
      <c r="P6" s="448"/>
      <c r="Q6" s="448"/>
      <c r="R6" s="448"/>
      <c r="S6" s="448"/>
      <c r="T6" s="448"/>
      <c r="U6" s="445"/>
    </row>
    <row r="7" spans="1:34" s="744" customFormat="1" ht="5.25" hidden="1">
      <c r="A7" s="1120"/>
      <c r="B7" s="1120"/>
      <c r="C7" s="1120"/>
      <c r="D7" s="1120"/>
      <c r="E7" s="1120"/>
      <c r="F7" s="1120"/>
      <c r="G7" s="1120"/>
      <c r="H7" s="1120"/>
      <c r="L7" s="1171"/>
      <c r="M7" s="1044"/>
      <c r="O7" s="1287"/>
      <c r="P7" s="1287"/>
      <c r="Q7" s="1287"/>
      <c r="R7" s="1287"/>
      <c r="S7" s="1287"/>
      <c r="T7" s="1287"/>
      <c r="U7" s="778"/>
      <c r="V7" s="778"/>
      <c r="X7" s="1120"/>
      <c r="Y7" s="1120"/>
      <c r="Z7" s="1120"/>
      <c r="AA7" s="1120"/>
      <c r="AB7" s="1120"/>
    </row>
    <row r="8" spans="1:34" s="459" customFormat="1" ht="18.75">
      <c r="G8" s="458"/>
      <c r="H8" s="458"/>
      <c r="L8" s="467"/>
      <c r="M8" s="584" t="str">
        <f>"Дата подачи заявления об "&amp;IF(datePr_ch="","утверждении","изменении") &amp; " тарифов"</f>
        <v>Дата подачи заявления об изменении тарифов</v>
      </c>
      <c r="N8" s="1124"/>
      <c r="O8" s="1288" t="str">
        <f>IF(datePr_ch="",IF(datePr="","",datePr),datePr_ch)</f>
        <v>22.04.2021</v>
      </c>
      <c r="P8" s="1288"/>
      <c r="Q8" s="1288"/>
      <c r="R8" s="1288"/>
      <c r="S8" s="1288"/>
      <c r="T8" s="1288"/>
      <c r="U8" s="633"/>
      <c r="X8" s="473"/>
      <c r="Y8" s="473"/>
      <c r="Z8" s="473"/>
      <c r="AA8" s="473"/>
      <c r="AB8" s="473"/>
      <c r="AC8" s="473"/>
      <c r="AD8" s="473"/>
      <c r="AE8" s="473"/>
      <c r="AF8" s="473"/>
      <c r="AG8" s="473"/>
      <c r="AH8" s="473"/>
    </row>
    <row r="9" spans="1:34" s="459" customFormat="1" ht="18.75">
      <c r="G9" s="458"/>
      <c r="H9" s="458"/>
      <c r="L9" s="520"/>
      <c r="M9" s="584" t="str">
        <f>"Номер подачи заявления об "&amp;IF(numberPr_ch="","утверждении","изменении") &amp; " тарифов"</f>
        <v>Номер подачи заявления об изменении тарифов</v>
      </c>
      <c r="N9" s="1124"/>
      <c r="O9" s="1288" t="str">
        <f>IF(numberPr_ch="",IF(numberPr="","",numberPr),numberPr_ch)</f>
        <v>178</v>
      </c>
      <c r="P9" s="1288"/>
      <c r="Q9" s="1288"/>
      <c r="R9" s="1288"/>
      <c r="S9" s="1288"/>
      <c r="T9" s="1288"/>
      <c r="U9" s="633"/>
      <c r="X9" s="473"/>
      <c r="Y9" s="473"/>
      <c r="Z9" s="473"/>
      <c r="AA9" s="473"/>
      <c r="AB9" s="473"/>
      <c r="AC9" s="473"/>
      <c r="AD9" s="473"/>
      <c r="AE9" s="473"/>
      <c r="AF9" s="473"/>
      <c r="AG9" s="473"/>
      <c r="AH9" s="473"/>
    </row>
    <row r="10" spans="1:34" s="744" customFormat="1" ht="5.25" hidden="1">
      <c r="A10" s="1120"/>
      <c r="B10" s="1120"/>
      <c r="C10" s="1120"/>
      <c r="D10" s="1120"/>
      <c r="E10" s="1120"/>
      <c r="F10" s="1120"/>
      <c r="G10" s="1120"/>
      <c r="H10" s="1120"/>
      <c r="L10" s="1171"/>
      <c r="M10" s="1044"/>
      <c r="O10" s="1287"/>
      <c r="P10" s="1287"/>
      <c r="Q10" s="1287"/>
      <c r="R10" s="1287"/>
      <c r="S10" s="1287"/>
      <c r="T10" s="1287"/>
      <c r="U10" s="778"/>
      <c r="V10" s="778"/>
      <c r="X10" s="1120"/>
      <c r="Y10" s="1120"/>
      <c r="Z10" s="1120"/>
      <c r="AA10" s="1120"/>
      <c r="AB10" s="1120"/>
    </row>
    <row r="11" spans="1:34" s="459" customFormat="1" ht="11.25" hidden="1">
      <c r="G11" s="458"/>
      <c r="H11" s="458"/>
      <c r="L11" s="1312"/>
      <c r="M11" s="1312"/>
      <c r="N11" s="456"/>
      <c r="O11" s="1332"/>
      <c r="P11" s="1332"/>
      <c r="Q11" s="1332"/>
      <c r="R11" s="1332"/>
      <c r="S11" s="1332"/>
      <c r="T11" s="1332"/>
      <c r="U11" s="471" t="s">
        <v>371</v>
      </c>
      <c r="X11" s="473"/>
      <c r="Y11" s="473"/>
      <c r="Z11" s="473"/>
      <c r="AA11" s="473"/>
      <c r="AB11" s="473"/>
      <c r="AC11" s="473"/>
      <c r="AD11" s="473"/>
      <c r="AE11" s="473"/>
      <c r="AF11" s="473"/>
      <c r="AG11" s="473"/>
      <c r="AH11" s="473"/>
    </row>
    <row r="12" spans="1:34">
      <c r="J12" s="449"/>
      <c r="K12" s="449"/>
      <c r="L12" s="445"/>
      <c r="M12" s="445"/>
      <c r="N12" s="445"/>
      <c r="O12" s="1329"/>
      <c r="P12" s="1329"/>
      <c r="Q12" s="1329"/>
      <c r="R12" s="1329"/>
      <c r="S12" s="1329"/>
      <c r="T12" s="1329"/>
      <c r="U12" s="1329"/>
    </row>
    <row r="13" spans="1:34">
      <c r="J13" s="449"/>
      <c r="K13" s="449"/>
      <c r="L13" s="1236" t="s">
        <v>445</v>
      </c>
      <c r="M13" s="1236"/>
      <c r="N13" s="1236"/>
      <c r="O13" s="1236"/>
      <c r="P13" s="1236"/>
      <c r="Q13" s="1236"/>
      <c r="R13" s="1236"/>
      <c r="S13" s="1236"/>
      <c r="T13" s="1236"/>
      <c r="U13" s="1236"/>
      <c r="V13" s="1236"/>
      <c r="W13" s="1236" t="s">
        <v>446</v>
      </c>
    </row>
    <row r="14" spans="1:34" ht="14.25" customHeight="1">
      <c r="J14" s="449"/>
      <c r="K14" s="449"/>
      <c r="L14" s="1295" t="s">
        <v>91</v>
      </c>
      <c r="M14" s="1295" t="s">
        <v>602</v>
      </c>
      <c r="N14" s="489"/>
      <c r="O14" s="1296" t="s">
        <v>604</v>
      </c>
      <c r="P14" s="1297"/>
      <c r="Q14" s="1297"/>
      <c r="R14" s="1297"/>
      <c r="S14" s="1297"/>
      <c r="T14" s="1298"/>
      <c r="U14" s="1306" t="s">
        <v>339</v>
      </c>
      <c r="V14" s="1292" t="s">
        <v>274</v>
      </c>
      <c r="W14" s="1236"/>
    </row>
    <row r="15" spans="1:34" s="491" customFormat="1" ht="14.25" customHeight="1">
      <c r="G15" s="499"/>
      <c r="H15" s="499"/>
      <c r="I15" s="499"/>
      <c r="J15" s="497"/>
      <c r="K15" s="497"/>
      <c r="L15" s="1295"/>
      <c r="M15" s="1295"/>
      <c r="N15" s="489"/>
      <c r="O15" s="1301" t="s">
        <v>578</v>
      </c>
      <c r="P15" s="1299" t="s">
        <v>270</v>
      </c>
      <c r="Q15" s="1300"/>
      <c r="R15" s="1304" t="s">
        <v>615</v>
      </c>
      <c r="S15" s="1304"/>
      <c r="T15" s="1305"/>
      <c r="U15" s="1307"/>
      <c r="V15" s="1293"/>
      <c r="W15" s="1236"/>
      <c r="X15" s="552"/>
      <c r="Y15" s="552"/>
      <c r="Z15" s="552"/>
      <c r="AA15" s="552"/>
      <c r="AB15" s="552"/>
      <c r="AC15" s="552"/>
      <c r="AD15" s="552"/>
      <c r="AE15" s="552"/>
      <c r="AF15" s="552"/>
      <c r="AG15" s="552"/>
      <c r="AH15" s="552"/>
    </row>
    <row r="16" spans="1:34" ht="33.75">
      <c r="J16" s="449"/>
      <c r="K16" s="449"/>
      <c r="L16" s="1295"/>
      <c r="M16" s="1295"/>
      <c r="N16" s="488"/>
      <c r="O16" s="1302"/>
      <c r="P16" s="503" t="s">
        <v>670</v>
      </c>
      <c r="Q16" s="503" t="s">
        <v>671</v>
      </c>
      <c r="R16" s="504" t="s">
        <v>273</v>
      </c>
      <c r="S16" s="1290" t="s">
        <v>272</v>
      </c>
      <c r="T16" s="1291"/>
      <c r="U16" s="1308"/>
      <c r="V16" s="1294"/>
      <c r="W16" s="1236"/>
    </row>
    <row r="17" spans="1:34">
      <c r="J17" s="449"/>
      <c r="K17" s="457">
        <v>1</v>
      </c>
      <c r="L17" s="446" t="s">
        <v>92</v>
      </c>
      <c r="M17" s="446" t="s">
        <v>48</v>
      </c>
      <c r="N17" s="464" t="s">
        <v>48</v>
      </c>
      <c r="O17" s="455">
        <f ca="1">OFFSET(O17,0,-1)+1</f>
        <v>3</v>
      </c>
      <c r="P17" s="455">
        <f ca="1">OFFSET(P17,0,-1)+1</f>
        <v>4</v>
      </c>
      <c r="Q17" s="455">
        <f ca="1">OFFSET(Q17,0,-1)+1</f>
        <v>5</v>
      </c>
      <c r="R17" s="455">
        <f ca="1">OFFSET(R17,0,-1)+1</f>
        <v>6</v>
      </c>
      <c r="S17" s="1313">
        <f ca="1">OFFSET(S17,0,-1)+1</f>
        <v>7</v>
      </c>
      <c r="T17" s="1313"/>
      <c r="U17" s="455">
        <f ca="1">OFFSET(U17,0,-2)+1</f>
        <v>8</v>
      </c>
      <c r="V17" s="463">
        <f ca="1">OFFSET(V17,0,-1)</f>
        <v>8</v>
      </c>
      <c r="W17" s="455">
        <f ca="1">OFFSET(W17,0,-1)+1</f>
        <v>9</v>
      </c>
    </row>
    <row r="18" spans="1:34" ht="22.5">
      <c r="A18" s="1314">
        <v>1</v>
      </c>
      <c r="B18" s="886"/>
      <c r="C18" s="886"/>
      <c r="D18" s="886"/>
      <c r="E18" s="887"/>
      <c r="F18" s="888"/>
      <c r="G18" s="888"/>
      <c r="H18" s="888"/>
      <c r="I18" s="889"/>
      <c r="J18" s="884"/>
      <c r="K18" s="891"/>
      <c r="L18" s="560">
        <f>mergeValue(A18)</f>
        <v>1</v>
      </c>
      <c r="M18" s="608" t="s">
        <v>19</v>
      </c>
      <c r="N18" s="547"/>
      <c r="O18" s="1326"/>
      <c r="P18" s="1326"/>
      <c r="Q18" s="1326"/>
      <c r="R18" s="1326"/>
      <c r="S18" s="1326"/>
      <c r="T18" s="1326"/>
      <c r="U18" s="1326"/>
      <c r="V18" s="1326"/>
      <c r="W18" s="1128" t="s">
        <v>718</v>
      </c>
    </row>
    <row r="19" spans="1:34" ht="22.5">
      <c r="A19" s="1314"/>
      <c r="B19" s="1314">
        <v>1</v>
      </c>
      <c r="C19" s="886"/>
      <c r="D19" s="886"/>
      <c r="E19" s="888"/>
      <c r="F19" s="888"/>
      <c r="G19" s="888"/>
      <c r="H19" s="888"/>
      <c r="I19" s="883"/>
      <c r="J19" s="882"/>
      <c r="K19" s="885"/>
      <c r="L19" s="560" t="str">
        <f>mergeValue(A19) &amp;"."&amp; mergeValue(B19)</f>
        <v>1.1</v>
      </c>
      <c r="M19" s="514" t="s">
        <v>15</v>
      </c>
      <c r="N19" s="547"/>
      <c r="O19" s="1326"/>
      <c r="P19" s="1326"/>
      <c r="Q19" s="1326"/>
      <c r="R19" s="1326"/>
      <c r="S19" s="1326"/>
      <c r="T19" s="1326"/>
      <c r="U19" s="1326"/>
      <c r="V19" s="1326"/>
      <c r="W19" s="1128" t="s">
        <v>459</v>
      </c>
    </row>
    <row r="20" spans="1:34" ht="22.5">
      <c r="A20" s="1314"/>
      <c r="B20" s="1314"/>
      <c r="C20" s="1314">
        <v>1</v>
      </c>
      <c r="D20" s="886"/>
      <c r="E20" s="888"/>
      <c r="F20" s="888"/>
      <c r="G20" s="888"/>
      <c r="H20" s="888"/>
      <c r="I20" s="890"/>
      <c r="J20" s="882"/>
      <c r="K20" s="885"/>
      <c r="L20" s="560" t="str">
        <f>mergeValue(A20) &amp;"."&amp; mergeValue(B20)&amp;"."&amp; mergeValue(C20)</f>
        <v>1.1.1</v>
      </c>
      <c r="M20" s="515" t="s">
        <v>7</v>
      </c>
      <c r="N20" s="547"/>
      <c r="O20" s="1326"/>
      <c r="P20" s="1326"/>
      <c r="Q20" s="1326"/>
      <c r="R20" s="1326"/>
      <c r="S20" s="1326"/>
      <c r="T20" s="1326"/>
      <c r="U20" s="1326"/>
      <c r="V20" s="1326"/>
      <c r="W20" s="1128" t="s">
        <v>600</v>
      </c>
    </row>
    <row r="21" spans="1:34" ht="22.5">
      <c r="A21" s="1314"/>
      <c r="B21" s="1314"/>
      <c r="C21" s="1314"/>
      <c r="D21" s="1314">
        <v>1</v>
      </c>
      <c r="E21" s="888"/>
      <c r="F21" s="888"/>
      <c r="G21" s="888"/>
      <c r="H21" s="888"/>
      <c r="I21" s="890"/>
      <c r="J21" s="882"/>
      <c r="K21" s="885"/>
      <c r="L21" s="560" t="str">
        <f>mergeValue(A21) &amp;"."&amp; mergeValue(B21)&amp;"."&amp; mergeValue(C21)&amp;"."&amp; mergeValue(D21)</f>
        <v>1.1.1.1</v>
      </c>
      <c r="M21" s="516" t="s">
        <v>21</v>
      </c>
      <c r="N21" s="547"/>
      <c r="O21" s="1326"/>
      <c r="P21" s="1326"/>
      <c r="Q21" s="1326"/>
      <c r="R21" s="1326"/>
      <c r="S21" s="1326"/>
      <c r="T21" s="1326"/>
      <c r="U21" s="1326"/>
      <c r="V21" s="1326"/>
      <c r="W21" s="1128" t="s">
        <v>601</v>
      </c>
    </row>
    <row r="22" spans="1:34" ht="11.25" hidden="1" customHeight="1">
      <c r="A22" s="1314"/>
      <c r="B22" s="1314"/>
      <c r="C22" s="1314"/>
      <c r="D22" s="1314"/>
      <c r="E22" s="1314">
        <v>1</v>
      </c>
      <c r="F22" s="888"/>
      <c r="G22" s="888"/>
      <c r="H22" s="886">
        <v>1</v>
      </c>
      <c r="I22" s="1314">
        <v>1</v>
      </c>
      <c r="J22" s="888"/>
      <c r="K22" s="893"/>
      <c r="L22" s="560"/>
      <c r="M22" s="522"/>
      <c r="N22" s="548"/>
      <c r="O22" s="598"/>
      <c r="P22" s="598"/>
      <c r="Q22" s="598"/>
      <c r="R22" s="598"/>
      <c r="S22" s="598"/>
      <c r="T22" s="598"/>
      <c r="U22" s="598"/>
      <c r="V22" s="476"/>
      <c r="W22" s="1089"/>
    </row>
    <row r="23" spans="1:34" ht="33.75">
      <c r="A23" s="1314"/>
      <c r="B23" s="1314"/>
      <c r="C23" s="1314"/>
      <c r="D23" s="1314"/>
      <c r="E23" s="1314"/>
      <c r="F23" s="1314">
        <v>1</v>
      </c>
      <c r="G23" s="886"/>
      <c r="H23" s="886"/>
      <c r="I23" s="1314"/>
      <c r="J23" s="1314">
        <v>1</v>
      </c>
      <c r="K23" s="894"/>
      <c r="L23" s="560" t="str">
        <f>mergeValue(A23) &amp;"."&amp; mergeValue(B23)&amp;"."&amp; mergeValue(C23)&amp;"."&amp; mergeValue(D23)&amp;"."&amp;  mergeValue(F23)</f>
        <v>1.1.1.1.1</v>
      </c>
      <c r="M23" s="523" t="s">
        <v>9</v>
      </c>
      <c r="N23" s="548"/>
      <c r="O23" s="1316"/>
      <c r="P23" s="1316"/>
      <c r="Q23" s="1316"/>
      <c r="R23" s="1316"/>
      <c r="S23" s="1316"/>
      <c r="T23" s="1316"/>
      <c r="U23" s="1316"/>
      <c r="V23" s="1316"/>
      <c r="W23" s="1128" t="s">
        <v>720</v>
      </c>
      <c r="Y23" s="472" t="str">
        <f>strCheckUnique(Z23:Z26)</f>
        <v/>
      </c>
      <c r="AA23" s="472"/>
    </row>
    <row r="24" spans="1:34" ht="99" customHeight="1">
      <c r="A24" s="1314"/>
      <c r="B24" s="1314"/>
      <c r="C24" s="1314"/>
      <c r="D24" s="1314"/>
      <c r="E24" s="1314"/>
      <c r="F24" s="1314"/>
      <c r="G24" s="886">
        <v>1</v>
      </c>
      <c r="H24" s="886"/>
      <c r="I24" s="1314"/>
      <c r="J24" s="1314"/>
      <c r="K24" s="894">
        <v>1</v>
      </c>
      <c r="L24" s="560" t="str">
        <f>mergeValue(A24) &amp;"."&amp; mergeValue(B24)&amp;"."&amp; mergeValue(C24)&amp;"."&amp; mergeValue(D24)&amp;"."&amp; mergeValue(F24)&amp;"."&amp; mergeValue(G24)</f>
        <v>1.1.1.1.1.1</v>
      </c>
      <c r="M24" s="1087"/>
      <c r="N24" s="553"/>
      <c r="O24" s="530"/>
      <c r="P24" s="530"/>
      <c r="Q24" s="1038"/>
      <c r="R24" s="1320"/>
      <c r="S24" s="1310" t="s">
        <v>83</v>
      </c>
      <c r="T24" s="1320"/>
      <c r="U24" s="1310" t="s">
        <v>84</v>
      </c>
      <c r="V24" s="545"/>
      <c r="W24" s="1284" t="s">
        <v>733</v>
      </c>
      <c r="X24" s="468" t="str">
        <f>strCheckDate(O25:V25)</f>
        <v/>
      </c>
      <c r="Y24" s="472"/>
      <c r="Z24" s="472" t="str">
        <f>IF(M24="","",M24 )</f>
        <v/>
      </c>
      <c r="AA24" s="472"/>
      <c r="AB24" s="472"/>
      <c r="AC24" s="472"/>
    </row>
    <row r="25" spans="1:34" ht="11.25" hidden="1">
      <c r="A25" s="1314"/>
      <c r="B25" s="1314"/>
      <c r="C25" s="1314"/>
      <c r="D25" s="1314"/>
      <c r="E25" s="1314"/>
      <c r="F25" s="1314"/>
      <c r="G25" s="886"/>
      <c r="H25" s="886"/>
      <c r="I25" s="1314"/>
      <c r="J25" s="1314"/>
      <c r="K25" s="894"/>
      <c r="L25" s="567"/>
      <c r="M25" s="613"/>
      <c r="N25" s="553"/>
      <c r="O25" s="530"/>
      <c r="P25" s="530"/>
      <c r="Q25" s="551" t="str">
        <f>R24 &amp; "-" &amp; T24</f>
        <v>-</v>
      </c>
      <c r="R25" s="1309"/>
      <c r="S25" s="1310"/>
      <c r="T25" s="1309"/>
      <c r="U25" s="1310"/>
      <c r="V25" s="545"/>
      <c r="W25" s="1285"/>
    </row>
    <row r="26" spans="1:34" s="443" customFormat="1" ht="15" customHeight="1">
      <c r="A26" s="1314"/>
      <c r="B26" s="1314"/>
      <c r="C26" s="1314"/>
      <c r="D26" s="1314"/>
      <c r="E26" s="1314"/>
      <c r="F26" s="1314"/>
      <c r="G26" s="888"/>
      <c r="H26" s="886"/>
      <c r="I26" s="1314"/>
      <c r="J26" s="1314"/>
      <c r="K26" s="893"/>
      <c r="L26" s="506"/>
      <c r="M26" s="524" t="s">
        <v>24</v>
      </c>
      <c r="N26" s="519"/>
      <c r="O26" s="513"/>
      <c r="P26" s="513"/>
      <c r="Q26" s="513"/>
      <c r="R26" s="540"/>
      <c r="S26" s="532"/>
      <c r="T26" s="531"/>
      <c r="U26" s="519"/>
      <c r="V26" s="528"/>
      <c r="W26" s="1286"/>
      <c r="X26" s="469"/>
      <c r="Y26" s="469"/>
      <c r="Z26" s="469"/>
      <c r="AA26" s="469"/>
      <c r="AB26" s="469"/>
      <c r="AC26" s="469"/>
      <c r="AD26" s="469"/>
      <c r="AE26" s="469"/>
      <c r="AF26" s="469"/>
      <c r="AG26" s="469"/>
      <c r="AH26" s="469"/>
    </row>
    <row r="27" spans="1:34" s="443" customFormat="1" ht="15" customHeight="1">
      <c r="A27" s="1314"/>
      <c r="B27" s="1314"/>
      <c r="C27" s="1314"/>
      <c r="D27" s="1314"/>
      <c r="E27" s="1314"/>
      <c r="F27" s="888"/>
      <c r="G27" s="888"/>
      <c r="H27" s="886"/>
      <c r="I27" s="1314"/>
      <c r="J27" s="888"/>
      <c r="K27" s="893"/>
      <c r="L27" s="506"/>
      <c r="M27" s="519" t="s">
        <v>10</v>
      </c>
      <c r="N27" s="518"/>
      <c r="O27" s="513"/>
      <c r="P27" s="513"/>
      <c r="Q27" s="513"/>
      <c r="R27" s="540"/>
      <c r="S27" s="532"/>
      <c r="T27" s="531"/>
      <c r="U27" s="518"/>
      <c r="V27" s="532"/>
      <c r="W27" s="528"/>
      <c r="X27" s="469"/>
      <c r="Y27" s="469"/>
      <c r="Z27" s="469"/>
      <c r="AA27" s="469"/>
      <c r="AB27" s="469"/>
      <c r="AC27" s="469"/>
      <c r="AD27" s="469"/>
      <c r="AE27" s="469"/>
      <c r="AF27" s="469"/>
      <c r="AG27" s="469"/>
      <c r="AH27" s="469"/>
    </row>
    <row r="28" spans="1:34" s="443" customFormat="1" ht="0.2" customHeight="1">
      <c r="A28" s="1314"/>
      <c r="B28" s="1314"/>
      <c r="C28" s="1314"/>
      <c r="D28" s="1314"/>
      <c r="E28" s="892"/>
      <c r="F28" s="888"/>
      <c r="G28" s="888"/>
      <c r="H28" s="888"/>
      <c r="I28" s="884"/>
      <c r="J28" s="881"/>
      <c r="K28" s="891"/>
      <c r="L28" s="506"/>
      <c r="M28" s="519"/>
      <c r="N28" s="517"/>
      <c r="O28" s="513"/>
      <c r="P28" s="513"/>
      <c r="Q28" s="513"/>
      <c r="R28" s="540"/>
      <c r="S28" s="532"/>
      <c r="T28" s="531"/>
      <c r="U28" s="517"/>
      <c r="V28" s="532"/>
      <c r="W28" s="528"/>
      <c r="X28" s="469"/>
      <c r="Y28" s="469"/>
      <c r="Z28" s="469"/>
      <c r="AA28" s="469"/>
      <c r="AB28" s="469"/>
      <c r="AC28" s="469"/>
      <c r="AD28" s="469"/>
      <c r="AE28" s="469"/>
      <c r="AF28" s="469"/>
      <c r="AG28" s="469"/>
      <c r="AH28" s="469"/>
    </row>
    <row r="29" spans="1:34" s="443" customFormat="1" ht="15" customHeight="1">
      <c r="A29" s="1314"/>
      <c r="B29" s="1314"/>
      <c r="C29" s="1314"/>
      <c r="D29" s="892"/>
      <c r="E29" s="892"/>
      <c r="F29" s="888"/>
      <c r="G29" s="888"/>
      <c r="H29" s="888"/>
      <c r="I29" s="884"/>
      <c r="J29" s="881"/>
      <c r="K29" s="891"/>
      <c r="L29" s="506"/>
      <c r="M29" s="518" t="s">
        <v>16</v>
      </c>
      <c r="N29" s="517"/>
      <c r="O29" s="513"/>
      <c r="P29" s="513"/>
      <c r="Q29" s="513"/>
      <c r="R29" s="540"/>
      <c r="S29" s="532"/>
      <c r="T29" s="531"/>
      <c r="U29" s="517"/>
      <c r="V29" s="532"/>
      <c r="W29" s="528"/>
      <c r="X29" s="469"/>
      <c r="Y29" s="469"/>
      <c r="Z29" s="469"/>
      <c r="AA29" s="469"/>
      <c r="AB29" s="469"/>
      <c r="AC29" s="469"/>
      <c r="AD29" s="469"/>
      <c r="AE29" s="469"/>
      <c r="AF29" s="469"/>
      <c r="AG29" s="469"/>
      <c r="AH29" s="469"/>
    </row>
    <row r="30" spans="1:34" s="443" customFormat="1" ht="15" customHeight="1">
      <c r="A30" s="1314"/>
      <c r="B30" s="1314"/>
      <c r="C30" s="892"/>
      <c r="D30" s="892"/>
      <c r="E30" s="892"/>
      <c r="F30" s="892"/>
      <c r="G30" s="897"/>
      <c r="H30" s="884"/>
      <c r="I30" s="895"/>
      <c r="J30" s="881"/>
      <c r="K30" s="896"/>
      <c r="L30" s="506"/>
      <c r="M30" s="517" t="s">
        <v>17</v>
      </c>
      <c r="N30" s="517"/>
      <c r="O30" s="513"/>
      <c r="P30" s="513"/>
      <c r="Q30" s="513"/>
      <c r="R30" s="540"/>
      <c r="S30" s="532"/>
      <c r="T30" s="531"/>
      <c r="U30" s="517"/>
      <c r="V30" s="532"/>
      <c r="W30" s="528"/>
      <c r="X30" s="469"/>
      <c r="Y30" s="469"/>
      <c r="Z30" s="469"/>
      <c r="AA30" s="469"/>
      <c r="AB30" s="469"/>
      <c r="AC30" s="469"/>
      <c r="AD30" s="469"/>
      <c r="AE30" s="469"/>
      <c r="AF30" s="469"/>
      <c r="AG30" s="469"/>
      <c r="AH30" s="469"/>
    </row>
    <row r="31" spans="1:34" s="443" customFormat="1" ht="15" customHeight="1">
      <c r="A31" s="1314"/>
      <c r="B31" s="892"/>
      <c r="C31" s="892"/>
      <c r="D31" s="892"/>
      <c r="E31" s="892"/>
      <c r="F31" s="892"/>
      <c r="G31" s="897"/>
      <c r="H31" s="884"/>
      <c r="I31" s="884"/>
      <c r="J31" s="881"/>
      <c r="K31" s="891"/>
      <c r="L31" s="506"/>
      <c r="M31" s="526" t="s">
        <v>18</v>
      </c>
      <c r="N31" s="517"/>
      <c r="O31" s="513"/>
      <c r="P31" s="513"/>
      <c r="Q31" s="513"/>
      <c r="R31" s="540"/>
      <c r="S31" s="532"/>
      <c r="T31" s="531"/>
      <c r="U31" s="517"/>
      <c r="V31" s="532"/>
      <c r="W31" s="528"/>
      <c r="X31" s="469"/>
      <c r="Y31" s="469"/>
      <c r="Z31" s="469"/>
      <c r="AA31" s="469"/>
      <c r="AB31" s="469"/>
      <c r="AC31" s="469"/>
      <c r="AD31" s="469"/>
      <c r="AE31" s="469"/>
      <c r="AF31" s="469"/>
      <c r="AG31" s="469"/>
      <c r="AH31" s="469"/>
    </row>
    <row r="32" spans="1:34" s="443" customFormat="1" ht="15" customHeight="1">
      <c r="A32" s="880"/>
      <c r="B32" s="880"/>
      <c r="C32" s="880"/>
      <c r="D32" s="880"/>
      <c r="E32" s="880"/>
      <c r="F32" s="880"/>
      <c r="G32" s="880"/>
      <c r="H32" s="880"/>
      <c r="I32" s="880"/>
      <c r="J32" s="880"/>
      <c r="K32" s="880"/>
      <c r="L32" s="460"/>
      <c r="M32" s="533" t="s">
        <v>308</v>
      </c>
      <c r="N32" s="517"/>
      <c r="O32" s="513"/>
      <c r="P32" s="513"/>
      <c r="Q32" s="513"/>
      <c r="R32" s="540"/>
      <c r="S32" s="532"/>
      <c r="T32" s="531"/>
      <c r="U32" s="517"/>
      <c r="V32" s="532"/>
      <c r="W32" s="528"/>
      <c r="X32" s="469"/>
      <c r="Y32" s="469"/>
      <c r="Z32" s="469"/>
      <c r="AA32" s="469"/>
      <c r="AB32" s="469"/>
      <c r="AC32" s="469"/>
      <c r="AD32" s="469"/>
      <c r="AE32" s="469"/>
      <c r="AF32" s="469"/>
      <c r="AG32" s="469"/>
      <c r="AH32" s="469"/>
    </row>
    <row r="33" spans="12:23" ht="3" customHeight="1">
      <c r="L33" s="453"/>
      <c r="M33" s="453"/>
      <c r="N33" s="453"/>
      <c r="O33" s="453"/>
      <c r="P33" s="453"/>
      <c r="Q33" s="453"/>
      <c r="R33" s="453"/>
      <c r="S33" s="453"/>
      <c r="T33" s="453"/>
      <c r="U33" s="453"/>
    </row>
    <row r="34" spans="12:23" ht="123.75" customHeight="1">
      <c r="L34" s="1">
        <v>1</v>
      </c>
      <c r="M34" s="1277" t="s">
        <v>734</v>
      </c>
      <c r="N34" s="1277"/>
      <c r="O34" s="1277"/>
      <c r="P34" s="1277"/>
      <c r="Q34" s="1277"/>
      <c r="R34" s="1277"/>
      <c r="S34" s="1277"/>
      <c r="T34" s="1277"/>
      <c r="U34" s="1277"/>
      <c r="V34" s="1277"/>
      <c r="W34" s="1277"/>
    </row>
  </sheetData>
  <sheetProtection password="FA9C" sheet="1" objects="1" scenarios="1" formatColumns="0" formatRows="0"/>
  <dataConsolidate/>
  <mergeCells count="39">
    <mergeCell ref="F23:F26"/>
    <mergeCell ref="J23:J26"/>
    <mergeCell ref="O23:V23"/>
    <mergeCell ref="R24:R25"/>
    <mergeCell ref="S24:S25"/>
    <mergeCell ref="L11:M11"/>
    <mergeCell ref="O11:T11"/>
    <mergeCell ref="O12:U12"/>
    <mergeCell ref="A18:A31"/>
    <mergeCell ref="O18:V18"/>
    <mergeCell ref="B19:B30"/>
    <mergeCell ref="O19:V19"/>
    <mergeCell ref="C20:C29"/>
    <mergeCell ref="S16:T16"/>
    <mergeCell ref="T24:T25"/>
    <mergeCell ref="U24:U25"/>
    <mergeCell ref="O20:V20"/>
    <mergeCell ref="D21:D28"/>
    <mergeCell ref="O21:V21"/>
    <mergeCell ref="E22:E27"/>
    <mergeCell ref="I22:I27"/>
    <mergeCell ref="L5:T5"/>
    <mergeCell ref="O9:T9"/>
    <mergeCell ref="O10:T10"/>
    <mergeCell ref="O7:T7"/>
    <mergeCell ref="O8:T8"/>
    <mergeCell ref="M34:W34"/>
    <mergeCell ref="W24:W26"/>
    <mergeCell ref="L13:V13"/>
    <mergeCell ref="L14:L16"/>
    <mergeCell ref="M14:M16"/>
    <mergeCell ref="O14:T14"/>
    <mergeCell ref="U14:U16"/>
    <mergeCell ref="V14:V16"/>
    <mergeCell ref="O15:O16"/>
    <mergeCell ref="P15:Q15"/>
    <mergeCell ref="R15:T15"/>
    <mergeCell ref="S17:T17"/>
    <mergeCell ref="W13:W16"/>
  </mergeCells>
  <dataValidations count="8">
    <dataValidation allowBlank="1" prompt="Для выбора выполните двойной щелчок левой клавиши мыши по соответствующей ячейке." sqref="WVT983066:WWE983072 JH26:JS32 TD26:TO32 ACZ26:ADK32 AMV26:ANG32 AWR26:AXC32 BGN26:BGY32 BQJ26:BQU32 CAF26:CAQ32 CKB26:CKM32 CTX26:CUI32 DDT26:DEE32 DNP26:DOA32 DXL26:DXW32 EHH26:EHS32 ERD26:ERO32 FAZ26:FBK32 FKV26:FLG32 FUR26:FVC32 GEN26:GEY32 GOJ26:GOU32 GYF26:GYQ32 HIB26:HIM32 HRX26:HSI32 IBT26:ICE32 ILP26:IMA32 IVL26:IVW32 JFH26:JFS32 JPD26:JPO32 JYZ26:JZK32 KIV26:KJG32 KSR26:KTC32 LCN26:LCY32 LMJ26:LMU32 LWF26:LWQ32 MGB26:MGM32 MPX26:MQI32 MZT26:NAE32 NJP26:NKA32 NTL26:NTW32 ODH26:ODS32 OND26:ONO32 OWZ26:OXK32 PGV26:PHG32 PQR26:PRC32 QAN26:QAY32 QKJ26:QKU32 QUF26:QUQ32 REB26:REM32 RNX26:ROI32 RXT26:RYE32 SHP26:SIA32 SRL26:SRW32 TBH26:TBS32 TLD26:TLO32 TUZ26:TVK32 UEV26:UFG32 UOR26:UPC32 UYN26:UYY32 VIJ26:VIU32 VSF26:VSQ32 WCB26:WCM32 WLX26:WMI32 WVT26:WWE32 L65562:W65568 JH65562:JS65568 TD65562:TO65568 ACZ65562:ADK65568 AMV65562:ANG65568 AWR65562:AXC65568 BGN65562:BGY65568 BQJ65562:BQU65568 CAF65562:CAQ65568 CKB65562:CKM65568 CTX65562:CUI65568 DDT65562:DEE65568 DNP65562:DOA65568 DXL65562:DXW65568 EHH65562:EHS65568 ERD65562:ERO65568 FAZ65562:FBK65568 FKV65562:FLG65568 FUR65562:FVC65568 GEN65562:GEY65568 GOJ65562:GOU65568 GYF65562:GYQ65568 HIB65562:HIM65568 HRX65562:HSI65568 IBT65562:ICE65568 ILP65562:IMA65568 IVL65562:IVW65568 JFH65562:JFS65568 JPD65562:JPO65568 JYZ65562:JZK65568 KIV65562:KJG65568 KSR65562:KTC65568 LCN65562:LCY65568 LMJ65562:LMU65568 LWF65562:LWQ65568 MGB65562:MGM65568 MPX65562:MQI65568 MZT65562:NAE65568 NJP65562:NKA65568 NTL65562:NTW65568 ODH65562:ODS65568 OND65562:ONO65568 OWZ65562:OXK65568 PGV65562:PHG65568 PQR65562:PRC65568 QAN65562:QAY65568 QKJ65562:QKU65568 QUF65562:QUQ65568 REB65562:REM65568 RNX65562:ROI65568 RXT65562:RYE65568 SHP65562:SIA65568 SRL65562:SRW65568 TBH65562:TBS65568 TLD65562:TLO65568 TUZ65562:TVK65568 UEV65562:UFG65568 UOR65562:UPC65568 UYN65562:UYY65568 VIJ65562:VIU65568 VSF65562:VSQ65568 WCB65562:WCM65568 WLX65562:WMI65568 WVT65562:WWE65568 L131098:W131104 JH131098:JS131104 TD131098:TO131104 ACZ131098:ADK131104 AMV131098:ANG131104 AWR131098:AXC131104 BGN131098:BGY131104 BQJ131098:BQU131104 CAF131098:CAQ131104 CKB131098:CKM131104 CTX131098:CUI131104 DDT131098:DEE131104 DNP131098:DOA131104 DXL131098:DXW131104 EHH131098:EHS131104 ERD131098:ERO131104 FAZ131098:FBK131104 FKV131098:FLG131104 FUR131098:FVC131104 GEN131098:GEY131104 GOJ131098:GOU131104 GYF131098:GYQ131104 HIB131098:HIM131104 HRX131098:HSI131104 IBT131098:ICE131104 ILP131098:IMA131104 IVL131098:IVW131104 JFH131098:JFS131104 JPD131098:JPO131104 JYZ131098:JZK131104 KIV131098:KJG131104 KSR131098:KTC131104 LCN131098:LCY131104 LMJ131098:LMU131104 LWF131098:LWQ131104 MGB131098:MGM131104 MPX131098:MQI131104 MZT131098:NAE131104 NJP131098:NKA131104 NTL131098:NTW131104 ODH131098:ODS131104 OND131098:ONO131104 OWZ131098:OXK131104 PGV131098:PHG131104 PQR131098:PRC131104 QAN131098:QAY131104 QKJ131098:QKU131104 QUF131098:QUQ131104 REB131098:REM131104 RNX131098:ROI131104 RXT131098:RYE131104 SHP131098:SIA131104 SRL131098:SRW131104 TBH131098:TBS131104 TLD131098:TLO131104 TUZ131098:TVK131104 UEV131098:UFG131104 UOR131098:UPC131104 UYN131098:UYY131104 VIJ131098:VIU131104 VSF131098:VSQ131104 WCB131098:WCM131104 WLX131098:WMI131104 WVT131098:WWE131104 L196634:W196640 JH196634:JS196640 TD196634:TO196640 ACZ196634:ADK196640 AMV196634:ANG196640 AWR196634:AXC196640 BGN196634:BGY196640 BQJ196634:BQU196640 CAF196634:CAQ196640 CKB196634:CKM196640 CTX196634:CUI196640 DDT196634:DEE196640 DNP196634:DOA196640 DXL196634:DXW196640 EHH196634:EHS196640 ERD196634:ERO196640 FAZ196634:FBK196640 FKV196634:FLG196640 FUR196634:FVC196640 GEN196634:GEY196640 GOJ196634:GOU196640 GYF196634:GYQ196640 HIB196634:HIM196640 HRX196634:HSI196640 IBT196634:ICE196640 ILP196634:IMA196640 IVL196634:IVW196640 JFH196634:JFS196640 JPD196634:JPO196640 JYZ196634:JZK196640 KIV196634:KJG196640 KSR196634:KTC196640 LCN196634:LCY196640 LMJ196634:LMU196640 LWF196634:LWQ196640 MGB196634:MGM196640 MPX196634:MQI196640 MZT196634:NAE196640 NJP196634:NKA196640 NTL196634:NTW196640 ODH196634:ODS196640 OND196634:ONO196640 OWZ196634:OXK196640 PGV196634:PHG196640 PQR196634:PRC196640 QAN196634:QAY196640 QKJ196634:QKU196640 QUF196634:QUQ196640 REB196634:REM196640 RNX196634:ROI196640 RXT196634:RYE196640 SHP196634:SIA196640 SRL196634:SRW196640 TBH196634:TBS196640 TLD196634:TLO196640 TUZ196634:TVK196640 UEV196634:UFG196640 UOR196634:UPC196640 UYN196634:UYY196640 VIJ196634:VIU196640 VSF196634:VSQ196640 WCB196634:WCM196640 WLX196634:WMI196640 WVT196634:WWE196640 L262170:W262176 JH262170:JS262176 TD262170:TO262176 ACZ262170:ADK262176 AMV262170:ANG262176 AWR262170:AXC262176 BGN262170:BGY262176 BQJ262170:BQU262176 CAF262170:CAQ262176 CKB262170:CKM262176 CTX262170:CUI262176 DDT262170:DEE262176 DNP262170:DOA262176 DXL262170:DXW262176 EHH262170:EHS262176 ERD262170:ERO262176 FAZ262170:FBK262176 FKV262170:FLG262176 FUR262170:FVC262176 GEN262170:GEY262176 GOJ262170:GOU262176 GYF262170:GYQ262176 HIB262170:HIM262176 HRX262170:HSI262176 IBT262170:ICE262176 ILP262170:IMA262176 IVL262170:IVW262176 JFH262170:JFS262176 JPD262170:JPO262176 JYZ262170:JZK262176 KIV262170:KJG262176 KSR262170:KTC262176 LCN262170:LCY262176 LMJ262170:LMU262176 LWF262170:LWQ262176 MGB262170:MGM262176 MPX262170:MQI262176 MZT262170:NAE262176 NJP262170:NKA262176 NTL262170:NTW262176 ODH262170:ODS262176 OND262170:ONO262176 OWZ262170:OXK262176 PGV262170:PHG262176 PQR262170:PRC262176 QAN262170:QAY262176 QKJ262170:QKU262176 QUF262170:QUQ262176 REB262170:REM262176 RNX262170:ROI262176 RXT262170:RYE262176 SHP262170:SIA262176 SRL262170:SRW262176 TBH262170:TBS262176 TLD262170:TLO262176 TUZ262170:TVK262176 UEV262170:UFG262176 UOR262170:UPC262176 UYN262170:UYY262176 VIJ262170:VIU262176 VSF262170:VSQ262176 WCB262170:WCM262176 WLX262170:WMI262176 WVT262170:WWE262176 L327706:W327712 JH327706:JS327712 TD327706:TO327712 ACZ327706:ADK327712 AMV327706:ANG327712 AWR327706:AXC327712 BGN327706:BGY327712 BQJ327706:BQU327712 CAF327706:CAQ327712 CKB327706:CKM327712 CTX327706:CUI327712 DDT327706:DEE327712 DNP327706:DOA327712 DXL327706:DXW327712 EHH327706:EHS327712 ERD327706:ERO327712 FAZ327706:FBK327712 FKV327706:FLG327712 FUR327706:FVC327712 GEN327706:GEY327712 GOJ327706:GOU327712 GYF327706:GYQ327712 HIB327706:HIM327712 HRX327706:HSI327712 IBT327706:ICE327712 ILP327706:IMA327712 IVL327706:IVW327712 JFH327706:JFS327712 JPD327706:JPO327712 JYZ327706:JZK327712 KIV327706:KJG327712 KSR327706:KTC327712 LCN327706:LCY327712 LMJ327706:LMU327712 LWF327706:LWQ327712 MGB327706:MGM327712 MPX327706:MQI327712 MZT327706:NAE327712 NJP327706:NKA327712 NTL327706:NTW327712 ODH327706:ODS327712 OND327706:ONO327712 OWZ327706:OXK327712 PGV327706:PHG327712 PQR327706:PRC327712 QAN327706:QAY327712 QKJ327706:QKU327712 QUF327706:QUQ327712 REB327706:REM327712 RNX327706:ROI327712 RXT327706:RYE327712 SHP327706:SIA327712 SRL327706:SRW327712 TBH327706:TBS327712 TLD327706:TLO327712 TUZ327706:TVK327712 UEV327706:UFG327712 UOR327706:UPC327712 UYN327706:UYY327712 VIJ327706:VIU327712 VSF327706:VSQ327712 WCB327706:WCM327712 WLX327706:WMI327712 WVT327706:WWE327712 L393242:W393248 JH393242:JS393248 TD393242:TO393248 ACZ393242:ADK393248 AMV393242:ANG393248 AWR393242:AXC393248 BGN393242:BGY393248 BQJ393242:BQU393248 CAF393242:CAQ393248 CKB393242:CKM393248 CTX393242:CUI393248 DDT393242:DEE393248 DNP393242:DOA393248 DXL393242:DXW393248 EHH393242:EHS393248 ERD393242:ERO393248 FAZ393242:FBK393248 FKV393242:FLG393248 FUR393242:FVC393248 GEN393242:GEY393248 GOJ393242:GOU393248 GYF393242:GYQ393248 HIB393242:HIM393248 HRX393242:HSI393248 IBT393242:ICE393248 ILP393242:IMA393248 IVL393242:IVW393248 JFH393242:JFS393248 JPD393242:JPO393248 JYZ393242:JZK393248 KIV393242:KJG393248 KSR393242:KTC393248 LCN393242:LCY393248 LMJ393242:LMU393248 LWF393242:LWQ393248 MGB393242:MGM393248 MPX393242:MQI393248 MZT393242:NAE393248 NJP393242:NKA393248 NTL393242:NTW393248 ODH393242:ODS393248 OND393242:ONO393248 OWZ393242:OXK393248 PGV393242:PHG393248 PQR393242:PRC393248 QAN393242:QAY393248 QKJ393242:QKU393248 QUF393242:QUQ393248 REB393242:REM393248 RNX393242:ROI393248 RXT393242:RYE393248 SHP393242:SIA393248 SRL393242:SRW393248 TBH393242:TBS393248 TLD393242:TLO393248 TUZ393242:TVK393248 UEV393242:UFG393248 UOR393242:UPC393248 UYN393242:UYY393248 VIJ393242:VIU393248 VSF393242:VSQ393248 WCB393242:WCM393248 WLX393242:WMI393248 WVT393242:WWE393248 L458778:W458784 JH458778:JS458784 TD458778:TO458784 ACZ458778:ADK458784 AMV458778:ANG458784 AWR458778:AXC458784 BGN458778:BGY458784 BQJ458778:BQU458784 CAF458778:CAQ458784 CKB458778:CKM458784 CTX458778:CUI458784 DDT458778:DEE458784 DNP458778:DOA458784 DXL458778:DXW458784 EHH458778:EHS458784 ERD458778:ERO458784 FAZ458778:FBK458784 FKV458778:FLG458784 FUR458778:FVC458784 GEN458778:GEY458784 GOJ458778:GOU458784 GYF458778:GYQ458784 HIB458778:HIM458784 HRX458778:HSI458784 IBT458778:ICE458784 ILP458778:IMA458784 IVL458778:IVW458784 JFH458778:JFS458784 JPD458778:JPO458784 JYZ458778:JZK458784 KIV458778:KJG458784 KSR458778:KTC458784 LCN458778:LCY458784 LMJ458778:LMU458784 LWF458778:LWQ458784 MGB458778:MGM458784 MPX458778:MQI458784 MZT458778:NAE458784 NJP458778:NKA458784 NTL458778:NTW458784 ODH458778:ODS458784 OND458778:ONO458784 OWZ458778:OXK458784 PGV458778:PHG458784 PQR458778:PRC458784 QAN458778:QAY458784 QKJ458778:QKU458784 QUF458778:QUQ458784 REB458778:REM458784 RNX458778:ROI458784 RXT458778:RYE458784 SHP458778:SIA458784 SRL458778:SRW458784 TBH458778:TBS458784 TLD458778:TLO458784 TUZ458778:TVK458784 UEV458778:UFG458784 UOR458778:UPC458784 UYN458778:UYY458784 VIJ458778:VIU458784 VSF458778:VSQ458784 WCB458778:WCM458784 WLX458778:WMI458784 WVT458778:WWE458784 L524314:W524320 JH524314:JS524320 TD524314:TO524320 ACZ524314:ADK524320 AMV524314:ANG524320 AWR524314:AXC524320 BGN524314:BGY524320 BQJ524314:BQU524320 CAF524314:CAQ524320 CKB524314:CKM524320 CTX524314:CUI524320 DDT524314:DEE524320 DNP524314:DOA524320 DXL524314:DXW524320 EHH524314:EHS524320 ERD524314:ERO524320 FAZ524314:FBK524320 FKV524314:FLG524320 FUR524314:FVC524320 GEN524314:GEY524320 GOJ524314:GOU524320 GYF524314:GYQ524320 HIB524314:HIM524320 HRX524314:HSI524320 IBT524314:ICE524320 ILP524314:IMA524320 IVL524314:IVW524320 JFH524314:JFS524320 JPD524314:JPO524320 JYZ524314:JZK524320 KIV524314:KJG524320 KSR524314:KTC524320 LCN524314:LCY524320 LMJ524314:LMU524320 LWF524314:LWQ524320 MGB524314:MGM524320 MPX524314:MQI524320 MZT524314:NAE524320 NJP524314:NKA524320 NTL524314:NTW524320 ODH524314:ODS524320 OND524314:ONO524320 OWZ524314:OXK524320 PGV524314:PHG524320 PQR524314:PRC524320 QAN524314:QAY524320 QKJ524314:QKU524320 QUF524314:QUQ524320 REB524314:REM524320 RNX524314:ROI524320 RXT524314:RYE524320 SHP524314:SIA524320 SRL524314:SRW524320 TBH524314:TBS524320 TLD524314:TLO524320 TUZ524314:TVK524320 UEV524314:UFG524320 UOR524314:UPC524320 UYN524314:UYY524320 VIJ524314:VIU524320 VSF524314:VSQ524320 WCB524314:WCM524320 WLX524314:WMI524320 WVT524314:WWE524320 L589850:W589856 JH589850:JS589856 TD589850:TO589856 ACZ589850:ADK589856 AMV589850:ANG589856 AWR589850:AXC589856 BGN589850:BGY589856 BQJ589850:BQU589856 CAF589850:CAQ589856 CKB589850:CKM589856 CTX589850:CUI589856 DDT589850:DEE589856 DNP589850:DOA589856 DXL589850:DXW589856 EHH589850:EHS589856 ERD589850:ERO589856 FAZ589850:FBK589856 FKV589850:FLG589856 FUR589850:FVC589856 GEN589850:GEY589856 GOJ589850:GOU589856 GYF589850:GYQ589856 HIB589850:HIM589856 HRX589850:HSI589856 IBT589850:ICE589856 ILP589850:IMA589856 IVL589850:IVW589856 JFH589850:JFS589856 JPD589850:JPO589856 JYZ589850:JZK589856 KIV589850:KJG589856 KSR589850:KTC589856 LCN589850:LCY589856 LMJ589850:LMU589856 LWF589850:LWQ589856 MGB589850:MGM589856 MPX589850:MQI589856 MZT589850:NAE589856 NJP589850:NKA589856 NTL589850:NTW589856 ODH589850:ODS589856 OND589850:ONO589856 OWZ589850:OXK589856 PGV589850:PHG589856 PQR589850:PRC589856 QAN589850:QAY589856 QKJ589850:QKU589856 QUF589850:QUQ589856 REB589850:REM589856 RNX589850:ROI589856 RXT589850:RYE589856 SHP589850:SIA589856 SRL589850:SRW589856 TBH589850:TBS589856 TLD589850:TLO589856 TUZ589850:TVK589856 UEV589850:UFG589856 UOR589850:UPC589856 UYN589850:UYY589856 VIJ589850:VIU589856 VSF589850:VSQ589856 WCB589850:WCM589856 WLX589850:WMI589856 WVT589850:WWE589856 L655386:W655392 JH655386:JS655392 TD655386:TO655392 ACZ655386:ADK655392 AMV655386:ANG655392 AWR655386:AXC655392 BGN655386:BGY655392 BQJ655386:BQU655392 CAF655386:CAQ655392 CKB655386:CKM655392 CTX655386:CUI655392 DDT655386:DEE655392 DNP655386:DOA655392 DXL655386:DXW655392 EHH655386:EHS655392 ERD655386:ERO655392 FAZ655386:FBK655392 FKV655386:FLG655392 FUR655386:FVC655392 GEN655386:GEY655392 GOJ655386:GOU655392 GYF655386:GYQ655392 HIB655386:HIM655392 HRX655386:HSI655392 IBT655386:ICE655392 ILP655386:IMA655392 IVL655386:IVW655392 JFH655386:JFS655392 JPD655386:JPO655392 JYZ655386:JZK655392 KIV655386:KJG655392 KSR655386:KTC655392 LCN655386:LCY655392 LMJ655386:LMU655392 LWF655386:LWQ655392 MGB655386:MGM655392 MPX655386:MQI655392 MZT655386:NAE655392 NJP655386:NKA655392 NTL655386:NTW655392 ODH655386:ODS655392 OND655386:ONO655392 OWZ655386:OXK655392 PGV655386:PHG655392 PQR655386:PRC655392 QAN655386:QAY655392 QKJ655386:QKU655392 QUF655386:QUQ655392 REB655386:REM655392 RNX655386:ROI655392 RXT655386:RYE655392 SHP655386:SIA655392 SRL655386:SRW655392 TBH655386:TBS655392 TLD655386:TLO655392 TUZ655386:TVK655392 UEV655386:UFG655392 UOR655386:UPC655392 UYN655386:UYY655392 VIJ655386:VIU655392 VSF655386:VSQ655392 WCB655386:WCM655392 WLX655386:WMI655392 WVT655386:WWE655392 L720922:W720928 JH720922:JS720928 TD720922:TO720928 ACZ720922:ADK720928 AMV720922:ANG720928 AWR720922:AXC720928 BGN720922:BGY720928 BQJ720922:BQU720928 CAF720922:CAQ720928 CKB720922:CKM720928 CTX720922:CUI720928 DDT720922:DEE720928 DNP720922:DOA720928 DXL720922:DXW720928 EHH720922:EHS720928 ERD720922:ERO720928 FAZ720922:FBK720928 FKV720922:FLG720928 FUR720922:FVC720928 GEN720922:GEY720928 GOJ720922:GOU720928 GYF720922:GYQ720928 HIB720922:HIM720928 HRX720922:HSI720928 IBT720922:ICE720928 ILP720922:IMA720928 IVL720922:IVW720928 JFH720922:JFS720928 JPD720922:JPO720928 JYZ720922:JZK720928 KIV720922:KJG720928 KSR720922:KTC720928 LCN720922:LCY720928 LMJ720922:LMU720928 LWF720922:LWQ720928 MGB720922:MGM720928 MPX720922:MQI720928 MZT720922:NAE720928 NJP720922:NKA720928 NTL720922:NTW720928 ODH720922:ODS720928 OND720922:ONO720928 OWZ720922:OXK720928 PGV720922:PHG720928 PQR720922:PRC720928 QAN720922:QAY720928 QKJ720922:QKU720928 QUF720922:QUQ720928 REB720922:REM720928 RNX720922:ROI720928 RXT720922:RYE720928 SHP720922:SIA720928 SRL720922:SRW720928 TBH720922:TBS720928 TLD720922:TLO720928 TUZ720922:TVK720928 UEV720922:UFG720928 UOR720922:UPC720928 UYN720922:UYY720928 VIJ720922:VIU720928 VSF720922:VSQ720928 WCB720922:WCM720928 WLX720922:WMI720928 WVT720922:WWE720928 L786458:W786464 JH786458:JS786464 TD786458:TO786464 ACZ786458:ADK786464 AMV786458:ANG786464 AWR786458:AXC786464 BGN786458:BGY786464 BQJ786458:BQU786464 CAF786458:CAQ786464 CKB786458:CKM786464 CTX786458:CUI786464 DDT786458:DEE786464 DNP786458:DOA786464 DXL786458:DXW786464 EHH786458:EHS786464 ERD786458:ERO786464 FAZ786458:FBK786464 FKV786458:FLG786464 FUR786458:FVC786464 GEN786458:GEY786464 GOJ786458:GOU786464 GYF786458:GYQ786464 HIB786458:HIM786464 HRX786458:HSI786464 IBT786458:ICE786464 ILP786458:IMA786464 IVL786458:IVW786464 JFH786458:JFS786464 JPD786458:JPO786464 JYZ786458:JZK786464 KIV786458:KJG786464 KSR786458:KTC786464 LCN786458:LCY786464 LMJ786458:LMU786464 LWF786458:LWQ786464 MGB786458:MGM786464 MPX786458:MQI786464 MZT786458:NAE786464 NJP786458:NKA786464 NTL786458:NTW786464 ODH786458:ODS786464 OND786458:ONO786464 OWZ786458:OXK786464 PGV786458:PHG786464 PQR786458:PRC786464 QAN786458:QAY786464 QKJ786458:QKU786464 QUF786458:QUQ786464 REB786458:REM786464 RNX786458:ROI786464 RXT786458:RYE786464 SHP786458:SIA786464 SRL786458:SRW786464 TBH786458:TBS786464 TLD786458:TLO786464 TUZ786458:TVK786464 UEV786458:UFG786464 UOR786458:UPC786464 UYN786458:UYY786464 VIJ786458:VIU786464 VSF786458:VSQ786464 WCB786458:WCM786464 WLX786458:WMI786464 WVT786458:WWE786464 L851994:W852000 JH851994:JS852000 TD851994:TO852000 ACZ851994:ADK852000 AMV851994:ANG852000 AWR851994:AXC852000 BGN851994:BGY852000 BQJ851994:BQU852000 CAF851994:CAQ852000 CKB851994:CKM852000 CTX851994:CUI852000 DDT851994:DEE852000 DNP851994:DOA852000 DXL851994:DXW852000 EHH851994:EHS852000 ERD851994:ERO852000 FAZ851994:FBK852000 FKV851994:FLG852000 FUR851994:FVC852000 GEN851994:GEY852000 GOJ851994:GOU852000 GYF851994:GYQ852000 HIB851994:HIM852000 HRX851994:HSI852000 IBT851994:ICE852000 ILP851994:IMA852000 IVL851994:IVW852000 JFH851994:JFS852000 JPD851994:JPO852000 JYZ851994:JZK852000 KIV851994:KJG852000 KSR851994:KTC852000 LCN851994:LCY852000 LMJ851994:LMU852000 LWF851994:LWQ852000 MGB851994:MGM852000 MPX851994:MQI852000 MZT851994:NAE852000 NJP851994:NKA852000 NTL851994:NTW852000 ODH851994:ODS852000 OND851994:ONO852000 OWZ851994:OXK852000 PGV851994:PHG852000 PQR851994:PRC852000 QAN851994:QAY852000 QKJ851994:QKU852000 QUF851994:QUQ852000 REB851994:REM852000 RNX851994:ROI852000 RXT851994:RYE852000 SHP851994:SIA852000 SRL851994:SRW852000 TBH851994:TBS852000 TLD851994:TLO852000 TUZ851994:TVK852000 UEV851994:UFG852000 UOR851994:UPC852000 UYN851994:UYY852000 VIJ851994:VIU852000 VSF851994:VSQ852000 WCB851994:WCM852000 WLX851994:WMI852000 WVT851994:WWE852000 L917530:W917536 JH917530:JS917536 TD917530:TO917536 ACZ917530:ADK917536 AMV917530:ANG917536 AWR917530:AXC917536 BGN917530:BGY917536 BQJ917530:BQU917536 CAF917530:CAQ917536 CKB917530:CKM917536 CTX917530:CUI917536 DDT917530:DEE917536 DNP917530:DOA917536 DXL917530:DXW917536 EHH917530:EHS917536 ERD917530:ERO917536 FAZ917530:FBK917536 FKV917530:FLG917536 FUR917530:FVC917536 GEN917530:GEY917536 GOJ917530:GOU917536 GYF917530:GYQ917536 HIB917530:HIM917536 HRX917530:HSI917536 IBT917530:ICE917536 ILP917530:IMA917536 IVL917530:IVW917536 JFH917530:JFS917536 JPD917530:JPO917536 JYZ917530:JZK917536 KIV917530:KJG917536 KSR917530:KTC917536 LCN917530:LCY917536 LMJ917530:LMU917536 LWF917530:LWQ917536 MGB917530:MGM917536 MPX917530:MQI917536 MZT917530:NAE917536 NJP917530:NKA917536 NTL917530:NTW917536 ODH917530:ODS917536 OND917530:ONO917536 OWZ917530:OXK917536 PGV917530:PHG917536 PQR917530:PRC917536 QAN917530:QAY917536 QKJ917530:QKU917536 QUF917530:QUQ917536 REB917530:REM917536 RNX917530:ROI917536 RXT917530:RYE917536 SHP917530:SIA917536 SRL917530:SRW917536 TBH917530:TBS917536 TLD917530:TLO917536 TUZ917530:TVK917536 UEV917530:UFG917536 UOR917530:UPC917536 UYN917530:UYY917536 VIJ917530:VIU917536 VSF917530:VSQ917536 WCB917530:WCM917536 WLX917530:WMI917536 WVT917530:WWE917536 L983066:W983072 JH983066:JS983072 TD983066:TO983072 ACZ983066:ADK983072 AMV983066:ANG983072 AWR983066:AXC983072 BGN983066:BGY983072 BQJ983066:BQU983072 CAF983066:CAQ983072 CKB983066:CKM983072 CTX983066:CUI983072 DDT983066:DEE983072 DNP983066:DOA983072 DXL983066:DXW983072 EHH983066:EHS983072 ERD983066:ERO983072 FAZ983066:FBK983072 FKV983066:FLG983072 FUR983066:FVC983072 GEN983066:GEY983072 GOJ983066:GOU983072 GYF983066:GYQ983072 HIB983066:HIM983072 HRX983066:HSI983072 IBT983066:ICE983072 ILP983066:IMA983072 IVL983066:IVW983072 JFH983066:JFS983072 JPD983066:JPO983072 JYZ983066:JZK983072 KIV983066:KJG983072 KSR983066:KTC983072 LCN983066:LCY983072 LMJ983066:LMU983072 LWF983066:LWQ983072 MGB983066:MGM983072 MPX983066:MQI983072 MZT983066:NAE983072 NJP983066:NKA983072 NTL983066:NTW983072 ODH983066:ODS983072 OND983066:ONO983072 OWZ983066:OXK983072 PGV983066:PHG983072 PQR983066:PRC983072 QAN983066:QAY983072 QKJ983066:QKU983072 QUF983066:QUQ983072 REB983066:REM983072 RNX983066:ROI983072 RXT983066:RYE983072 SHP983066:SIA983072 SRL983066:SRW983072 TBH983066:TBS983072 TLD983066:TLO983072 TUZ983066:TVK983072 UEV983066:UFG983072 UOR983066:UPC983072 UYN983066:UYY983072 VIJ983066:VIU983072 VSF983066:VSQ983072 WCB983066:WCM983072 WLX983066:WMI983072 L26:V32 W27:W32"/>
    <dataValidation type="list" allowBlank="1" showInputMessage="1" errorTitle="Ошибка" error="Выберите значение из списка" prompt="Выберите значение из списка" sqref="WVW98306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formula1>kind_of_cons</formula1>
    </dataValidation>
    <dataValidation type="textLength" operator="lessThanOrEqual" allowBlank="1" showInputMessage="1" showErrorMessage="1" errorTitle="Ошибка" error="Допускается ввод не более 900 символов!" sqref="WWE983058:WWE983064 ADK18:ADK24 ANG18:ANG24 AXC18:AXC24 BGY18:BGY24 BQU18:BQU24 CAQ18:CAQ24 CKM18:CKM24 CUI18:CUI24 DEE18:DEE24 DOA18:DOA24 DXW18:DXW24 EHS18:EHS24 ERO18:ERO24 FBK18:FBK24 FLG18:FLG24 FVC18:FVC24 GEY18:GEY24 GOU18:GOU24 GYQ18:GYQ24 HIM18:HIM24 HSI18:HSI24 ICE18:ICE24 IMA18:IMA24 IVW18:IVW24 JFS18:JFS24 JPO18:JPO24 JZK18:JZK24 KJG18:KJG24 KTC18:KTC24 LCY18:LCY24 LMU18:LMU24 LWQ18:LWQ24 MGM18:MGM24 MQI18:MQI24 NAE18:NAE24 NKA18:NKA24 NTW18:NTW24 ODS18:ODS24 ONO18:ONO24 OXK18:OXK24 PHG18:PHG24 PRC18:PRC24 QAY18:QAY24 QKU18:QKU24 QUQ18:QUQ24 REM18:REM24 ROI18:ROI24 RYE18:RYE24 SIA18:SIA24 SRW18:SRW24 TBS18:TBS24 TLO18:TLO24 TVK18:TVK24 UFG18:UFG24 UPC18:UPC24 UYY18:UYY24 VIU18:VIU24 VSQ18:VSQ24 WCM18:WCM24 WMI18:WMI24 WWE18:WWE24 JS18:JS24 WMI983058:WMI983064 W65554:W65560 JS65554:JS65560 TO65554:TO65560 ADK65554:ADK65560 ANG65554:ANG65560 AXC65554:AXC65560 BGY65554:BGY65560 BQU65554:BQU65560 CAQ65554:CAQ65560 CKM65554:CKM65560 CUI65554:CUI65560 DEE65554:DEE65560 DOA65554:DOA65560 DXW65554:DXW65560 EHS65554:EHS65560 ERO65554:ERO65560 FBK65554:FBK65560 FLG65554:FLG65560 FVC65554:FVC65560 GEY65554:GEY65560 GOU65554:GOU65560 GYQ65554:GYQ65560 HIM65554:HIM65560 HSI65554:HSI65560 ICE65554:ICE65560 IMA65554:IMA65560 IVW65554:IVW65560 JFS65554:JFS65560 JPO65554:JPO65560 JZK65554:JZK65560 KJG65554:KJG65560 KTC65554:KTC65560 LCY65554:LCY65560 LMU65554:LMU65560 LWQ65554:LWQ65560 MGM65554:MGM65560 MQI65554:MQI65560 NAE65554:NAE65560 NKA65554:NKA65560 NTW65554:NTW65560 ODS65554:ODS65560 ONO65554:ONO65560 OXK65554:OXK65560 PHG65554:PHG65560 PRC65554:PRC65560 QAY65554:QAY65560 QKU65554:QKU65560 QUQ65554:QUQ65560 REM65554:REM65560 ROI65554:ROI65560 RYE65554:RYE65560 SIA65554:SIA65560 SRW65554:SRW65560 TBS65554:TBS65560 TLO65554:TLO65560 TVK65554:TVK65560 UFG65554:UFG65560 UPC65554:UPC65560 UYY65554:UYY65560 VIU65554:VIU65560 VSQ65554:VSQ65560 WCM65554:WCM65560 WMI65554:WMI65560 WWE65554:WWE65560 W131090:W131096 JS131090:JS131096 TO131090:TO131096 ADK131090:ADK131096 ANG131090:ANG131096 AXC131090:AXC131096 BGY131090:BGY131096 BQU131090:BQU131096 CAQ131090:CAQ131096 CKM131090:CKM131096 CUI131090:CUI131096 DEE131090:DEE131096 DOA131090:DOA131096 DXW131090:DXW131096 EHS131090:EHS131096 ERO131090:ERO131096 FBK131090:FBK131096 FLG131090:FLG131096 FVC131090:FVC131096 GEY131090:GEY131096 GOU131090:GOU131096 GYQ131090:GYQ131096 HIM131090:HIM131096 HSI131090:HSI131096 ICE131090:ICE131096 IMA131090:IMA131096 IVW131090:IVW131096 JFS131090:JFS131096 JPO131090:JPO131096 JZK131090:JZK131096 KJG131090:KJG131096 KTC131090:KTC131096 LCY131090:LCY131096 LMU131090:LMU131096 LWQ131090:LWQ131096 MGM131090:MGM131096 MQI131090:MQI131096 NAE131090:NAE131096 NKA131090:NKA131096 NTW131090:NTW131096 ODS131090:ODS131096 ONO131090:ONO131096 OXK131090:OXK131096 PHG131090:PHG131096 PRC131090:PRC131096 QAY131090:QAY131096 QKU131090:QKU131096 QUQ131090:QUQ131096 REM131090:REM131096 ROI131090:ROI131096 RYE131090:RYE131096 SIA131090:SIA131096 SRW131090:SRW131096 TBS131090:TBS131096 TLO131090:TLO131096 TVK131090:TVK131096 UFG131090:UFG131096 UPC131090:UPC131096 UYY131090:UYY131096 VIU131090:VIU131096 VSQ131090:VSQ131096 WCM131090:WCM131096 WMI131090:WMI131096 WWE131090:WWE131096 W196626:W196632 JS196626:JS196632 TO196626:TO196632 ADK196626:ADK196632 ANG196626:ANG196632 AXC196626:AXC196632 BGY196626:BGY196632 BQU196626:BQU196632 CAQ196626:CAQ196632 CKM196626:CKM196632 CUI196626:CUI196632 DEE196626:DEE196632 DOA196626:DOA196632 DXW196626:DXW196632 EHS196626:EHS196632 ERO196626:ERO196632 FBK196626:FBK196632 FLG196626:FLG196632 FVC196626:FVC196632 GEY196626:GEY196632 GOU196626:GOU196632 GYQ196626:GYQ196632 HIM196626:HIM196632 HSI196626:HSI196632 ICE196626:ICE196632 IMA196626:IMA196632 IVW196626:IVW196632 JFS196626:JFS196632 JPO196626:JPO196632 JZK196626:JZK196632 KJG196626:KJG196632 KTC196626:KTC196632 LCY196626:LCY196632 LMU196626:LMU196632 LWQ196626:LWQ196632 MGM196626:MGM196632 MQI196626:MQI196632 NAE196626:NAE196632 NKA196626:NKA196632 NTW196626:NTW196632 ODS196626:ODS196632 ONO196626:ONO196632 OXK196626:OXK196632 PHG196626:PHG196632 PRC196626:PRC196632 QAY196626:QAY196632 QKU196626:QKU196632 QUQ196626:QUQ196632 REM196626:REM196632 ROI196626:ROI196632 RYE196626:RYE196632 SIA196626:SIA196632 SRW196626:SRW196632 TBS196626:TBS196632 TLO196626:TLO196632 TVK196626:TVK196632 UFG196626:UFG196632 UPC196626:UPC196632 UYY196626:UYY196632 VIU196626:VIU196632 VSQ196626:VSQ196632 WCM196626:WCM196632 WMI196626:WMI196632 WWE196626:WWE196632 W262162:W262168 JS262162:JS262168 TO262162:TO262168 ADK262162:ADK262168 ANG262162:ANG262168 AXC262162:AXC262168 BGY262162:BGY262168 BQU262162:BQU262168 CAQ262162:CAQ262168 CKM262162:CKM262168 CUI262162:CUI262168 DEE262162:DEE262168 DOA262162:DOA262168 DXW262162:DXW262168 EHS262162:EHS262168 ERO262162:ERO262168 FBK262162:FBK262168 FLG262162:FLG262168 FVC262162:FVC262168 GEY262162:GEY262168 GOU262162:GOU262168 GYQ262162:GYQ262168 HIM262162:HIM262168 HSI262162:HSI262168 ICE262162:ICE262168 IMA262162:IMA262168 IVW262162:IVW262168 JFS262162:JFS262168 JPO262162:JPO262168 JZK262162:JZK262168 KJG262162:KJG262168 KTC262162:KTC262168 LCY262162:LCY262168 LMU262162:LMU262168 LWQ262162:LWQ262168 MGM262162:MGM262168 MQI262162:MQI262168 NAE262162:NAE262168 NKA262162:NKA262168 NTW262162:NTW262168 ODS262162:ODS262168 ONO262162:ONO262168 OXK262162:OXK262168 PHG262162:PHG262168 PRC262162:PRC262168 QAY262162:QAY262168 QKU262162:QKU262168 QUQ262162:QUQ262168 REM262162:REM262168 ROI262162:ROI262168 RYE262162:RYE262168 SIA262162:SIA262168 SRW262162:SRW262168 TBS262162:TBS262168 TLO262162:TLO262168 TVK262162:TVK262168 UFG262162:UFG262168 UPC262162:UPC262168 UYY262162:UYY262168 VIU262162:VIU262168 VSQ262162:VSQ262168 WCM262162:WCM262168 WMI262162:WMI262168 WWE262162:WWE262168 W327698:W327704 JS327698:JS327704 TO327698:TO327704 ADK327698:ADK327704 ANG327698:ANG327704 AXC327698:AXC327704 BGY327698:BGY327704 BQU327698:BQU327704 CAQ327698:CAQ327704 CKM327698:CKM327704 CUI327698:CUI327704 DEE327698:DEE327704 DOA327698:DOA327704 DXW327698:DXW327704 EHS327698:EHS327704 ERO327698:ERO327704 FBK327698:FBK327704 FLG327698:FLG327704 FVC327698:FVC327704 GEY327698:GEY327704 GOU327698:GOU327704 GYQ327698:GYQ327704 HIM327698:HIM327704 HSI327698:HSI327704 ICE327698:ICE327704 IMA327698:IMA327704 IVW327698:IVW327704 JFS327698:JFS327704 JPO327698:JPO327704 JZK327698:JZK327704 KJG327698:KJG327704 KTC327698:KTC327704 LCY327698:LCY327704 LMU327698:LMU327704 LWQ327698:LWQ327704 MGM327698:MGM327704 MQI327698:MQI327704 NAE327698:NAE327704 NKA327698:NKA327704 NTW327698:NTW327704 ODS327698:ODS327704 ONO327698:ONO327704 OXK327698:OXK327704 PHG327698:PHG327704 PRC327698:PRC327704 QAY327698:QAY327704 QKU327698:QKU327704 QUQ327698:QUQ327704 REM327698:REM327704 ROI327698:ROI327704 RYE327698:RYE327704 SIA327698:SIA327704 SRW327698:SRW327704 TBS327698:TBS327704 TLO327698:TLO327704 TVK327698:TVK327704 UFG327698:UFG327704 UPC327698:UPC327704 UYY327698:UYY327704 VIU327698:VIU327704 VSQ327698:VSQ327704 WCM327698:WCM327704 WMI327698:WMI327704 WWE327698:WWE327704 W393234:W393240 JS393234:JS393240 TO393234:TO393240 ADK393234:ADK393240 ANG393234:ANG393240 AXC393234:AXC393240 BGY393234:BGY393240 BQU393234:BQU393240 CAQ393234:CAQ393240 CKM393234:CKM393240 CUI393234:CUI393240 DEE393234:DEE393240 DOA393234:DOA393240 DXW393234:DXW393240 EHS393234:EHS393240 ERO393234:ERO393240 FBK393234:FBK393240 FLG393234:FLG393240 FVC393234:FVC393240 GEY393234:GEY393240 GOU393234:GOU393240 GYQ393234:GYQ393240 HIM393234:HIM393240 HSI393234:HSI393240 ICE393234:ICE393240 IMA393234:IMA393240 IVW393234:IVW393240 JFS393234:JFS393240 JPO393234:JPO393240 JZK393234:JZK393240 KJG393234:KJG393240 KTC393234:KTC393240 LCY393234:LCY393240 LMU393234:LMU393240 LWQ393234:LWQ393240 MGM393234:MGM393240 MQI393234:MQI393240 NAE393234:NAE393240 NKA393234:NKA393240 NTW393234:NTW393240 ODS393234:ODS393240 ONO393234:ONO393240 OXK393234:OXK393240 PHG393234:PHG393240 PRC393234:PRC393240 QAY393234:QAY393240 QKU393234:QKU393240 QUQ393234:QUQ393240 REM393234:REM393240 ROI393234:ROI393240 RYE393234:RYE393240 SIA393234:SIA393240 SRW393234:SRW393240 TBS393234:TBS393240 TLO393234:TLO393240 TVK393234:TVK393240 UFG393234:UFG393240 UPC393234:UPC393240 UYY393234:UYY393240 VIU393234:VIU393240 VSQ393234:VSQ393240 WCM393234:WCM393240 WMI393234:WMI393240 WWE393234:WWE393240 W458770:W458776 JS458770:JS458776 TO458770:TO458776 ADK458770:ADK458776 ANG458770:ANG458776 AXC458770:AXC458776 BGY458770:BGY458776 BQU458770:BQU458776 CAQ458770:CAQ458776 CKM458770:CKM458776 CUI458770:CUI458776 DEE458770:DEE458776 DOA458770:DOA458776 DXW458770:DXW458776 EHS458770:EHS458776 ERO458770:ERO458776 FBK458770:FBK458776 FLG458770:FLG458776 FVC458770:FVC458776 GEY458770:GEY458776 GOU458770:GOU458776 GYQ458770:GYQ458776 HIM458770:HIM458776 HSI458770:HSI458776 ICE458770:ICE458776 IMA458770:IMA458776 IVW458770:IVW458776 JFS458770:JFS458776 JPO458770:JPO458776 JZK458770:JZK458776 KJG458770:KJG458776 KTC458770:KTC458776 LCY458770:LCY458776 LMU458770:LMU458776 LWQ458770:LWQ458776 MGM458770:MGM458776 MQI458770:MQI458776 NAE458770:NAE458776 NKA458770:NKA458776 NTW458770:NTW458776 ODS458770:ODS458776 ONO458770:ONO458776 OXK458770:OXK458776 PHG458770:PHG458776 PRC458770:PRC458776 QAY458770:QAY458776 QKU458770:QKU458776 QUQ458770:QUQ458776 REM458770:REM458776 ROI458770:ROI458776 RYE458770:RYE458776 SIA458770:SIA458776 SRW458770:SRW458776 TBS458770:TBS458776 TLO458770:TLO458776 TVK458770:TVK458776 UFG458770:UFG458776 UPC458770:UPC458776 UYY458770:UYY458776 VIU458770:VIU458776 VSQ458770:VSQ458776 WCM458770:WCM458776 WMI458770:WMI458776 WWE458770:WWE458776 W524306:W524312 JS524306:JS524312 TO524306:TO524312 ADK524306:ADK524312 ANG524306:ANG524312 AXC524306:AXC524312 BGY524306:BGY524312 BQU524306:BQU524312 CAQ524306:CAQ524312 CKM524306:CKM524312 CUI524306:CUI524312 DEE524306:DEE524312 DOA524306:DOA524312 DXW524306:DXW524312 EHS524306:EHS524312 ERO524306:ERO524312 FBK524306:FBK524312 FLG524306:FLG524312 FVC524306:FVC524312 GEY524306:GEY524312 GOU524306:GOU524312 GYQ524306:GYQ524312 HIM524306:HIM524312 HSI524306:HSI524312 ICE524306:ICE524312 IMA524306:IMA524312 IVW524306:IVW524312 JFS524306:JFS524312 JPO524306:JPO524312 JZK524306:JZK524312 KJG524306:KJG524312 KTC524306:KTC524312 LCY524306:LCY524312 LMU524306:LMU524312 LWQ524306:LWQ524312 MGM524306:MGM524312 MQI524306:MQI524312 NAE524306:NAE524312 NKA524306:NKA524312 NTW524306:NTW524312 ODS524306:ODS524312 ONO524306:ONO524312 OXK524306:OXK524312 PHG524306:PHG524312 PRC524306:PRC524312 QAY524306:QAY524312 QKU524306:QKU524312 QUQ524306:QUQ524312 REM524306:REM524312 ROI524306:ROI524312 RYE524306:RYE524312 SIA524306:SIA524312 SRW524306:SRW524312 TBS524306:TBS524312 TLO524306:TLO524312 TVK524306:TVK524312 UFG524306:UFG524312 UPC524306:UPC524312 UYY524306:UYY524312 VIU524306:VIU524312 VSQ524306:VSQ524312 WCM524306:WCM524312 WMI524306:WMI524312 WWE524306:WWE524312 W589842:W589848 JS589842:JS589848 TO589842:TO589848 ADK589842:ADK589848 ANG589842:ANG589848 AXC589842:AXC589848 BGY589842:BGY589848 BQU589842:BQU589848 CAQ589842:CAQ589848 CKM589842:CKM589848 CUI589842:CUI589848 DEE589842:DEE589848 DOA589842:DOA589848 DXW589842:DXW589848 EHS589842:EHS589848 ERO589842:ERO589848 FBK589842:FBK589848 FLG589842:FLG589848 FVC589842:FVC589848 GEY589842:GEY589848 GOU589842:GOU589848 GYQ589842:GYQ589848 HIM589842:HIM589848 HSI589842:HSI589848 ICE589842:ICE589848 IMA589842:IMA589848 IVW589842:IVW589848 JFS589842:JFS589848 JPO589842:JPO589848 JZK589842:JZK589848 KJG589842:KJG589848 KTC589842:KTC589848 LCY589842:LCY589848 LMU589842:LMU589848 LWQ589842:LWQ589848 MGM589842:MGM589848 MQI589842:MQI589848 NAE589842:NAE589848 NKA589842:NKA589848 NTW589842:NTW589848 ODS589842:ODS589848 ONO589842:ONO589848 OXK589842:OXK589848 PHG589842:PHG589848 PRC589842:PRC589848 QAY589842:QAY589848 QKU589842:QKU589848 QUQ589842:QUQ589848 REM589842:REM589848 ROI589842:ROI589848 RYE589842:RYE589848 SIA589842:SIA589848 SRW589842:SRW589848 TBS589842:TBS589848 TLO589842:TLO589848 TVK589842:TVK589848 UFG589842:UFG589848 UPC589842:UPC589848 UYY589842:UYY589848 VIU589842:VIU589848 VSQ589842:VSQ589848 WCM589842:WCM589848 WMI589842:WMI589848 WWE589842:WWE589848 W655378:W655384 JS655378:JS655384 TO655378:TO655384 ADK655378:ADK655384 ANG655378:ANG655384 AXC655378:AXC655384 BGY655378:BGY655384 BQU655378:BQU655384 CAQ655378:CAQ655384 CKM655378:CKM655384 CUI655378:CUI655384 DEE655378:DEE655384 DOA655378:DOA655384 DXW655378:DXW655384 EHS655378:EHS655384 ERO655378:ERO655384 FBK655378:FBK655384 FLG655378:FLG655384 FVC655378:FVC655384 GEY655378:GEY655384 GOU655378:GOU655384 GYQ655378:GYQ655384 HIM655378:HIM655384 HSI655378:HSI655384 ICE655378:ICE655384 IMA655378:IMA655384 IVW655378:IVW655384 JFS655378:JFS655384 JPO655378:JPO655384 JZK655378:JZK655384 KJG655378:KJG655384 KTC655378:KTC655384 LCY655378:LCY655384 LMU655378:LMU655384 LWQ655378:LWQ655384 MGM655378:MGM655384 MQI655378:MQI655384 NAE655378:NAE655384 NKA655378:NKA655384 NTW655378:NTW655384 ODS655378:ODS655384 ONO655378:ONO655384 OXK655378:OXK655384 PHG655378:PHG655384 PRC655378:PRC655384 QAY655378:QAY655384 QKU655378:QKU655384 QUQ655378:QUQ655384 REM655378:REM655384 ROI655378:ROI655384 RYE655378:RYE655384 SIA655378:SIA655384 SRW655378:SRW655384 TBS655378:TBS655384 TLO655378:TLO655384 TVK655378:TVK655384 UFG655378:UFG655384 UPC655378:UPC655384 UYY655378:UYY655384 VIU655378:VIU655384 VSQ655378:VSQ655384 WCM655378:WCM655384 WMI655378:WMI655384 WWE655378:WWE655384 W720914:W720920 JS720914:JS720920 TO720914:TO720920 ADK720914:ADK720920 ANG720914:ANG720920 AXC720914:AXC720920 BGY720914:BGY720920 BQU720914:BQU720920 CAQ720914:CAQ720920 CKM720914:CKM720920 CUI720914:CUI720920 DEE720914:DEE720920 DOA720914:DOA720920 DXW720914:DXW720920 EHS720914:EHS720920 ERO720914:ERO720920 FBK720914:FBK720920 FLG720914:FLG720920 FVC720914:FVC720920 GEY720914:GEY720920 GOU720914:GOU720920 GYQ720914:GYQ720920 HIM720914:HIM720920 HSI720914:HSI720920 ICE720914:ICE720920 IMA720914:IMA720920 IVW720914:IVW720920 JFS720914:JFS720920 JPO720914:JPO720920 JZK720914:JZK720920 KJG720914:KJG720920 KTC720914:KTC720920 LCY720914:LCY720920 LMU720914:LMU720920 LWQ720914:LWQ720920 MGM720914:MGM720920 MQI720914:MQI720920 NAE720914:NAE720920 NKA720914:NKA720920 NTW720914:NTW720920 ODS720914:ODS720920 ONO720914:ONO720920 OXK720914:OXK720920 PHG720914:PHG720920 PRC720914:PRC720920 QAY720914:QAY720920 QKU720914:QKU720920 QUQ720914:QUQ720920 REM720914:REM720920 ROI720914:ROI720920 RYE720914:RYE720920 SIA720914:SIA720920 SRW720914:SRW720920 TBS720914:TBS720920 TLO720914:TLO720920 TVK720914:TVK720920 UFG720914:UFG720920 UPC720914:UPC720920 UYY720914:UYY720920 VIU720914:VIU720920 VSQ720914:VSQ720920 WCM720914:WCM720920 WMI720914:WMI720920 WWE720914:WWE720920 W786450:W786456 JS786450:JS786456 TO786450:TO786456 ADK786450:ADK786456 ANG786450:ANG786456 AXC786450:AXC786456 BGY786450:BGY786456 BQU786450:BQU786456 CAQ786450:CAQ786456 CKM786450:CKM786456 CUI786450:CUI786456 DEE786450:DEE786456 DOA786450:DOA786456 DXW786450:DXW786456 EHS786450:EHS786456 ERO786450:ERO786456 FBK786450:FBK786456 FLG786450:FLG786456 FVC786450:FVC786456 GEY786450:GEY786456 GOU786450:GOU786456 GYQ786450:GYQ786456 HIM786450:HIM786456 HSI786450:HSI786456 ICE786450:ICE786456 IMA786450:IMA786456 IVW786450:IVW786456 JFS786450:JFS786456 JPO786450:JPO786456 JZK786450:JZK786456 KJG786450:KJG786456 KTC786450:KTC786456 LCY786450:LCY786456 LMU786450:LMU786456 LWQ786450:LWQ786456 MGM786450:MGM786456 MQI786450:MQI786456 NAE786450:NAE786456 NKA786450:NKA786456 NTW786450:NTW786456 ODS786450:ODS786456 ONO786450:ONO786456 OXK786450:OXK786456 PHG786450:PHG786456 PRC786450:PRC786456 QAY786450:QAY786456 QKU786450:QKU786456 QUQ786450:QUQ786456 REM786450:REM786456 ROI786450:ROI786456 RYE786450:RYE786456 SIA786450:SIA786456 SRW786450:SRW786456 TBS786450:TBS786456 TLO786450:TLO786456 TVK786450:TVK786456 UFG786450:UFG786456 UPC786450:UPC786456 UYY786450:UYY786456 VIU786450:VIU786456 VSQ786450:VSQ786456 WCM786450:WCM786456 WMI786450:WMI786456 WWE786450:WWE786456 W851986:W851992 JS851986:JS851992 TO851986:TO851992 ADK851986:ADK851992 ANG851986:ANG851992 AXC851986:AXC851992 BGY851986:BGY851992 BQU851986:BQU851992 CAQ851986:CAQ851992 CKM851986:CKM851992 CUI851986:CUI851992 DEE851986:DEE851992 DOA851986:DOA851992 DXW851986:DXW851992 EHS851986:EHS851992 ERO851986:ERO851992 FBK851986:FBK851992 FLG851986:FLG851992 FVC851986:FVC851992 GEY851986:GEY851992 GOU851986:GOU851992 GYQ851986:GYQ851992 HIM851986:HIM851992 HSI851986:HSI851992 ICE851986:ICE851992 IMA851986:IMA851992 IVW851986:IVW851992 JFS851986:JFS851992 JPO851986:JPO851992 JZK851986:JZK851992 KJG851986:KJG851992 KTC851986:KTC851992 LCY851986:LCY851992 LMU851986:LMU851992 LWQ851986:LWQ851992 MGM851986:MGM851992 MQI851986:MQI851992 NAE851986:NAE851992 NKA851986:NKA851992 NTW851986:NTW851992 ODS851986:ODS851992 ONO851986:ONO851992 OXK851986:OXK851992 PHG851986:PHG851992 PRC851986:PRC851992 QAY851986:QAY851992 QKU851986:QKU851992 QUQ851986:QUQ851992 REM851986:REM851992 ROI851986:ROI851992 RYE851986:RYE851992 SIA851986:SIA851992 SRW851986:SRW851992 TBS851986:TBS851992 TLO851986:TLO851992 TVK851986:TVK851992 UFG851986:UFG851992 UPC851986:UPC851992 UYY851986:UYY851992 VIU851986:VIU851992 VSQ851986:VSQ851992 WCM851986:WCM851992 WMI851986:WMI851992 WWE851986:WWE851992 W917522:W917528 JS917522:JS917528 TO917522:TO917528 ADK917522:ADK917528 ANG917522:ANG917528 AXC917522:AXC917528 BGY917522:BGY917528 BQU917522:BQU917528 CAQ917522:CAQ917528 CKM917522:CKM917528 CUI917522:CUI917528 DEE917522:DEE917528 DOA917522:DOA917528 DXW917522:DXW917528 EHS917522:EHS917528 ERO917522:ERO917528 FBK917522:FBK917528 FLG917522:FLG917528 FVC917522:FVC917528 GEY917522:GEY917528 GOU917522:GOU917528 GYQ917522:GYQ917528 HIM917522:HIM917528 HSI917522:HSI917528 ICE917522:ICE917528 IMA917522:IMA917528 IVW917522:IVW917528 JFS917522:JFS917528 JPO917522:JPO917528 JZK917522:JZK917528 KJG917522:KJG917528 KTC917522:KTC917528 LCY917522:LCY917528 LMU917522:LMU917528 LWQ917522:LWQ917528 MGM917522:MGM917528 MQI917522:MQI917528 NAE917522:NAE917528 NKA917522:NKA917528 NTW917522:NTW917528 ODS917522:ODS917528 ONO917522:ONO917528 OXK917522:OXK917528 PHG917522:PHG917528 PRC917522:PRC917528 QAY917522:QAY917528 QKU917522:QKU917528 QUQ917522:QUQ917528 REM917522:REM917528 ROI917522:ROI917528 RYE917522:RYE917528 SIA917522:SIA917528 SRW917522:SRW917528 TBS917522:TBS917528 TLO917522:TLO917528 TVK917522:TVK917528 UFG917522:UFG917528 UPC917522:UPC917528 UYY917522:UYY917528 VIU917522:VIU917528 VSQ917522:VSQ917528 WCM917522:WCM917528 WMI917522:WMI917528 WWE917522:WWE917528 W983058:W983064 JS983058:JS983064 TO983058:TO983064 ADK983058:ADK983064 ANG983058:ANG983064 AXC983058:AXC983064 BGY983058:BGY983064 BQU983058:BQU983064 CAQ983058:CAQ983064 CKM983058:CKM983064 CUI983058:CUI983064 DEE983058:DEE983064 DOA983058:DOA983064 DXW983058:DXW983064 EHS983058:EHS983064 ERO983058:ERO983064 FBK983058:FBK983064 FLG983058:FLG983064 FVC983058:FVC983064 GEY983058:GEY983064 GOU983058:GOU983064 GYQ983058:GYQ983064 HIM983058:HIM983064 HSI983058:HSI983064 ICE983058:ICE983064 IMA983058:IMA983064 IVW983058:IVW983064 JFS983058:JFS983064 JPO983058:JPO983064 JZK983058:JZK983064 KJG983058:KJG983064 KTC983058:KTC983064 LCY983058:LCY983064 LMU983058:LMU983064 LWQ983058:LWQ983064 MGM983058:MGM983064 MQI983058:MQI983064 NAE983058:NAE983064 NKA983058:NKA983064 NTW983058:NTW983064 ODS983058:ODS983064 ONO983058:ONO983064 OXK983058:OXK983064 PHG983058:PHG983064 PRC983058:PRC983064 QAY983058:QAY983064 QKU983058:QKU983064 QUQ983058:QUQ983064 REM983058:REM983064 ROI983058:ROI983064 RYE983058:RYE983064 SIA983058:SIA983064 SRW983058:SRW983064 TBS983058:TBS983064 TLO983058:TLO983064 TVK983058:TVK983064 UFG983058:UFG983064 UPC983058:UPC983064 UYY983058:UYY983064 VIU983058:VIU983064 VSQ983058:VSQ983064 WCM983058:WCM983064 TO18:TO24">
      <formula1>900</formula1>
    </dataValidation>
    <dataValidation type="list" allowBlank="1" showInputMessage="1" showErrorMessage="1" errorTitle="Ошибка" error="Выберите значение из списка" sqref="TE24 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M24 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JI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R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R131096:R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R196632:R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R262168:R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R327704:R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R393240:R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R458776:R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R524312:R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R589848:R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R655384:R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R720920:R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R786456:R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R851992:R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R917528:R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R983064:R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WVZ983064:WVZ983065 WWB983064:WWB983065 T65560:T65561 JP65560:JP65561 TL65560:TL65561 ADH65560:ADH65561 AND65560:AND65561 AWZ65560:AWZ65561 BGV65560:BGV65561 BQR65560:BQR65561 CAN65560:CAN65561 CKJ65560:CKJ65561 CUF65560:CUF65561 DEB65560:DEB65561 DNX65560:DNX65561 DXT65560:DXT65561 EHP65560:EHP65561 ERL65560:ERL65561 FBH65560:FBH65561 FLD65560:FLD65561 FUZ65560:FUZ65561 GEV65560:GEV65561 GOR65560:GOR65561 GYN65560:GYN65561 HIJ65560:HIJ65561 HSF65560:HSF65561 ICB65560:ICB65561 ILX65560:ILX65561 IVT65560:IVT65561 JFP65560:JFP65561 JPL65560:JPL65561 JZH65560:JZH65561 KJD65560:KJD65561 KSZ65560:KSZ65561 LCV65560:LCV65561 LMR65560:LMR65561 LWN65560:LWN65561 MGJ65560:MGJ65561 MQF65560:MQF65561 NAB65560:NAB65561 NJX65560:NJX65561 NTT65560:NTT65561 ODP65560:ODP65561 ONL65560:ONL65561 OXH65560:OXH65561 PHD65560:PHD65561 PQZ65560:PQZ65561 QAV65560:QAV65561 QKR65560:QKR65561 QUN65560:QUN65561 REJ65560:REJ65561 ROF65560:ROF65561 RYB65560:RYB65561 SHX65560:SHX65561 SRT65560:SRT65561 TBP65560:TBP65561 TLL65560:TLL65561 TVH65560:TVH65561 UFD65560:UFD65561 UOZ65560:UOZ65561 UYV65560:UYV65561 VIR65560:VIR65561 VSN65560:VSN65561 WCJ65560:WCJ65561 WMF65560:WMF65561 WWB65560:WWB65561 T131096:T131097 JP131096:JP131097 TL131096:TL131097 ADH131096:ADH131097 AND131096:AND131097 AWZ131096:AWZ131097 BGV131096:BGV131097 BQR131096:BQR131097 CAN131096:CAN131097 CKJ131096:CKJ131097 CUF131096:CUF131097 DEB131096:DEB131097 DNX131096:DNX131097 DXT131096:DXT131097 EHP131096:EHP131097 ERL131096:ERL131097 FBH131096:FBH131097 FLD131096:FLD131097 FUZ131096:FUZ131097 GEV131096:GEV131097 GOR131096:GOR131097 GYN131096:GYN131097 HIJ131096:HIJ131097 HSF131096:HSF131097 ICB131096:ICB131097 ILX131096:ILX131097 IVT131096:IVT131097 JFP131096:JFP131097 JPL131096:JPL131097 JZH131096:JZH131097 KJD131096:KJD131097 KSZ131096:KSZ131097 LCV131096:LCV131097 LMR131096:LMR131097 LWN131096:LWN131097 MGJ131096:MGJ131097 MQF131096:MQF131097 NAB131096:NAB131097 NJX131096:NJX131097 NTT131096:NTT131097 ODP131096:ODP131097 ONL131096:ONL131097 OXH131096:OXH131097 PHD131096:PHD131097 PQZ131096:PQZ131097 QAV131096:QAV131097 QKR131096:QKR131097 QUN131096:QUN131097 REJ131096:REJ131097 ROF131096:ROF131097 RYB131096:RYB131097 SHX131096:SHX131097 SRT131096:SRT131097 TBP131096:TBP131097 TLL131096:TLL131097 TVH131096:TVH131097 UFD131096:UFD131097 UOZ131096:UOZ131097 UYV131096:UYV131097 VIR131096:VIR131097 VSN131096:VSN131097 WCJ131096:WCJ131097 WMF131096:WMF131097 WWB131096:WWB131097 T196632:T196633 JP196632:JP196633 TL196632:TL196633 ADH196632:ADH196633 AND196632:AND196633 AWZ196632:AWZ196633 BGV196632:BGV196633 BQR196632:BQR196633 CAN196632:CAN196633 CKJ196632:CKJ196633 CUF196632:CUF196633 DEB196632:DEB196633 DNX196632:DNX196633 DXT196632:DXT196633 EHP196632:EHP196633 ERL196632:ERL196633 FBH196632:FBH196633 FLD196632:FLD196633 FUZ196632:FUZ196633 GEV196632:GEV196633 GOR196632:GOR196633 GYN196632:GYN196633 HIJ196632:HIJ196633 HSF196632:HSF196633 ICB196632:ICB196633 ILX196632:ILX196633 IVT196632:IVT196633 JFP196632:JFP196633 JPL196632:JPL196633 JZH196632:JZH196633 KJD196632:KJD196633 KSZ196632:KSZ196633 LCV196632:LCV196633 LMR196632:LMR196633 LWN196632:LWN196633 MGJ196632:MGJ196633 MQF196632:MQF196633 NAB196632:NAB196633 NJX196632:NJX196633 NTT196632:NTT196633 ODP196632:ODP196633 ONL196632:ONL196633 OXH196632:OXH196633 PHD196632:PHD196633 PQZ196632:PQZ196633 QAV196632:QAV196633 QKR196632:QKR196633 QUN196632:QUN196633 REJ196632:REJ196633 ROF196632:ROF196633 RYB196632:RYB196633 SHX196632:SHX196633 SRT196632:SRT196633 TBP196632:TBP196633 TLL196632:TLL196633 TVH196632:TVH196633 UFD196632:UFD196633 UOZ196632:UOZ196633 UYV196632:UYV196633 VIR196632:VIR196633 VSN196632:VSN196633 WCJ196632:WCJ196633 WMF196632:WMF196633 WWB196632:WWB196633 T262168:T262169 JP262168:JP262169 TL262168:TL262169 ADH262168:ADH262169 AND262168:AND262169 AWZ262168:AWZ262169 BGV262168:BGV262169 BQR262168:BQR262169 CAN262168:CAN262169 CKJ262168:CKJ262169 CUF262168:CUF262169 DEB262168:DEB262169 DNX262168:DNX262169 DXT262168:DXT262169 EHP262168:EHP262169 ERL262168:ERL262169 FBH262168:FBH262169 FLD262168:FLD262169 FUZ262168:FUZ262169 GEV262168:GEV262169 GOR262168:GOR262169 GYN262168:GYN262169 HIJ262168:HIJ262169 HSF262168:HSF262169 ICB262168:ICB262169 ILX262168:ILX262169 IVT262168:IVT262169 JFP262168:JFP262169 JPL262168:JPL262169 JZH262168:JZH262169 KJD262168:KJD262169 KSZ262168:KSZ262169 LCV262168:LCV262169 LMR262168:LMR262169 LWN262168:LWN262169 MGJ262168:MGJ262169 MQF262168:MQF262169 NAB262168:NAB262169 NJX262168:NJX262169 NTT262168:NTT262169 ODP262168:ODP262169 ONL262168:ONL262169 OXH262168:OXH262169 PHD262168:PHD262169 PQZ262168:PQZ262169 QAV262168:QAV262169 QKR262168:QKR262169 QUN262168:QUN262169 REJ262168:REJ262169 ROF262168:ROF262169 RYB262168:RYB262169 SHX262168:SHX262169 SRT262168:SRT262169 TBP262168:TBP262169 TLL262168:TLL262169 TVH262168:TVH262169 UFD262168:UFD262169 UOZ262168:UOZ262169 UYV262168:UYV262169 VIR262168:VIR262169 VSN262168:VSN262169 WCJ262168:WCJ262169 WMF262168:WMF262169 WWB262168:WWB262169 T327704:T327705 JP327704:JP327705 TL327704:TL327705 ADH327704:ADH327705 AND327704:AND327705 AWZ327704:AWZ327705 BGV327704:BGV327705 BQR327704:BQR327705 CAN327704:CAN327705 CKJ327704:CKJ327705 CUF327704:CUF327705 DEB327704:DEB327705 DNX327704:DNX327705 DXT327704:DXT327705 EHP327704:EHP327705 ERL327704:ERL327705 FBH327704:FBH327705 FLD327704:FLD327705 FUZ327704:FUZ327705 GEV327704:GEV327705 GOR327704:GOR327705 GYN327704:GYN327705 HIJ327704:HIJ327705 HSF327704:HSF327705 ICB327704:ICB327705 ILX327704:ILX327705 IVT327704:IVT327705 JFP327704:JFP327705 JPL327704:JPL327705 JZH327704:JZH327705 KJD327704:KJD327705 KSZ327704:KSZ327705 LCV327704:LCV327705 LMR327704:LMR327705 LWN327704:LWN327705 MGJ327704:MGJ327705 MQF327704:MQF327705 NAB327704:NAB327705 NJX327704:NJX327705 NTT327704:NTT327705 ODP327704:ODP327705 ONL327704:ONL327705 OXH327704:OXH327705 PHD327704:PHD327705 PQZ327704:PQZ327705 QAV327704:QAV327705 QKR327704:QKR327705 QUN327704:QUN327705 REJ327704:REJ327705 ROF327704:ROF327705 RYB327704:RYB327705 SHX327704:SHX327705 SRT327704:SRT327705 TBP327704:TBP327705 TLL327704:TLL327705 TVH327704:TVH327705 UFD327704:UFD327705 UOZ327704:UOZ327705 UYV327704:UYV327705 VIR327704:VIR327705 VSN327704:VSN327705 WCJ327704:WCJ327705 WMF327704:WMF327705 WWB327704:WWB327705 T393240:T393241 JP393240:JP393241 TL393240:TL393241 ADH393240:ADH393241 AND393240:AND393241 AWZ393240:AWZ393241 BGV393240:BGV393241 BQR393240:BQR393241 CAN393240:CAN393241 CKJ393240:CKJ393241 CUF393240:CUF393241 DEB393240:DEB393241 DNX393240:DNX393241 DXT393240:DXT393241 EHP393240:EHP393241 ERL393240:ERL393241 FBH393240:FBH393241 FLD393240:FLD393241 FUZ393240:FUZ393241 GEV393240:GEV393241 GOR393240:GOR393241 GYN393240:GYN393241 HIJ393240:HIJ393241 HSF393240:HSF393241 ICB393240:ICB393241 ILX393240:ILX393241 IVT393240:IVT393241 JFP393240:JFP393241 JPL393240:JPL393241 JZH393240:JZH393241 KJD393240:KJD393241 KSZ393240:KSZ393241 LCV393240:LCV393241 LMR393240:LMR393241 LWN393240:LWN393241 MGJ393240:MGJ393241 MQF393240:MQF393241 NAB393240:NAB393241 NJX393240:NJX393241 NTT393240:NTT393241 ODP393240:ODP393241 ONL393240:ONL393241 OXH393240:OXH393241 PHD393240:PHD393241 PQZ393240:PQZ393241 QAV393240:QAV393241 QKR393240:QKR393241 QUN393240:QUN393241 REJ393240:REJ393241 ROF393240:ROF393241 RYB393240:RYB393241 SHX393240:SHX393241 SRT393240:SRT393241 TBP393240:TBP393241 TLL393240:TLL393241 TVH393240:TVH393241 UFD393240:UFD393241 UOZ393240:UOZ393241 UYV393240:UYV393241 VIR393240:VIR393241 VSN393240:VSN393241 WCJ393240:WCJ393241 WMF393240:WMF393241 WWB393240:WWB393241 T458776:T458777 JP458776:JP458777 TL458776:TL458777 ADH458776:ADH458777 AND458776:AND458777 AWZ458776:AWZ458777 BGV458776:BGV458777 BQR458776:BQR458777 CAN458776:CAN458777 CKJ458776:CKJ458777 CUF458776:CUF458777 DEB458776:DEB458777 DNX458776:DNX458777 DXT458776:DXT458777 EHP458776:EHP458777 ERL458776:ERL458777 FBH458776:FBH458777 FLD458776:FLD458777 FUZ458776:FUZ458777 GEV458776:GEV458777 GOR458776:GOR458777 GYN458776:GYN458777 HIJ458776:HIJ458777 HSF458776:HSF458777 ICB458776:ICB458777 ILX458776:ILX458777 IVT458776:IVT458777 JFP458776:JFP458777 JPL458776:JPL458777 JZH458776:JZH458777 KJD458776:KJD458777 KSZ458776:KSZ458777 LCV458776:LCV458777 LMR458776:LMR458777 LWN458776:LWN458777 MGJ458776:MGJ458777 MQF458776:MQF458777 NAB458776:NAB458777 NJX458776:NJX458777 NTT458776:NTT458777 ODP458776:ODP458777 ONL458776:ONL458777 OXH458776:OXH458777 PHD458776:PHD458777 PQZ458776:PQZ458777 QAV458776:QAV458777 QKR458776:QKR458777 QUN458776:QUN458777 REJ458776:REJ458777 ROF458776:ROF458777 RYB458776:RYB458777 SHX458776:SHX458777 SRT458776:SRT458777 TBP458776:TBP458777 TLL458776:TLL458777 TVH458776:TVH458777 UFD458776:UFD458777 UOZ458776:UOZ458777 UYV458776:UYV458777 VIR458776:VIR458777 VSN458776:VSN458777 WCJ458776:WCJ458777 WMF458776:WMF458777 WWB458776:WWB458777 T524312:T524313 JP524312:JP524313 TL524312:TL524313 ADH524312:ADH524313 AND524312:AND524313 AWZ524312:AWZ524313 BGV524312:BGV524313 BQR524312:BQR524313 CAN524312:CAN524313 CKJ524312:CKJ524313 CUF524312:CUF524313 DEB524312:DEB524313 DNX524312:DNX524313 DXT524312:DXT524313 EHP524312:EHP524313 ERL524312:ERL524313 FBH524312:FBH524313 FLD524312:FLD524313 FUZ524312:FUZ524313 GEV524312:GEV524313 GOR524312:GOR524313 GYN524312:GYN524313 HIJ524312:HIJ524313 HSF524312:HSF524313 ICB524312:ICB524313 ILX524312:ILX524313 IVT524312:IVT524313 JFP524312:JFP524313 JPL524312:JPL524313 JZH524312:JZH524313 KJD524312:KJD524313 KSZ524312:KSZ524313 LCV524312:LCV524313 LMR524312:LMR524313 LWN524312:LWN524313 MGJ524312:MGJ524313 MQF524312:MQF524313 NAB524312:NAB524313 NJX524312:NJX524313 NTT524312:NTT524313 ODP524312:ODP524313 ONL524312:ONL524313 OXH524312:OXH524313 PHD524312:PHD524313 PQZ524312:PQZ524313 QAV524312:QAV524313 QKR524312:QKR524313 QUN524312:QUN524313 REJ524312:REJ524313 ROF524312:ROF524313 RYB524312:RYB524313 SHX524312:SHX524313 SRT524312:SRT524313 TBP524312:TBP524313 TLL524312:TLL524313 TVH524312:TVH524313 UFD524312:UFD524313 UOZ524312:UOZ524313 UYV524312:UYV524313 VIR524312:VIR524313 VSN524312:VSN524313 WCJ524312:WCJ524313 WMF524312:WMF524313 WWB524312:WWB524313 T589848:T589849 JP589848:JP589849 TL589848:TL589849 ADH589848:ADH589849 AND589848:AND589849 AWZ589848:AWZ589849 BGV589848:BGV589849 BQR589848:BQR589849 CAN589848:CAN589849 CKJ589848:CKJ589849 CUF589848:CUF589849 DEB589848:DEB589849 DNX589848:DNX589849 DXT589848:DXT589849 EHP589848:EHP589849 ERL589848:ERL589849 FBH589848:FBH589849 FLD589848:FLD589849 FUZ589848:FUZ589849 GEV589848:GEV589849 GOR589848:GOR589849 GYN589848:GYN589849 HIJ589848:HIJ589849 HSF589848:HSF589849 ICB589848:ICB589849 ILX589848:ILX589849 IVT589848:IVT589849 JFP589848:JFP589849 JPL589848:JPL589849 JZH589848:JZH589849 KJD589848:KJD589849 KSZ589848:KSZ589849 LCV589848:LCV589849 LMR589848:LMR589849 LWN589848:LWN589849 MGJ589848:MGJ589849 MQF589848:MQF589849 NAB589848:NAB589849 NJX589848:NJX589849 NTT589848:NTT589849 ODP589848:ODP589849 ONL589848:ONL589849 OXH589848:OXH589849 PHD589848:PHD589849 PQZ589848:PQZ589849 QAV589848:QAV589849 QKR589848:QKR589849 QUN589848:QUN589849 REJ589848:REJ589849 ROF589848:ROF589849 RYB589848:RYB589849 SHX589848:SHX589849 SRT589848:SRT589849 TBP589848:TBP589849 TLL589848:TLL589849 TVH589848:TVH589849 UFD589848:UFD589849 UOZ589848:UOZ589849 UYV589848:UYV589849 VIR589848:VIR589849 VSN589848:VSN589849 WCJ589848:WCJ589849 WMF589848:WMF589849 WWB589848:WWB589849 T655384:T655385 JP655384:JP655385 TL655384:TL655385 ADH655384:ADH655385 AND655384:AND655385 AWZ655384:AWZ655385 BGV655384:BGV655385 BQR655384:BQR655385 CAN655384:CAN655385 CKJ655384:CKJ655385 CUF655384:CUF655385 DEB655384:DEB655385 DNX655384:DNX655385 DXT655384:DXT655385 EHP655384:EHP655385 ERL655384:ERL655385 FBH655384:FBH655385 FLD655384:FLD655385 FUZ655384:FUZ655385 GEV655384:GEV655385 GOR655384:GOR655385 GYN655384:GYN655385 HIJ655384:HIJ655385 HSF655384:HSF655385 ICB655384:ICB655385 ILX655384:ILX655385 IVT655384:IVT655385 JFP655384:JFP655385 JPL655384:JPL655385 JZH655384:JZH655385 KJD655384:KJD655385 KSZ655384:KSZ655385 LCV655384:LCV655385 LMR655384:LMR655385 LWN655384:LWN655385 MGJ655384:MGJ655385 MQF655384:MQF655385 NAB655384:NAB655385 NJX655384:NJX655385 NTT655384:NTT655385 ODP655384:ODP655385 ONL655384:ONL655385 OXH655384:OXH655385 PHD655384:PHD655385 PQZ655384:PQZ655385 QAV655384:QAV655385 QKR655384:QKR655385 QUN655384:QUN655385 REJ655384:REJ655385 ROF655384:ROF655385 RYB655384:RYB655385 SHX655384:SHX655385 SRT655384:SRT655385 TBP655384:TBP655385 TLL655384:TLL655385 TVH655384:TVH655385 UFD655384:UFD655385 UOZ655384:UOZ655385 UYV655384:UYV655385 VIR655384:VIR655385 VSN655384:VSN655385 WCJ655384:WCJ655385 WMF655384:WMF655385 WWB655384:WWB655385 T720920:T720921 JP720920:JP720921 TL720920:TL720921 ADH720920:ADH720921 AND720920:AND720921 AWZ720920:AWZ720921 BGV720920:BGV720921 BQR720920:BQR720921 CAN720920:CAN720921 CKJ720920:CKJ720921 CUF720920:CUF720921 DEB720920:DEB720921 DNX720920:DNX720921 DXT720920:DXT720921 EHP720920:EHP720921 ERL720920:ERL720921 FBH720920:FBH720921 FLD720920:FLD720921 FUZ720920:FUZ720921 GEV720920:GEV720921 GOR720920:GOR720921 GYN720920:GYN720921 HIJ720920:HIJ720921 HSF720920:HSF720921 ICB720920:ICB720921 ILX720920:ILX720921 IVT720920:IVT720921 JFP720920:JFP720921 JPL720920:JPL720921 JZH720920:JZH720921 KJD720920:KJD720921 KSZ720920:KSZ720921 LCV720920:LCV720921 LMR720920:LMR720921 LWN720920:LWN720921 MGJ720920:MGJ720921 MQF720920:MQF720921 NAB720920:NAB720921 NJX720920:NJX720921 NTT720920:NTT720921 ODP720920:ODP720921 ONL720920:ONL720921 OXH720920:OXH720921 PHD720920:PHD720921 PQZ720920:PQZ720921 QAV720920:QAV720921 QKR720920:QKR720921 QUN720920:QUN720921 REJ720920:REJ720921 ROF720920:ROF720921 RYB720920:RYB720921 SHX720920:SHX720921 SRT720920:SRT720921 TBP720920:TBP720921 TLL720920:TLL720921 TVH720920:TVH720921 UFD720920:UFD720921 UOZ720920:UOZ720921 UYV720920:UYV720921 VIR720920:VIR720921 VSN720920:VSN720921 WCJ720920:WCJ720921 WMF720920:WMF720921 WWB720920:WWB720921 T786456:T786457 JP786456:JP786457 TL786456:TL786457 ADH786456:ADH786457 AND786456:AND786457 AWZ786456:AWZ786457 BGV786456:BGV786457 BQR786456:BQR786457 CAN786456:CAN786457 CKJ786456:CKJ786457 CUF786456:CUF786457 DEB786456:DEB786457 DNX786456:DNX786457 DXT786456:DXT786457 EHP786456:EHP786457 ERL786456:ERL786457 FBH786456:FBH786457 FLD786456:FLD786457 FUZ786456:FUZ786457 GEV786456:GEV786457 GOR786456:GOR786457 GYN786456:GYN786457 HIJ786456:HIJ786457 HSF786456:HSF786457 ICB786456:ICB786457 ILX786456:ILX786457 IVT786456:IVT786457 JFP786456:JFP786457 JPL786456:JPL786457 JZH786456:JZH786457 KJD786456:KJD786457 KSZ786456:KSZ786457 LCV786456:LCV786457 LMR786456:LMR786457 LWN786456:LWN786457 MGJ786456:MGJ786457 MQF786456:MQF786457 NAB786456:NAB786457 NJX786456:NJX786457 NTT786456:NTT786457 ODP786456:ODP786457 ONL786456:ONL786457 OXH786456:OXH786457 PHD786456:PHD786457 PQZ786456:PQZ786457 QAV786456:QAV786457 QKR786456:QKR786457 QUN786456:QUN786457 REJ786456:REJ786457 ROF786456:ROF786457 RYB786456:RYB786457 SHX786456:SHX786457 SRT786456:SRT786457 TBP786456:TBP786457 TLL786456:TLL786457 TVH786456:TVH786457 UFD786456:UFD786457 UOZ786456:UOZ786457 UYV786456:UYV786457 VIR786456:VIR786457 VSN786456:VSN786457 WCJ786456:WCJ786457 WMF786456:WMF786457 WWB786456:WWB786457 T851992:T851993 JP851992:JP851993 TL851992:TL851993 ADH851992:ADH851993 AND851992:AND851993 AWZ851992:AWZ851993 BGV851992:BGV851993 BQR851992:BQR851993 CAN851992:CAN851993 CKJ851992:CKJ851993 CUF851992:CUF851993 DEB851992:DEB851993 DNX851992:DNX851993 DXT851992:DXT851993 EHP851992:EHP851993 ERL851992:ERL851993 FBH851992:FBH851993 FLD851992:FLD851993 FUZ851992:FUZ851993 GEV851992:GEV851993 GOR851992:GOR851993 GYN851992:GYN851993 HIJ851992:HIJ851993 HSF851992:HSF851993 ICB851992:ICB851993 ILX851992:ILX851993 IVT851992:IVT851993 JFP851992:JFP851993 JPL851992:JPL851993 JZH851992:JZH851993 KJD851992:KJD851993 KSZ851992:KSZ851993 LCV851992:LCV851993 LMR851992:LMR851993 LWN851992:LWN851993 MGJ851992:MGJ851993 MQF851992:MQF851993 NAB851992:NAB851993 NJX851992:NJX851993 NTT851992:NTT851993 ODP851992:ODP851993 ONL851992:ONL851993 OXH851992:OXH851993 PHD851992:PHD851993 PQZ851992:PQZ851993 QAV851992:QAV851993 QKR851992:QKR851993 QUN851992:QUN851993 REJ851992:REJ851993 ROF851992:ROF851993 RYB851992:RYB851993 SHX851992:SHX851993 SRT851992:SRT851993 TBP851992:TBP851993 TLL851992:TLL851993 TVH851992:TVH851993 UFD851992:UFD851993 UOZ851992:UOZ851993 UYV851992:UYV851993 VIR851992:VIR851993 VSN851992:VSN851993 WCJ851992:WCJ851993 WMF851992:WMF851993 WWB851992:WWB851993 T917528:T917529 JP917528:JP917529 TL917528:TL917529 ADH917528:ADH917529 AND917528:AND917529 AWZ917528:AWZ917529 BGV917528:BGV917529 BQR917528:BQR917529 CAN917528:CAN917529 CKJ917528:CKJ917529 CUF917528:CUF917529 DEB917528:DEB917529 DNX917528:DNX917529 DXT917528:DXT917529 EHP917528:EHP917529 ERL917528:ERL917529 FBH917528:FBH917529 FLD917528:FLD917529 FUZ917528:FUZ917529 GEV917528:GEV917529 GOR917528:GOR917529 GYN917528:GYN917529 HIJ917528:HIJ917529 HSF917528:HSF917529 ICB917528:ICB917529 ILX917528:ILX917529 IVT917528:IVT917529 JFP917528:JFP917529 JPL917528:JPL917529 JZH917528:JZH917529 KJD917528:KJD917529 KSZ917528:KSZ917529 LCV917528:LCV917529 LMR917528:LMR917529 LWN917528:LWN917529 MGJ917528:MGJ917529 MQF917528:MQF917529 NAB917528:NAB917529 NJX917528:NJX917529 NTT917528:NTT917529 ODP917528:ODP917529 ONL917528:ONL917529 OXH917528:OXH917529 PHD917528:PHD917529 PQZ917528:PQZ917529 QAV917528:QAV917529 QKR917528:QKR917529 QUN917528:QUN917529 REJ917528:REJ917529 ROF917528:ROF917529 RYB917528:RYB917529 SHX917528:SHX917529 SRT917528:SRT917529 TBP917528:TBP917529 TLL917528:TLL917529 TVH917528:TVH917529 UFD917528:UFD917529 UOZ917528:UOZ917529 UYV917528:UYV917529 VIR917528:VIR917529 VSN917528:VSN917529 WCJ917528:WCJ917529 WMF917528:WMF917529 WWB917528:WWB917529 T983064:T983065 JP983064:JP983065 TL983064:TL983065 ADH983064:ADH983065 AND983064:AND983065 AWZ983064:AWZ983065 BGV983064:BGV983065 BQR983064:BQR983065 CAN983064:CAN983065 CKJ983064:CKJ983065 CUF983064:CUF983065 DEB983064:DEB983065 DNX983064:DNX983065 DXT983064:DXT983065 EHP983064:EHP983065 ERL983064:ERL983065 FBH983064:FBH983065 FLD983064:FLD983065 FUZ983064:FUZ983065 GEV983064:GEV983065 GOR983064:GOR983065 GYN983064:GYN983065 HIJ983064:HIJ983065 HSF983064:HSF983065 ICB983064:ICB983065 ILX983064:ILX983065 IVT983064:IVT983065 JFP983064:JFP983065 JPL983064:JPL983065 JZH983064:JZH983065 KJD983064:KJD983065 KSZ983064:KSZ983065 LCV983064:LCV983065 LMR983064:LMR983065 LWN983064:LWN983065 MGJ983064:MGJ983065 MQF983064:MQF983065 NAB983064:NAB983065 NJX983064:NJX983065 NTT983064:NTT983065 ODP983064:ODP983065 ONL983064:ONL983065 OXH983064:OXH983065 PHD983064:PHD983065 PQZ983064:PQZ983065 QAV983064:QAV983065 QKR983064:QKR983065 QUN983064:QUN983065 REJ983064:REJ983065 ROF983064:ROF983065 RYB983064:RYB983065 SHX983064:SHX983065 SRT983064:SRT983065 TBP983064:TBP983065 TLL983064:TLL983065 TVH983064:TVH983065 UFD983064:UFD983065 UOZ983064:UOZ983065 UYV983064:UYV983065 VIR983064:VIR983065 VSN983064:VSN983065 WCJ983064:WCJ983065 WMF983064:WMF983065 R24:R25 JN24:JN25 TJ24:TJ2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T24:T25 JP24:JP25 TL24:TL25 ADH24:ADH25 AND24:AND25 AWZ24:AWZ25 BGV24:BGV25 BQR24:BQR25 CAN24:CAN25 CKJ24:CKJ25 CUF24:CUF25 DEB24:DEB25 DNX24:DNX25 DXT24:DXT25 EHP24:EHP25 ERL24:ERL25 FBH24:FBH25 FLD24:FLD25 FUZ24:FUZ25 GEV24:GEV25 GOR24:GOR25 GYN24:GYN25 HIJ24:HIJ25 HSF24:HSF25 ICB24:ICB25 ILX24:ILX25 IVT24:IVT25 JFP24:JFP25 JPL24:JPL25 JZH24:JZH25 KJD24:KJD25 KSZ24:KSZ25 LCV24:LCV25 LMR24:LMR25 LWN24:LWN25 MGJ24:MGJ25 MQF24:MQF25 NAB24:NAB25 NJX24:NJX25 NTT24:NTT25 ODP24:ODP25 ONL24:ONL25 OXH24:OXH25 PHD24:PHD25 PQZ24:PQZ25 QAV24:QAV25 QKR24:QKR25 QUN24:QUN25 REJ24:REJ25 ROF24:ROF25 RYB24:RYB25 SHX24:SHX25 SRT24:SRT25 TBP24:TBP25 TLL24:TLL25 TVH24:TVH25 UFD24:UFD25 UOZ24:UOZ25 UYV24:UYV25 VIR24:VIR25 VSN24:VSN25 WCJ24:WCJ25 WMF24:WMF25 WWB24:WWB25"/>
    <dataValidation allowBlank="1" showInputMessage="1" showErrorMessage="1" prompt="Для выбора выполните двойной щелчок левой клавиши мыши по соответствующей ячейке." sqref="JQ24 S65560:S65561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S131096:S131097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S196632:S196633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S262168:S262169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S327704:S327705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S393240:S393241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S458776:S458777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S524312:S524313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S589848:S589849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S655384:S655385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S720920:S720921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S786456:S786457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S851992:S851993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S917528:S917529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S983064:S983065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WWA983064:WWA983065 TM24 ADI24 ANE24 AXA24 BGW24 BQS24 CAO24 CKK24 CUG24 DEC24 DNY24 DXU24 EHQ24 ERM24 FBI24 FLE24 FVA24 GEW24 GOS24 GYO24 HIK24 HSG24 ICC24 ILY24 IVU24 JFQ24 JPM24 JZI24 KJE24 KTA24 LCW24 LMS24 LWO24 MGK24 MQG24 NAC24 NJY24 NTU24 ODQ24 ONM24 OXI24 PHE24 PRA24 QAW24 QKS24 QUO24 REK24 ROG24 RYC24 SHY24 SRU24 TBQ24 TLM24 TVI24 UFE24 UPA24 UYW24 VIS24 VSO24 WCK24 WMG24 WWC24 WWC983064 U65560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131096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196632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262168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327704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393240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458776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524312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589848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655384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720920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U786456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851992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U917528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U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U24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3.xml><?xml version="1.0" encoding="utf-8"?>
<worksheet xmlns="http://schemas.openxmlformats.org/spreadsheetml/2006/main" xmlns:r="http://schemas.openxmlformats.org/officeDocument/2006/relationships">
  <sheetPr codeName="List05_7">
    <tabColor indexed="22"/>
  </sheetPr>
  <dimension ref="A1:T19"/>
  <sheetViews>
    <sheetView showGridLines="0" topLeftCell="E1" zoomScaleNormal="100" workbookViewId="0"/>
  </sheetViews>
  <sheetFormatPr defaultColWidth="10.5703125" defaultRowHeight="14.25"/>
  <cols>
    <col min="1" max="1" width="3.7109375" style="558" hidden="1" customWidth="1"/>
    <col min="2" max="4" width="3.7109375" style="552" hidden="1" customWidth="1"/>
    <col min="5" max="5" width="3.7109375" style="498" customWidth="1"/>
    <col min="6" max="6" width="9.7109375" style="491" customWidth="1"/>
    <col min="7" max="7" width="37.7109375" style="491" customWidth="1"/>
    <col min="8" max="8" width="66.85546875" style="491" customWidth="1"/>
    <col min="9" max="9" width="115.7109375" style="491" customWidth="1"/>
    <col min="10" max="11" width="10.5703125" style="552"/>
    <col min="12" max="12" width="11.140625" style="552" customWidth="1"/>
    <col min="13" max="20" width="10.5703125" style="552"/>
    <col min="21" max="16384" width="10.5703125" style="491"/>
  </cols>
  <sheetData>
    <row r="1" spans="1:20" ht="3" customHeight="1">
      <c r="A1" s="558" t="s">
        <v>182</v>
      </c>
    </row>
    <row r="2" spans="1:20" ht="22.5">
      <c r="F2" s="1278" t="s">
        <v>470</v>
      </c>
      <c r="G2" s="1279"/>
      <c r="H2" s="1280"/>
      <c r="I2" s="607"/>
    </row>
    <row r="3" spans="1:20" ht="3" customHeight="1"/>
    <row r="4" spans="1:20" s="537" customFormat="1" ht="11.25">
      <c r="A4" s="557"/>
      <c r="B4" s="557"/>
      <c r="C4" s="557"/>
      <c r="D4" s="557"/>
      <c r="F4" s="1236" t="s">
        <v>445</v>
      </c>
      <c r="G4" s="1236"/>
      <c r="H4" s="1236"/>
      <c r="I4" s="1281" t="s">
        <v>446</v>
      </c>
      <c r="J4" s="557"/>
      <c r="K4" s="557"/>
      <c r="L4" s="557"/>
      <c r="M4" s="557"/>
      <c r="N4" s="557"/>
      <c r="O4" s="557"/>
      <c r="P4" s="557"/>
      <c r="Q4" s="557"/>
      <c r="R4" s="557"/>
      <c r="S4" s="557"/>
      <c r="T4" s="557"/>
    </row>
    <row r="5" spans="1:20" s="537" customFormat="1" ht="11.25" customHeight="1">
      <c r="A5" s="557"/>
      <c r="B5" s="557"/>
      <c r="C5" s="557"/>
      <c r="D5" s="557"/>
      <c r="F5" s="573" t="s">
        <v>91</v>
      </c>
      <c r="G5" s="585" t="s">
        <v>448</v>
      </c>
      <c r="H5" s="572" t="s">
        <v>439</v>
      </c>
      <c r="I5" s="1281"/>
      <c r="J5" s="557"/>
      <c r="K5" s="557"/>
      <c r="L5" s="557"/>
      <c r="M5" s="557"/>
      <c r="N5" s="557"/>
      <c r="O5" s="557"/>
      <c r="P5" s="557"/>
      <c r="Q5" s="557"/>
      <c r="R5" s="557"/>
      <c r="S5" s="557"/>
      <c r="T5" s="557"/>
    </row>
    <row r="6" spans="1:20" s="537" customFormat="1" ht="12" customHeight="1">
      <c r="A6" s="557"/>
      <c r="B6" s="557"/>
      <c r="C6" s="557"/>
      <c r="D6" s="557"/>
      <c r="F6" s="574" t="s">
        <v>92</v>
      </c>
      <c r="G6" s="576">
        <v>2</v>
      </c>
      <c r="H6" s="577">
        <v>3</v>
      </c>
      <c r="I6" s="575">
        <v>4</v>
      </c>
      <c r="J6" s="557">
        <v>4</v>
      </c>
      <c r="K6" s="557"/>
      <c r="L6" s="557"/>
      <c r="M6" s="557"/>
      <c r="N6" s="557"/>
      <c r="O6" s="557"/>
      <c r="P6" s="557"/>
      <c r="Q6" s="557"/>
      <c r="R6" s="557"/>
      <c r="S6" s="557"/>
      <c r="T6" s="557"/>
    </row>
    <row r="7" spans="1:20" s="537" customFormat="1" ht="18.75">
      <c r="A7" s="557"/>
      <c r="B7" s="557"/>
      <c r="C7" s="557"/>
      <c r="D7" s="557"/>
      <c r="F7" s="583">
        <v>1</v>
      </c>
      <c r="G7" s="599" t="s">
        <v>471</v>
      </c>
      <c r="H7" s="571" t="str">
        <f>IF(dateCh="","",dateCh)</f>
        <v>22.04.2021</v>
      </c>
      <c r="I7" s="548" t="s">
        <v>472</v>
      </c>
      <c r="J7" s="582"/>
      <c r="K7" s="557"/>
      <c r="L7" s="557"/>
      <c r="M7" s="557"/>
      <c r="N7" s="557"/>
      <c r="O7" s="557"/>
      <c r="P7" s="557"/>
      <c r="Q7" s="557"/>
      <c r="R7" s="557"/>
      <c r="S7" s="557"/>
      <c r="T7" s="557"/>
    </row>
    <row r="8" spans="1:20" s="537" customFormat="1" ht="45">
      <c r="A8" s="1282">
        <v>1</v>
      </c>
      <c r="B8" s="557"/>
      <c r="C8" s="557"/>
      <c r="D8" s="557"/>
      <c r="F8" s="583" t="str">
        <f>"2." &amp;mergeValue(A8)</f>
        <v>2.1</v>
      </c>
      <c r="G8" s="599" t="s">
        <v>473</v>
      </c>
      <c r="H8" s="571"/>
      <c r="I8" s="548" t="s">
        <v>568</v>
      </c>
      <c r="J8" s="582"/>
      <c r="K8" s="557"/>
      <c r="L8" s="557"/>
      <c r="M8" s="557"/>
      <c r="N8" s="557"/>
      <c r="O8" s="557"/>
      <c r="P8" s="557"/>
      <c r="Q8" s="557"/>
      <c r="R8" s="557"/>
      <c r="S8" s="557"/>
      <c r="T8" s="557"/>
    </row>
    <row r="9" spans="1:20" s="537" customFormat="1" ht="22.5">
      <c r="A9" s="1282"/>
      <c r="B9" s="557"/>
      <c r="C9" s="557"/>
      <c r="D9" s="557"/>
      <c r="F9" s="583" t="str">
        <f>"3." &amp;mergeValue(A9)</f>
        <v>3.1</v>
      </c>
      <c r="G9" s="599" t="s">
        <v>474</v>
      </c>
      <c r="H9" s="571"/>
      <c r="I9" s="548" t="s">
        <v>566</v>
      </c>
      <c r="J9" s="582"/>
      <c r="K9" s="557"/>
      <c r="L9" s="557"/>
      <c r="M9" s="557"/>
      <c r="N9" s="557"/>
      <c r="O9" s="557"/>
      <c r="P9" s="557"/>
      <c r="Q9" s="557"/>
      <c r="R9" s="557"/>
      <c r="S9" s="557"/>
      <c r="T9" s="557"/>
    </row>
    <row r="10" spans="1:20" s="537" customFormat="1" ht="22.5">
      <c r="A10" s="1282"/>
      <c r="B10" s="557"/>
      <c r="C10" s="557"/>
      <c r="D10" s="557"/>
      <c r="F10" s="583" t="str">
        <f>"4."&amp;mergeValue(A10)</f>
        <v>4.1</v>
      </c>
      <c r="G10" s="599" t="s">
        <v>475</v>
      </c>
      <c r="H10" s="572" t="s">
        <v>449</v>
      </c>
      <c r="I10" s="548"/>
      <c r="J10" s="582"/>
      <c r="K10" s="557"/>
      <c r="L10" s="557"/>
      <c r="M10" s="557"/>
      <c r="N10" s="557"/>
      <c r="O10" s="557"/>
      <c r="P10" s="557"/>
      <c r="Q10" s="557"/>
      <c r="R10" s="557"/>
      <c r="S10" s="557"/>
      <c r="T10" s="557"/>
    </row>
    <row r="11" spans="1:20" s="537" customFormat="1" ht="18.75">
      <c r="A11" s="1282"/>
      <c r="B11" s="1282">
        <v>1</v>
      </c>
      <c r="C11" s="590"/>
      <c r="D11" s="590"/>
      <c r="F11" s="583" t="str">
        <f>"4."&amp;mergeValue(A11) &amp;"."&amp;mergeValue(B11)</f>
        <v>4.1.1</v>
      </c>
      <c r="G11" s="578" t="s">
        <v>570</v>
      </c>
      <c r="H11" s="571" t="str">
        <f>IF(region_name="","",region_name)</f>
        <v>Нижегородская область</v>
      </c>
      <c r="I11" s="548" t="s">
        <v>478</v>
      </c>
      <c r="J11" s="582"/>
      <c r="K11" s="557"/>
      <c r="L11" s="557"/>
      <c r="M11" s="557"/>
      <c r="N11" s="557"/>
      <c r="O11" s="557"/>
      <c r="P11" s="557"/>
      <c r="Q11" s="557"/>
      <c r="R11" s="557"/>
      <c r="S11" s="557"/>
      <c r="T11" s="557"/>
    </row>
    <row r="12" spans="1:20" s="537" customFormat="1" ht="22.5">
      <c r="A12" s="1282"/>
      <c r="B12" s="1282"/>
      <c r="C12" s="1282">
        <v>1</v>
      </c>
      <c r="D12" s="590"/>
      <c r="F12" s="583" t="str">
        <f>"4."&amp;mergeValue(A12) &amp;"."&amp;mergeValue(B12)&amp;"."&amp;mergeValue(C12)</f>
        <v>4.1.1.1</v>
      </c>
      <c r="G12" s="589" t="s">
        <v>476</v>
      </c>
      <c r="H12" s="571"/>
      <c r="I12" s="548" t="s">
        <v>479</v>
      </c>
      <c r="J12" s="582"/>
      <c r="K12" s="557"/>
      <c r="L12" s="557"/>
      <c r="M12" s="557"/>
      <c r="N12" s="557"/>
      <c r="O12" s="557"/>
      <c r="P12" s="557"/>
      <c r="Q12" s="557"/>
      <c r="R12" s="557"/>
      <c r="S12" s="557"/>
      <c r="T12" s="557"/>
    </row>
    <row r="13" spans="1:20" s="537" customFormat="1" ht="39" customHeight="1">
      <c r="A13" s="1282"/>
      <c r="B13" s="1282"/>
      <c r="C13" s="1282"/>
      <c r="D13" s="590">
        <v>1</v>
      </c>
      <c r="F13" s="583" t="str">
        <f>"4."&amp;mergeValue(A13) &amp;"."&amp;mergeValue(B13)&amp;"."&amp;mergeValue(C13)&amp;"."&amp;mergeValue(D13)</f>
        <v>4.1.1.1.1</v>
      </c>
      <c r="G13" s="600" t="s">
        <v>477</v>
      </c>
      <c r="H13" s="571"/>
      <c r="I13" s="1283" t="s">
        <v>569</v>
      </c>
      <c r="J13" s="582"/>
      <c r="K13" s="557"/>
      <c r="L13" s="557"/>
      <c r="M13" s="557"/>
      <c r="N13" s="557"/>
      <c r="O13" s="557"/>
      <c r="P13" s="557"/>
      <c r="Q13" s="557"/>
      <c r="R13" s="557"/>
      <c r="S13" s="557"/>
      <c r="T13" s="557"/>
    </row>
    <row r="14" spans="1:20" s="537" customFormat="1" ht="18.75">
      <c r="A14" s="1282"/>
      <c r="B14" s="1282"/>
      <c r="C14" s="1282"/>
      <c r="D14" s="590"/>
      <c r="F14" s="586"/>
      <c r="G14" s="518" t="s">
        <v>4</v>
      </c>
      <c r="H14" s="591"/>
      <c r="I14" s="1283"/>
      <c r="J14" s="582"/>
      <c r="K14" s="557"/>
      <c r="L14" s="557"/>
      <c r="M14" s="557"/>
      <c r="N14" s="557"/>
      <c r="O14" s="557"/>
      <c r="P14" s="557"/>
      <c r="Q14" s="557"/>
      <c r="R14" s="557"/>
      <c r="S14" s="557"/>
      <c r="T14" s="557"/>
    </row>
    <row r="15" spans="1:20" s="537" customFormat="1" ht="18.75">
      <c r="A15" s="1282"/>
      <c r="B15" s="1282"/>
      <c r="C15" s="590"/>
      <c r="D15" s="590"/>
      <c r="F15" s="601"/>
      <c r="G15" s="544" t="s">
        <v>401</v>
      </c>
      <c r="H15" s="602"/>
      <c r="I15" s="603"/>
      <c r="J15" s="582"/>
      <c r="K15" s="557"/>
      <c r="L15" s="557"/>
      <c r="M15" s="557"/>
      <c r="N15" s="557"/>
      <c r="O15" s="557"/>
      <c r="P15" s="557"/>
      <c r="Q15" s="557"/>
      <c r="R15" s="557"/>
      <c r="S15" s="557"/>
      <c r="T15" s="557"/>
    </row>
    <row r="16" spans="1:20" s="537" customFormat="1" ht="18.75">
      <c r="A16" s="1282"/>
      <c r="B16" s="557"/>
      <c r="C16" s="557"/>
      <c r="D16" s="557"/>
      <c r="F16" s="586"/>
      <c r="G16" s="526" t="s">
        <v>483</v>
      </c>
      <c r="H16" s="587"/>
      <c r="I16" s="588"/>
      <c r="J16" s="582"/>
      <c r="K16" s="557"/>
      <c r="L16" s="557"/>
      <c r="M16" s="557"/>
      <c r="N16" s="557"/>
      <c r="O16" s="557"/>
      <c r="P16" s="557"/>
      <c r="Q16" s="557"/>
      <c r="R16" s="557"/>
      <c r="S16" s="557"/>
      <c r="T16" s="557"/>
    </row>
    <row r="17" spans="1:20" s="537" customFormat="1" ht="18.75">
      <c r="A17" s="557"/>
      <c r="B17" s="557"/>
      <c r="C17" s="557"/>
      <c r="D17" s="557"/>
      <c r="F17" s="586"/>
      <c r="G17" s="533" t="s">
        <v>482</v>
      </c>
      <c r="H17" s="587"/>
      <c r="I17" s="588"/>
      <c r="J17" s="582"/>
      <c r="K17" s="557"/>
      <c r="L17" s="557"/>
      <c r="M17" s="557"/>
      <c r="N17" s="557"/>
      <c r="O17" s="557"/>
      <c r="P17" s="557"/>
      <c r="Q17" s="557"/>
      <c r="R17" s="557"/>
      <c r="S17" s="557"/>
      <c r="T17" s="557"/>
    </row>
    <row r="18" spans="1:20" s="580" customFormat="1" ht="3" customHeight="1">
      <c r="A18" s="581"/>
      <c r="B18" s="581"/>
      <c r="C18" s="581"/>
      <c r="D18" s="581"/>
      <c r="F18" s="592"/>
      <c r="G18" s="593"/>
      <c r="H18" s="594"/>
      <c r="I18" s="595"/>
      <c r="J18" s="581"/>
      <c r="K18" s="581"/>
      <c r="L18" s="581"/>
      <c r="M18" s="581"/>
      <c r="N18" s="581"/>
      <c r="O18" s="581"/>
      <c r="P18" s="581"/>
      <c r="Q18" s="581"/>
      <c r="R18" s="581"/>
      <c r="S18" s="581"/>
      <c r="T18" s="581"/>
    </row>
    <row r="19" spans="1:20" s="580" customFormat="1" ht="15" customHeight="1">
      <c r="A19" s="581"/>
      <c r="B19" s="581"/>
      <c r="C19" s="581"/>
      <c r="D19" s="581"/>
      <c r="F19" s="579"/>
      <c r="G19" s="1277" t="s">
        <v>571</v>
      </c>
      <c r="H19" s="1277"/>
      <c r="I19" s="561"/>
      <c r="J19" s="581"/>
      <c r="K19" s="581"/>
      <c r="L19" s="581"/>
      <c r="M19" s="581"/>
      <c r="N19" s="581"/>
      <c r="O19" s="581"/>
      <c r="P19" s="581"/>
      <c r="Q19" s="581"/>
      <c r="R19" s="581"/>
      <c r="S19" s="581"/>
      <c r="T19" s="581"/>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sheetPr codeName="List06_7">
    <tabColor rgb="FFEAEBEE"/>
    <pageSetUpPr fitToPage="1"/>
  </sheetPr>
  <dimension ref="A1:AI34"/>
  <sheetViews>
    <sheetView showGridLines="0" topLeftCell="I4" zoomScaleNormal="100" workbookViewId="0"/>
  </sheetViews>
  <sheetFormatPr defaultColWidth="10.5703125" defaultRowHeight="14.25"/>
  <cols>
    <col min="1" max="6" width="10.5703125" style="468" hidden="1" customWidth="1"/>
    <col min="7" max="8" width="9.140625" style="474" hidden="1" customWidth="1"/>
    <col min="9" max="9" width="3.7109375" style="451" customWidth="1"/>
    <col min="10" max="11" width="3.7109375" style="450" customWidth="1"/>
    <col min="12" max="12" width="12.7109375" style="444" customWidth="1"/>
    <col min="13" max="13" width="44.7109375" style="444" customWidth="1"/>
    <col min="14" max="14" width="2" style="444" hidden="1" customWidth="1"/>
    <col min="15" max="17" width="23.7109375" style="444" hidden="1" customWidth="1"/>
    <col min="18" max="18" width="11.7109375" style="444" customWidth="1"/>
    <col min="19" max="19" width="3.7109375" style="444" customWidth="1"/>
    <col min="20" max="20" width="11.7109375" style="444" customWidth="1"/>
    <col min="21" max="21" width="8.5703125" style="444" hidden="1" customWidth="1"/>
    <col min="22" max="22" width="4.7109375" style="444" customWidth="1"/>
    <col min="23" max="23" width="115.7109375" style="444" customWidth="1"/>
    <col min="24" max="34" width="10.5703125" style="468"/>
    <col min="35" max="256" width="10.5703125" style="444"/>
    <col min="257" max="264" width="0" style="444" hidden="1" customWidth="1"/>
    <col min="265" max="267" width="3.7109375" style="444" customWidth="1"/>
    <col min="268" max="268" width="12.7109375" style="444" customWidth="1"/>
    <col min="269" max="269" width="47.42578125" style="444" customWidth="1"/>
    <col min="270" max="273" width="0" style="444" hidden="1" customWidth="1"/>
    <col min="274" max="274" width="11.7109375" style="444" customWidth="1"/>
    <col min="275" max="275" width="6.42578125" style="444" bestFit="1" customWidth="1"/>
    <col min="276" max="276" width="11.7109375" style="444" customWidth="1"/>
    <col min="277" max="277" width="0" style="444" hidden="1" customWidth="1"/>
    <col min="278" max="278" width="3.7109375" style="444" customWidth="1"/>
    <col min="279" max="279" width="11.140625" style="444" bestFit="1" customWidth="1"/>
    <col min="280" max="512" width="10.5703125" style="444"/>
    <col min="513" max="520" width="0" style="444" hidden="1" customWidth="1"/>
    <col min="521" max="523" width="3.7109375" style="444" customWidth="1"/>
    <col min="524" max="524" width="12.7109375" style="444" customWidth="1"/>
    <col min="525" max="525" width="47.42578125" style="444" customWidth="1"/>
    <col min="526" max="529" width="0" style="444" hidden="1" customWidth="1"/>
    <col min="530" max="530" width="11.7109375" style="444" customWidth="1"/>
    <col min="531" max="531" width="6.42578125" style="444" bestFit="1" customWidth="1"/>
    <col min="532" max="532" width="11.7109375" style="444" customWidth="1"/>
    <col min="533" max="533" width="0" style="444" hidden="1" customWidth="1"/>
    <col min="534" max="534" width="3.7109375" style="444" customWidth="1"/>
    <col min="535" max="535" width="11.140625" style="444" bestFit="1" customWidth="1"/>
    <col min="536" max="768" width="10.5703125" style="444"/>
    <col min="769" max="776" width="0" style="444" hidden="1" customWidth="1"/>
    <col min="777" max="779" width="3.7109375" style="444" customWidth="1"/>
    <col min="780" max="780" width="12.7109375" style="444" customWidth="1"/>
    <col min="781" max="781" width="47.42578125" style="444" customWidth="1"/>
    <col min="782" max="785" width="0" style="444" hidden="1" customWidth="1"/>
    <col min="786" max="786" width="11.7109375" style="444" customWidth="1"/>
    <col min="787" max="787" width="6.42578125" style="444" bestFit="1" customWidth="1"/>
    <col min="788" max="788" width="11.7109375" style="444" customWidth="1"/>
    <col min="789" max="789" width="0" style="444" hidden="1" customWidth="1"/>
    <col min="790" max="790" width="3.7109375" style="444" customWidth="1"/>
    <col min="791" max="791" width="11.140625" style="444" bestFit="1" customWidth="1"/>
    <col min="792" max="1024" width="10.5703125" style="444"/>
    <col min="1025" max="1032" width="0" style="444" hidden="1" customWidth="1"/>
    <col min="1033" max="1035" width="3.7109375" style="444" customWidth="1"/>
    <col min="1036" max="1036" width="12.7109375" style="444" customWidth="1"/>
    <col min="1037" max="1037" width="47.42578125" style="444" customWidth="1"/>
    <col min="1038" max="1041" width="0" style="444" hidden="1" customWidth="1"/>
    <col min="1042" max="1042" width="11.7109375" style="444" customWidth="1"/>
    <col min="1043" max="1043" width="6.42578125" style="444" bestFit="1" customWidth="1"/>
    <col min="1044" max="1044" width="11.7109375" style="444" customWidth="1"/>
    <col min="1045" max="1045" width="0" style="444" hidden="1" customWidth="1"/>
    <col min="1046" max="1046" width="3.7109375" style="444" customWidth="1"/>
    <col min="1047" max="1047" width="11.140625" style="444" bestFit="1" customWidth="1"/>
    <col min="1048" max="1280" width="10.5703125" style="444"/>
    <col min="1281" max="1288" width="0" style="444" hidden="1" customWidth="1"/>
    <col min="1289" max="1291" width="3.7109375" style="444" customWidth="1"/>
    <col min="1292" max="1292" width="12.7109375" style="444" customWidth="1"/>
    <col min="1293" max="1293" width="47.42578125" style="444" customWidth="1"/>
    <col min="1294" max="1297" width="0" style="444" hidden="1" customWidth="1"/>
    <col min="1298" max="1298" width="11.7109375" style="444" customWidth="1"/>
    <col min="1299" max="1299" width="6.42578125" style="444" bestFit="1" customWidth="1"/>
    <col min="1300" max="1300" width="11.7109375" style="444" customWidth="1"/>
    <col min="1301" max="1301" width="0" style="444" hidden="1" customWidth="1"/>
    <col min="1302" max="1302" width="3.7109375" style="444" customWidth="1"/>
    <col min="1303" max="1303" width="11.140625" style="444" bestFit="1" customWidth="1"/>
    <col min="1304" max="1536" width="10.5703125" style="444"/>
    <col min="1537" max="1544" width="0" style="444" hidden="1" customWidth="1"/>
    <col min="1545" max="1547" width="3.7109375" style="444" customWidth="1"/>
    <col min="1548" max="1548" width="12.7109375" style="444" customWidth="1"/>
    <col min="1549" max="1549" width="47.42578125" style="444" customWidth="1"/>
    <col min="1550" max="1553" width="0" style="444" hidden="1" customWidth="1"/>
    <col min="1554" max="1554" width="11.7109375" style="444" customWidth="1"/>
    <col min="1555" max="1555" width="6.42578125" style="444" bestFit="1" customWidth="1"/>
    <col min="1556" max="1556" width="11.7109375" style="444" customWidth="1"/>
    <col min="1557" max="1557" width="0" style="444" hidden="1" customWidth="1"/>
    <col min="1558" max="1558" width="3.7109375" style="444" customWidth="1"/>
    <col min="1559" max="1559" width="11.140625" style="444" bestFit="1" customWidth="1"/>
    <col min="1560" max="1792" width="10.5703125" style="444"/>
    <col min="1793" max="1800" width="0" style="444" hidden="1" customWidth="1"/>
    <col min="1801" max="1803" width="3.7109375" style="444" customWidth="1"/>
    <col min="1804" max="1804" width="12.7109375" style="444" customWidth="1"/>
    <col min="1805" max="1805" width="47.42578125" style="444" customWidth="1"/>
    <col min="1806" max="1809" width="0" style="444" hidden="1" customWidth="1"/>
    <col min="1810" max="1810" width="11.7109375" style="444" customWidth="1"/>
    <col min="1811" max="1811" width="6.42578125" style="444" bestFit="1" customWidth="1"/>
    <col min="1812" max="1812" width="11.7109375" style="444" customWidth="1"/>
    <col min="1813" max="1813" width="0" style="444" hidden="1" customWidth="1"/>
    <col min="1814" max="1814" width="3.7109375" style="444" customWidth="1"/>
    <col min="1815" max="1815" width="11.140625" style="444" bestFit="1" customWidth="1"/>
    <col min="1816" max="2048" width="10.5703125" style="444"/>
    <col min="2049" max="2056" width="0" style="444" hidden="1" customWidth="1"/>
    <col min="2057" max="2059" width="3.7109375" style="444" customWidth="1"/>
    <col min="2060" max="2060" width="12.7109375" style="444" customWidth="1"/>
    <col min="2061" max="2061" width="47.42578125" style="444" customWidth="1"/>
    <col min="2062" max="2065" width="0" style="444" hidden="1" customWidth="1"/>
    <col min="2066" max="2066" width="11.7109375" style="444" customWidth="1"/>
    <col min="2067" max="2067" width="6.42578125" style="444" bestFit="1" customWidth="1"/>
    <col min="2068" max="2068" width="11.7109375" style="444" customWidth="1"/>
    <col min="2069" max="2069" width="0" style="444" hidden="1" customWidth="1"/>
    <col min="2070" max="2070" width="3.7109375" style="444" customWidth="1"/>
    <col min="2071" max="2071" width="11.140625" style="444" bestFit="1" customWidth="1"/>
    <col min="2072" max="2304" width="10.5703125" style="444"/>
    <col min="2305" max="2312" width="0" style="444" hidden="1" customWidth="1"/>
    <col min="2313" max="2315" width="3.7109375" style="444" customWidth="1"/>
    <col min="2316" max="2316" width="12.7109375" style="444" customWidth="1"/>
    <col min="2317" max="2317" width="47.42578125" style="444" customWidth="1"/>
    <col min="2318" max="2321" width="0" style="444" hidden="1" customWidth="1"/>
    <col min="2322" max="2322" width="11.7109375" style="444" customWidth="1"/>
    <col min="2323" max="2323" width="6.42578125" style="444" bestFit="1" customWidth="1"/>
    <col min="2324" max="2324" width="11.7109375" style="444" customWidth="1"/>
    <col min="2325" max="2325" width="0" style="444" hidden="1" customWidth="1"/>
    <col min="2326" max="2326" width="3.7109375" style="444" customWidth="1"/>
    <col min="2327" max="2327" width="11.140625" style="444" bestFit="1" customWidth="1"/>
    <col min="2328" max="2560" width="10.5703125" style="444"/>
    <col min="2561" max="2568" width="0" style="444" hidden="1" customWidth="1"/>
    <col min="2569" max="2571" width="3.7109375" style="444" customWidth="1"/>
    <col min="2572" max="2572" width="12.7109375" style="444" customWidth="1"/>
    <col min="2573" max="2573" width="47.42578125" style="444" customWidth="1"/>
    <col min="2574" max="2577" width="0" style="444" hidden="1" customWidth="1"/>
    <col min="2578" max="2578" width="11.7109375" style="444" customWidth="1"/>
    <col min="2579" max="2579" width="6.42578125" style="444" bestFit="1" customWidth="1"/>
    <col min="2580" max="2580" width="11.7109375" style="444" customWidth="1"/>
    <col min="2581" max="2581" width="0" style="444" hidden="1" customWidth="1"/>
    <col min="2582" max="2582" width="3.7109375" style="444" customWidth="1"/>
    <col min="2583" max="2583" width="11.140625" style="444" bestFit="1" customWidth="1"/>
    <col min="2584" max="2816" width="10.5703125" style="444"/>
    <col min="2817" max="2824" width="0" style="444" hidden="1" customWidth="1"/>
    <col min="2825" max="2827" width="3.7109375" style="444" customWidth="1"/>
    <col min="2828" max="2828" width="12.7109375" style="444" customWidth="1"/>
    <col min="2829" max="2829" width="47.42578125" style="444" customWidth="1"/>
    <col min="2830" max="2833" width="0" style="444" hidden="1" customWidth="1"/>
    <col min="2834" max="2834" width="11.7109375" style="444" customWidth="1"/>
    <col min="2835" max="2835" width="6.42578125" style="444" bestFit="1" customWidth="1"/>
    <col min="2836" max="2836" width="11.7109375" style="444" customWidth="1"/>
    <col min="2837" max="2837" width="0" style="444" hidden="1" customWidth="1"/>
    <col min="2838" max="2838" width="3.7109375" style="444" customWidth="1"/>
    <col min="2839" max="2839" width="11.140625" style="444" bestFit="1" customWidth="1"/>
    <col min="2840" max="3072" width="10.5703125" style="444"/>
    <col min="3073" max="3080" width="0" style="444" hidden="1" customWidth="1"/>
    <col min="3081" max="3083" width="3.7109375" style="444" customWidth="1"/>
    <col min="3084" max="3084" width="12.7109375" style="444" customWidth="1"/>
    <col min="3085" max="3085" width="47.42578125" style="444" customWidth="1"/>
    <col min="3086" max="3089" width="0" style="444" hidden="1" customWidth="1"/>
    <col min="3090" max="3090" width="11.7109375" style="444" customWidth="1"/>
    <col min="3091" max="3091" width="6.42578125" style="444" bestFit="1" customWidth="1"/>
    <col min="3092" max="3092" width="11.7109375" style="444" customWidth="1"/>
    <col min="3093" max="3093" width="0" style="444" hidden="1" customWidth="1"/>
    <col min="3094" max="3094" width="3.7109375" style="444" customWidth="1"/>
    <col min="3095" max="3095" width="11.140625" style="444" bestFit="1" customWidth="1"/>
    <col min="3096" max="3328" width="10.5703125" style="444"/>
    <col min="3329" max="3336" width="0" style="444" hidden="1" customWidth="1"/>
    <col min="3337" max="3339" width="3.7109375" style="444" customWidth="1"/>
    <col min="3340" max="3340" width="12.7109375" style="444" customWidth="1"/>
    <col min="3341" max="3341" width="47.42578125" style="444" customWidth="1"/>
    <col min="3342" max="3345" width="0" style="444" hidden="1" customWidth="1"/>
    <col min="3346" max="3346" width="11.7109375" style="444" customWidth="1"/>
    <col min="3347" max="3347" width="6.42578125" style="444" bestFit="1" customWidth="1"/>
    <col min="3348" max="3348" width="11.7109375" style="444" customWidth="1"/>
    <col min="3349" max="3349" width="0" style="444" hidden="1" customWidth="1"/>
    <col min="3350" max="3350" width="3.7109375" style="444" customWidth="1"/>
    <col min="3351" max="3351" width="11.140625" style="444" bestFit="1" customWidth="1"/>
    <col min="3352" max="3584" width="10.5703125" style="444"/>
    <col min="3585" max="3592" width="0" style="444" hidden="1" customWidth="1"/>
    <col min="3593" max="3595" width="3.7109375" style="444" customWidth="1"/>
    <col min="3596" max="3596" width="12.7109375" style="444" customWidth="1"/>
    <col min="3597" max="3597" width="47.42578125" style="444" customWidth="1"/>
    <col min="3598" max="3601" width="0" style="444" hidden="1" customWidth="1"/>
    <col min="3602" max="3602" width="11.7109375" style="444" customWidth="1"/>
    <col min="3603" max="3603" width="6.42578125" style="444" bestFit="1" customWidth="1"/>
    <col min="3604" max="3604" width="11.7109375" style="444" customWidth="1"/>
    <col min="3605" max="3605" width="0" style="444" hidden="1" customWidth="1"/>
    <col min="3606" max="3606" width="3.7109375" style="444" customWidth="1"/>
    <col min="3607" max="3607" width="11.140625" style="444" bestFit="1" customWidth="1"/>
    <col min="3608" max="3840" width="10.5703125" style="444"/>
    <col min="3841" max="3848" width="0" style="444" hidden="1" customWidth="1"/>
    <col min="3849" max="3851" width="3.7109375" style="444" customWidth="1"/>
    <col min="3852" max="3852" width="12.7109375" style="444" customWidth="1"/>
    <col min="3853" max="3853" width="47.42578125" style="444" customWidth="1"/>
    <col min="3854" max="3857" width="0" style="444" hidden="1" customWidth="1"/>
    <col min="3858" max="3858" width="11.7109375" style="444" customWidth="1"/>
    <col min="3859" max="3859" width="6.42578125" style="444" bestFit="1" customWidth="1"/>
    <col min="3860" max="3860" width="11.7109375" style="444" customWidth="1"/>
    <col min="3861" max="3861" width="0" style="444" hidden="1" customWidth="1"/>
    <col min="3862" max="3862" width="3.7109375" style="444" customWidth="1"/>
    <col min="3863" max="3863" width="11.140625" style="444" bestFit="1" customWidth="1"/>
    <col min="3864" max="4096" width="10.5703125" style="444"/>
    <col min="4097" max="4104" width="0" style="444" hidden="1" customWidth="1"/>
    <col min="4105" max="4107" width="3.7109375" style="444" customWidth="1"/>
    <col min="4108" max="4108" width="12.7109375" style="444" customWidth="1"/>
    <col min="4109" max="4109" width="47.42578125" style="444" customWidth="1"/>
    <col min="4110" max="4113" width="0" style="444" hidden="1" customWidth="1"/>
    <col min="4114" max="4114" width="11.7109375" style="444" customWidth="1"/>
    <col min="4115" max="4115" width="6.42578125" style="444" bestFit="1" customWidth="1"/>
    <col min="4116" max="4116" width="11.7109375" style="444" customWidth="1"/>
    <col min="4117" max="4117" width="0" style="444" hidden="1" customWidth="1"/>
    <col min="4118" max="4118" width="3.7109375" style="444" customWidth="1"/>
    <col min="4119" max="4119" width="11.140625" style="444" bestFit="1" customWidth="1"/>
    <col min="4120" max="4352" width="10.5703125" style="444"/>
    <col min="4353" max="4360" width="0" style="444" hidden="1" customWidth="1"/>
    <col min="4361" max="4363" width="3.7109375" style="444" customWidth="1"/>
    <col min="4364" max="4364" width="12.7109375" style="444" customWidth="1"/>
    <col min="4365" max="4365" width="47.42578125" style="444" customWidth="1"/>
    <col min="4366" max="4369" width="0" style="444" hidden="1" customWidth="1"/>
    <col min="4370" max="4370" width="11.7109375" style="444" customWidth="1"/>
    <col min="4371" max="4371" width="6.42578125" style="444" bestFit="1" customWidth="1"/>
    <col min="4372" max="4372" width="11.7109375" style="444" customWidth="1"/>
    <col min="4373" max="4373" width="0" style="444" hidden="1" customWidth="1"/>
    <col min="4374" max="4374" width="3.7109375" style="444" customWidth="1"/>
    <col min="4375" max="4375" width="11.140625" style="444" bestFit="1" customWidth="1"/>
    <col min="4376" max="4608" width="10.5703125" style="444"/>
    <col min="4609" max="4616" width="0" style="444" hidden="1" customWidth="1"/>
    <col min="4617" max="4619" width="3.7109375" style="444" customWidth="1"/>
    <col min="4620" max="4620" width="12.7109375" style="444" customWidth="1"/>
    <col min="4621" max="4621" width="47.42578125" style="444" customWidth="1"/>
    <col min="4622" max="4625" width="0" style="444" hidden="1" customWidth="1"/>
    <col min="4626" max="4626" width="11.7109375" style="444" customWidth="1"/>
    <col min="4627" max="4627" width="6.42578125" style="444" bestFit="1" customWidth="1"/>
    <col min="4628" max="4628" width="11.7109375" style="444" customWidth="1"/>
    <col min="4629" max="4629" width="0" style="444" hidden="1" customWidth="1"/>
    <col min="4630" max="4630" width="3.7109375" style="444" customWidth="1"/>
    <col min="4631" max="4631" width="11.140625" style="444" bestFit="1" customWidth="1"/>
    <col min="4632" max="4864" width="10.5703125" style="444"/>
    <col min="4865" max="4872" width="0" style="444" hidden="1" customWidth="1"/>
    <col min="4873" max="4875" width="3.7109375" style="444" customWidth="1"/>
    <col min="4876" max="4876" width="12.7109375" style="444" customWidth="1"/>
    <col min="4877" max="4877" width="47.42578125" style="444" customWidth="1"/>
    <col min="4878" max="4881" width="0" style="444" hidden="1" customWidth="1"/>
    <col min="4882" max="4882" width="11.7109375" style="444" customWidth="1"/>
    <col min="4883" max="4883" width="6.42578125" style="444" bestFit="1" customWidth="1"/>
    <col min="4884" max="4884" width="11.7109375" style="444" customWidth="1"/>
    <col min="4885" max="4885" width="0" style="444" hidden="1" customWidth="1"/>
    <col min="4886" max="4886" width="3.7109375" style="444" customWidth="1"/>
    <col min="4887" max="4887" width="11.140625" style="444" bestFit="1" customWidth="1"/>
    <col min="4888" max="5120" width="10.5703125" style="444"/>
    <col min="5121" max="5128" width="0" style="444" hidden="1" customWidth="1"/>
    <col min="5129" max="5131" width="3.7109375" style="444" customWidth="1"/>
    <col min="5132" max="5132" width="12.7109375" style="444" customWidth="1"/>
    <col min="5133" max="5133" width="47.42578125" style="444" customWidth="1"/>
    <col min="5134" max="5137" width="0" style="444" hidden="1" customWidth="1"/>
    <col min="5138" max="5138" width="11.7109375" style="444" customWidth="1"/>
    <col min="5139" max="5139" width="6.42578125" style="444" bestFit="1" customWidth="1"/>
    <col min="5140" max="5140" width="11.7109375" style="444" customWidth="1"/>
    <col min="5141" max="5141" width="0" style="444" hidden="1" customWidth="1"/>
    <col min="5142" max="5142" width="3.7109375" style="444" customWidth="1"/>
    <col min="5143" max="5143" width="11.140625" style="444" bestFit="1" customWidth="1"/>
    <col min="5144" max="5376" width="10.5703125" style="444"/>
    <col min="5377" max="5384" width="0" style="444" hidden="1" customWidth="1"/>
    <col min="5385" max="5387" width="3.7109375" style="444" customWidth="1"/>
    <col min="5388" max="5388" width="12.7109375" style="444" customWidth="1"/>
    <col min="5389" max="5389" width="47.42578125" style="444" customWidth="1"/>
    <col min="5390" max="5393" width="0" style="444" hidden="1" customWidth="1"/>
    <col min="5394" max="5394" width="11.7109375" style="444" customWidth="1"/>
    <col min="5395" max="5395" width="6.42578125" style="444" bestFit="1" customWidth="1"/>
    <col min="5396" max="5396" width="11.7109375" style="444" customWidth="1"/>
    <col min="5397" max="5397" width="0" style="444" hidden="1" customWidth="1"/>
    <col min="5398" max="5398" width="3.7109375" style="444" customWidth="1"/>
    <col min="5399" max="5399" width="11.140625" style="444" bestFit="1" customWidth="1"/>
    <col min="5400" max="5632" width="10.5703125" style="444"/>
    <col min="5633" max="5640" width="0" style="444" hidden="1" customWidth="1"/>
    <col min="5641" max="5643" width="3.7109375" style="444" customWidth="1"/>
    <col min="5644" max="5644" width="12.7109375" style="444" customWidth="1"/>
    <col min="5645" max="5645" width="47.42578125" style="444" customWidth="1"/>
    <col min="5646" max="5649" width="0" style="444" hidden="1" customWidth="1"/>
    <col min="5650" max="5650" width="11.7109375" style="444" customWidth="1"/>
    <col min="5651" max="5651" width="6.42578125" style="444" bestFit="1" customWidth="1"/>
    <col min="5652" max="5652" width="11.7109375" style="444" customWidth="1"/>
    <col min="5653" max="5653" width="0" style="444" hidden="1" customWidth="1"/>
    <col min="5654" max="5654" width="3.7109375" style="444" customWidth="1"/>
    <col min="5655" max="5655" width="11.140625" style="444" bestFit="1" customWidth="1"/>
    <col min="5656" max="5888" width="10.5703125" style="444"/>
    <col min="5889" max="5896" width="0" style="444" hidden="1" customWidth="1"/>
    <col min="5897" max="5899" width="3.7109375" style="444" customWidth="1"/>
    <col min="5900" max="5900" width="12.7109375" style="444" customWidth="1"/>
    <col min="5901" max="5901" width="47.42578125" style="444" customWidth="1"/>
    <col min="5902" max="5905" width="0" style="444" hidden="1" customWidth="1"/>
    <col min="5906" max="5906" width="11.7109375" style="444" customWidth="1"/>
    <col min="5907" max="5907" width="6.42578125" style="444" bestFit="1" customWidth="1"/>
    <col min="5908" max="5908" width="11.7109375" style="444" customWidth="1"/>
    <col min="5909" max="5909" width="0" style="444" hidden="1" customWidth="1"/>
    <col min="5910" max="5910" width="3.7109375" style="444" customWidth="1"/>
    <col min="5911" max="5911" width="11.140625" style="444" bestFit="1" customWidth="1"/>
    <col min="5912" max="6144" width="10.5703125" style="444"/>
    <col min="6145" max="6152" width="0" style="444" hidden="1" customWidth="1"/>
    <col min="6153" max="6155" width="3.7109375" style="444" customWidth="1"/>
    <col min="6156" max="6156" width="12.7109375" style="444" customWidth="1"/>
    <col min="6157" max="6157" width="47.42578125" style="444" customWidth="1"/>
    <col min="6158" max="6161" width="0" style="444" hidden="1" customWidth="1"/>
    <col min="6162" max="6162" width="11.7109375" style="444" customWidth="1"/>
    <col min="6163" max="6163" width="6.42578125" style="444" bestFit="1" customWidth="1"/>
    <col min="6164" max="6164" width="11.7109375" style="444" customWidth="1"/>
    <col min="6165" max="6165" width="0" style="444" hidden="1" customWidth="1"/>
    <col min="6166" max="6166" width="3.7109375" style="444" customWidth="1"/>
    <col min="6167" max="6167" width="11.140625" style="444" bestFit="1" customWidth="1"/>
    <col min="6168" max="6400" width="10.5703125" style="444"/>
    <col min="6401" max="6408" width="0" style="444" hidden="1" customWidth="1"/>
    <col min="6409" max="6411" width="3.7109375" style="444" customWidth="1"/>
    <col min="6412" max="6412" width="12.7109375" style="444" customWidth="1"/>
    <col min="6413" max="6413" width="47.42578125" style="444" customWidth="1"/>
    <col min="6414" max="6417" width="0" style="444" hidden="1" customWidth="1"/>
    <col min="6418" max="6418" width="11.7109375" style="444" customWidth="1"/>
    <col min="6419" max="6419" width="6.42578125" style="444" bestFit="1" customWidth="1"/>
    <col min="6420" max="6420" width="11.7109375" style="444" customWidth="1"/>
    <col min="6421" max="6421" width="0" style="444" hidden="1" customWidth="1"/>
    <col min="6422" max="6422" width="3.7109375" style="444" customWidth="1"/>
    <col min="6423" max="6423" width="11.140625" style="444" bestFit="1" customWidth="1"/>
    <col min="6424" max="6656" width="10.5703125" style="444"/>
    <col min="6657" max="6664" width="0" style="444" hidden="1" customWidth="1"/>
    <col min="6665" max="6667" width="3.7109375" style="444" customWidth="1"/>
    <col min="6668" max="6668" width="12.7109375" style="444" customWidth="1"/>
    <col min="6669" max="6669" width="47.42578125" style="444" customWidth="1"/>
    <col min="6670" max="6673" width="0" style="444" hidden="1" customWidth="1"/>
    <col min="6674" max="6674" width="11.7109375" style="444" customWidth="1"/>
    <col min="6675" max="6675" width="6.42578125" style="444" bestFit="1" customWidth="1"/>
    <col min="6676" max="6676" width="11.7109375" style="444" customWidth="1"/>
    <col min="6677" max="6677" width="0" style="444" hidden="1" customWidth="1"/>
    <col min="6678" max="6678" width="3.7109375" style="444" customWidth="1"/>
    <col min="6679" max="6679" width="11.140625" style="444" bestFit="1" customWidth="1"/>
    <col min="6680" max="6912" width="10.5703125" style="444"/>
    <col min="6913" max="6920" width="0" style="444" hidden="1" customWidth="1"/>
    <col min="6921" max="6923" width="3.7109375" style="444" customWidth="1"/>
    <col min="6924" max="6924" width="12.7109375" style="444" customWidth="1"/>
    <col min="6925" max="6925" width="47.42578125" style="444" customWidth="1"/>
    <col min="6926" max="6929" width="0" style="444" hidden="1" customWidth="1"/>
    <col min="6930" max="6930" width="11.7109375" style="444" customWidth="1"/>
    <col min="6931" max="6931" width="6.42578125" style="444" bestFit="1" customWidth="1"/>
    <col min="6932" max="6932" width="11.7109375" style="444" customWidth="1"/>
    <col min="6933" max="6933" width="0" style="444" hidden="1" customWidth="1"/>
    <col min="6934" max="6934" width="3.7109375" style="444" customWidth="1"/>
    <col min="6935" max="6935" width="11.140625" style="444" bestFit="1" customWidth="1"/>
    <col min="6936" max="7168" width="10.5703125" style="444"/>
    <col min="7169" max="7176" width="0" style="444" hidden="1" customWidth="1"/>
    <col min="7177" max="7179" width="3.7109375" style="444" customWidth="1"/>
    <col min="7180" max="7180" width="12.7109375" style="444" customWidth="1"/>
    <col min="7181" max="7181" width="47.42578125" style="444" customWidth="1"/>
    <col min="7182" max="7185" width="0" style="444" hidden="1" customWidth="1"/>
    <col min="7186" max="7186" width="11.7109375" style="444" customWidth="1"/>
    <col min="7187" max="7187" width="6.42578125" style="444" bestFit="1" customWidth="1"/>
    <col min="7188" max="7188" width="11.7109375" style="444" customWidth="1"/>
    <col min="7189" max="7189" width="0" style="444" hidden="1" customWidth="1"/>
    <col min="7190" max="7190" width="3.7109375" style="444" customWidth="1"/>
    <col min="7191" max="7191" width="11.140625" style="444" bestFit="1" customWidth="1"/>
    <col min="7192" max="7424" width="10.5703125" style="444"/>
    <col min="7425" max="7432" width="0" style="444" hidden="1" customWidth="1"/>
    <col min="7433" max="7435" width="3.7109375" style="444" customWidth="1"/>
    <col min="7436" max="7436" width="12.7109375" style="444" customWidth="1"/>
    <col min="7437" max="7437" width="47.42578125" style="444" customWidth="1"/>
    <col min="7438" max="7441" width="0" style="444" hidden="1" customWidth="1"/>
    <col min="7442" max="7442" width="11.7109375" style="444" customWidth="1"/>
    <col min="7443" max="7443" width="6.42578125" style="444" bestFit="1" customWidth="1"/>
    <col min="7444" max="7444" width="11.7109375" style="444" customWidth="1"/>
    <col min="7445" max="7445" width="0" style="444" hidden="1" customWidth="1"/>
    <col min="7446" max="7446" width="3.7109375" style="444" customWidth="1"/>
    <col min="7447" max="7447" width="11.140625" style="444" bestFit="1" customWidth="1"/>
    <col min="7448" max="7680" width="10.5703125" style="444"/>
    <col min="7681" max="7688" width="0" style="444" hidden="1" customWidth="1"/>
    <col min="7689" max="7691" width="3.7109375" style="444" customWidth="1"/>
    <col min="7692" max="7692" width="12.7109375" style="444" customWidth="1"/>
    <col min="7693" max="7693" width="47.42578125" style="444" customWidth="1"/>
    <col min="7694" max="7697" width="0" style="444" hidden="1" customWidth="1"/>
    <col min="7698" max="7698" width="11.7109375" style="444" customWidth="1"/>
    <col min="7699" max="7699" width="6.42578125" style="444" bestFit="1" customWidth="1"/>
    <col min="7700" max="7700" width="11.7109375" style="444" customWidth="1"/>
    <col min="7701" max="7701" width="0" style="444" hidden="1" customWidth="1"/>
    <col min="7702" max="7702" width="3.7109375" style="444" customWidth="1"/>
    <col min="7703" max="7703" width="11.140625" style="444" bestFit="1" customWidth="1"/>
    <col min="7704" max="7936" width="10.5703125" style="444"/>
    <col min="7937" max="7944" width="0" style="444" hidden="1" customWidth="1"/>
    <col min="7945" max="7947" width="3.7109375" style="444" customWidth="1"/>
    <col min="7948" max="7948" width="12.7109375" style="444" customWidth="1"/>
    <col min="7949" max="7949" width="47.42578125" style="444" customWidth="1"/>
    <col min="7950" max="7953" width="0" style="444" hidden="1" customWidth="1"/>
    <col min="7954" max="7954" width="11.7109375" style="444" customWidth="1"/>
    <col min="7955" max="7955" width="6.42578125" style="444" bestFit="1" customWidth="1"/>
    <col min="7956" max="7956" width="11.7109375" style="444" customWidth="1"/>
    <col min="7957" max="7957" width="0" style="444" hidden="1" customWidth="1"/>
    <col min="7958" max="7958" width="3.7109375" style="444" customWidth="1"/>
    <col min="7959" max="7959" width="11.140625" style="444" bestFit="1" customWidth="1"/>
    <col min="7960" max="8192" width="10.5703125" style="444"/>
    <col min="8193" max="8200" width="0" style="444" hidden="1" customWidth="1"/>
    <col min="8201" max="8203" width="3.7109375" style="444" customWidth="1"/>
    <col min="8204" max="8204" width="12.7109375" style="444" customWidth="1"/>
    <col min="8205" max="8205" width="47.42578125" style="444" customWidth="1"/>
    <col min="8206" max="8209" width="0" style="444" hidden="1" customWidth="1"/>
    <col min="8210" max="8210" width="11.7109375" style="444" customWidth="1"/>
    <col min="8211" max="8211" width="6.42578125" style="444" bestFit="1" customWidth="1"/>
    <col min="8212" max="8212" width="11.7109375" style="444" customWidth="1"/>
    <col min="8213" max="8213" width="0" style="444" hidden="1" customWidth="1"/>
    <col min="8214" max="8214" width="3.7109375" style="444" customWidth="1"/>
    <col min="8215" max="8215" width="11.140625" style="444" bestFit="1" customWidth="1"/>
    <col min="8216" max="8448" width="10.5703125" style="444"/>
    <col min="8449" max="8456" width="0" style="444" hidden="1" customWidth="1"/>
    <col min="8457" max="8459" width="3.7109375" style="444" customWidth="1"/>
    <col min="8460" max="8460" width="12.7109375" style="444" customWidth="1"/>
    <col min="8461" max="8461" width="47.42578125" style="444" customWidth="1"/>
    <col min="8462" max="8465" width="0" style="444" hidden="1" customWidth="1"/>
    <col min="8466" max="8466" width="11.7109375" style="444" customWidth="1"/>
    <col min="8467" max="8467" width="6.42578125" style="444" bestFit="1" customWidth="1"/>
    <col min="8468" max="8468" width="11.7109375" style="444" customWidth="1"/>
    <col min="8469" max="8469" width="0" style="444" hidden="1" customWidth="1"/>
    <col min="8470" max="8470" width="3.7109375" style="444" customWidth="1"/>
    <col min="8471" max="8471" width="11.140625" style="444" bestFit="1" customWidth="1"/>
    <col min="8472" max="8704" width="10.5703125" style="444"/>
    <col min="8705" max="8712" width="0" style="444" hidden="1" customWidth="1"/>
    <col min="8713" max="8715" width="3.7109375" style="444" customWidth="1"/>
    <col min="8716" max="8716" width="12.7109375" style="444" customWidth="1"/>
    <col min="8717" max="8717" width="47.42578125" style="444" customWidth="1"/>
    <col min="8718" max="8721" width="0" style="444" hidden="1" customWidth="1"/>
    <col min="8722" max="8722" width="11.7109375" style="444" customWidth="1"/>
    <col min="8723" max="8723" width="6.42578125" style="444" bestFit="1" customWidth="1"/>
    <col min="8724" max="8724" width="11.7109375" style="444" customWidth="1"/>
    <col min="8725" max="8725" width="0" style="444" hidden="1" customWidth="1"/>
    <col min="8726" max="8726" width="3.7109375" style="444" customWidth="1"/>
    <col min="8727" max="8727" width="11.140625" style="444" bestFit="1" customWidth="1"/>
    <col min="8728" max="8960" width="10.5703125" style="444"/>
    <col min="8961" max="8968" width="0" style="444" hidden="1" customWidth="1"/>
    <col min="8969" max="8971" width="3.7109375" style="444" customWidth="1"/>
    <col min="8972" max="8972" width="12.7109375" style="444" customWidth="1"/>
    <col min="8973" max="8973" width="47.42578125" style="444" customWidth="1"/>
    <col min="8974" max="8977" width="0" style="444" hidden="1" customWidth="1"/>
    <col min="8978" max="8978" width="11.7109375" style="444" customWidth="1"/>
    <col min="8979" max="8979" width="6.42578125" style="444" bestFit="1" customWidth="1"/>
    <col min="8980" max="8980" width="11.7109375" style="444" customWidth="1"/>
    <col min="8981" max="8981" width="0" style="444" hidden="1" customWidth="1"/>
    <col min="8982" max="8982" width="3.7109375" style="444" customWidth="1"/>
    <col min="8983" max="8983" width="11.140625" style="444" bestFit="1" customWidth="1"/>
    <col min="8984" max="9216" width="10.5703125" style="444"/>
    <col min="9217" max="9224" width="0" style="444" hidden="1" customWidth="1"/>
    <col min="9225" max="9227" width="3.7109375" style="444" customWidth="1"/>
    <col min="9228" max="9228" width="12.7109375" style="444" customWidth="1"/>
    <col min="9229" max="9229" width="47.42578125" style="444" customWidth="1"/>
    <col min="9230" max="9233" width="0" style="444" hidden="1" customWidth="1"/>
    <col min="9234" max="9234" width="11.7109375" style="444" customWidth="1"/>
    <col min="9235" max="9235" width="6.42578125" style="444" bestFit="1" customWidth="1"/>
    <col min="9236" max="9236" width="11.7109375" style="444" customWidth="1"/>
    <col min="9237" max="9237" width="0" style="444" hidden="1" customWidth="1"/>
    <col min="9238" max="9238" width="3.7109375" style="444" customWidth="1"/>
    <col min="9239" max="9239" width="11.140625" style="444" bestFit="1" customWidth="1"/>
    <col min="9240" max="9472" width="10.5703125" style="444"/>
    <col min="9473" max="9480" width="0" style="444" hidden="1" customWidth="1"/>
    <col min="9481" max="9483" width="3.7109375" style="444" customWidth="1"/>
    <col min="9484" max="9484" width="12.7109375" style="444" customWidth="1"/>
    <col min="9485" max="9485" width="47.42578125" style="444" customWidth="1"/>
    <col min="9486" max="9489" width="0" style="444" hidden="1" customWidth="1"/>
    <col min="9490" max="9490" width="11.7109375" style="444" customWidth="1"/>
    <col min="9491" max="9491" width="6.42578125" style="444" bestFit="1" customWidth="1"/>
    <col min="9492" max="9492" width="11.7109375" style="444" customWidth="1"/>
    <col min="9493" max="9493" width="0" style="444" hidden="1" customWidth="1"/>
    <col min="9494" max="9494" width="3.7109375" style="444" customWidth="1"/>
    <col min="9495" max="9495" width="11.140625" style="444" bestFit="1" customWidth="1"/>
    <col min="9496" max="9728" width="10.5703125" style="444"/>
    <col min="9729" max="9736" width="0" style="444" hidden="1" customWidth="1"/>
    <col min="9737" max="9739" width="3.7109375" style="444" customWidth="1"/>
    <col min="9740" max="9740" width="12.7109375" style="444" customWidth="1"/>
    <col min="9741" max="9741" width="47.42578125" style="444" customWidth="1"/>
    <col min="9742" max="9745" width="0" style="444" hidden="1" customWidth="1"/>
    <col min="9746" max="9746" width="11.7109375" style="444" customWidth="1"/>
    <col min="9747" max="9747" width="6.42578125" style="444" bestFit="1" customWidth="1"/>
    <col min="9748" max="9748" width="11.7109375" style="444" customWidth="1"/>
    <col min="9749" max="9749" width="0" style="444" hidden="1" customWidth="1"/>
    <col min="9750" max="9750" width="3.7109375" style="444" customWidth="1"/>
    <col min="9751" max="9751" width="11.140625" style="444" bestFit="1" customWidth="1"/>
    <col min="9752" max="9984" width="10.5703125" style="444"/>
    <col min="9985" max="9992" width="0" style="444" hidden="1" customWidth="1"/>
    <col min="9993" max="9995" width="3.7109375" style="444" customWidth="1"/>
    <col min="9996" max="9996" width="12.7109375" style="444" customWidth="1"/>
    <col min="9997" max="9997" width="47.42578125" style="444" customWidth="1"/>
    <col min="9998" max="10001" width="0" style="444" hidden="1" customWidth="1"/>
    <col min="10002" max="10002" width="11.7109375" style="444" customWidth="1"/>
    <col min="10003" max="10003" width="6.42578125" style="444" bestFit="1" customWidth="1"/>
    <col min="10004" max="10004" width="11.7109375" style="444" customWidth="1"/>
    <col min="10005" max="10005" width="0" style="444" hidden="1" customWidth="1"/>
    <col min="10006" max="10006" width="3.7109375" style="444" customWidth="1"/>
    <col min="10007" max="10007" width="11.140625" style="444" bestFit="1" customWidth="1"/>
    <col min="10008" max="10240" width="10.5703125" style="444"/>
    <col min="10241" max="10248" width="0" style="444" hidden="1" customWidth="1"/>
    <col min="10249" max="10251" width="3.7109375" style="444" customWidth="1"/>
    <col min="10252" max="10252" width="12.7109375" style="444" customWidth="1"/>
    <col min="10253" max="10253" width="47.42578125" style="444" customWidth="1"/>
    <col min="10254" max="10257" width="0" style="444" hidden="1" customWidth="1"/>
    <col min="10258" max="10258" width="11.7109375" style="444" customWidth="1"/>
    <col min="10259" max="10259" width="6.42578125" style="444" bestFit="1" customWidth="1"/>
    <col min="10260" max="10260" width="11.7109375" style="444" customWidth="1"/>
    <col min="10261" max="10261" width="0" style="444" hidden="1" customWidth="1"/>
    <col min="10262" max="10262" width="3.7109375" style="444" customWidth="1"/>
    <col min="10263" max="10263" width="11.140625" style="444" bestFit="1" customWidth="1"/>
    <col min="10264" max="10496" width="10.5703125" style="444"/>
    <col min="10497" max="10504" width="0" style="444" hidden="1" customWidth="1"/>
    <col min="10505" max="10507" width="3.7109375" style="444" customWidth="1"/>
    <col min="10508" max="10508" width="12.7109375" style="444" customWidth="1"/>
    <col min="10509" max="10509" width="47.42578125" style="444" customWidth="1"/>
    <col min="10510" max="10513" width="0" style="444" hidden="1" customWidth="1"/>
    <col min="10514" max="10514" width="11.7109375" style="444" customWidth="1"/>
    <col min="10515" max="10515" width="6.42578125" style="444" bestFit="1" customWidth="1"/>
    <col min="10516" max="10516" width="11.7109375" style="444" customWidth="1"/>
    <col min="10517" max="10517" width="0" style="444" hidden="1" customWidth="1"/>
    <col min="10518" max="10518" width="3.7109375" style="444" customWidth="1"/>
    <col min="10519" max="10519" width="11.140625" style="444" bestFit="1" customWidth="1"/>
    <col min="10520" max="10752" width="10.5703125" style="444"/>
    <col min="10753" max="10760" width="0" style="444" hidden="1" customWidth="1"/>
    <col min="10761" max="10763" width="3.7109375" style="444" customWidth="1"/>
    <col min="10764" max="10764" width="12.7109375" style="444" customWidth="1"/>
    <col min="10765" max="10765" width="47.42578125" style="444" customWidth="1"/>
    <col min="10766" max="10769" width="0" style="444" hidden="1" customWidth="1"/>
    <col min="10770" max="10770" width="11.7109375" style="444" customWidth="1"/>
    <col min="10771" max="10771" width="6.42578125" style="444" bestFit="1" customWidth="1"/>
    <col min="10772" max="10772" width="11.7109375" style="444" customWidth="1"/>
    <col min="10773" max="10773" width="0" style="444" hidden="1" customWidth="1"/>
    <col min="10774" max="10774" width="3.7109375" style="444" customWidth="1"/>
    <col min="10775" max="10775" width="11.140625" style="444" bestFit="1" customWidth="1"/>
    <col min="10776" max="11008" width="10.5703125" style="444"/>
    <col min="11009" max="11016" width="0" style="444" hidden="1" customWidth="1"/>
    <col min="11017" max="11019" width="3.7109375" style="444" customWidth="1"/>
    <col min="11020" max="11020" width="12.7109375" style="444" customWidth="1"/>
    <col min="11021" max="11021" width="47.42578125" style="444" customWidth="1"/>
    <col min="11022" max="11025" width="0" style="444" hidden="1" customWidth="1"/>
    <col min="11026" max="11026" width="11.7109375" style="444" customWidth="1"/>
    <col min="11027" max="11027" width="6.42578125" style="444" bestFit="1" customWidth="1"/>
    <col min="11028" max="11028" width="11.7109375" style="444" customWidth="1"/>
    <col min="11029" max="11029" width="0" style="444" hidden="1" customWidth="1"/>
    <col min="11030" max="11030" width="3.7109375" style="444" customWidth="1"/>
    <col min="11031" max="11031" width="11.140625" style="444" bestFit="1" customWidth="1"/>
    <col min="11032" max="11264" width="10.5703125" style="444"/>
    <col min="11265" max="11272" width="0" style="444" hidden="1" customWidth="1"/>
    <col min="11273" max="11275" width="3.7109375" style="444" customWidth="1"/>
    <col min="11276" max="11276" width="12.7109375" style="444" customWidth="1"/>
    <col min="11277" max="11277" width="47.42578125" style="444" customWidth="1"/>
    <col min="11278" max="11281" width="0" style="444" hidden="1" customWidth="1"/>
    <col min="11282" max="11282" width="11.7109375" style="444" customWidth="1"/>
    <col min="11283" max="11283" width="6.42578125" style="444" bestFit="1" customWidth="1"/>
    <col min="11284" max="11284" width="11.7109375" style="444" customWidth="1"/>
    <col min="11285" max="11285" width="0" style="444" hidden="1" customWidth="1"/>
    <col min="11286" max="11286" width="3.7109375" style="444" customWidth="1"/>
    <col min="11287" max="11287" width="11.140625" style="444" bestFit="1" customWidth="1"/>
    <col min="11288" max="11520" width="10.5703125" style="444"/>
    <col min="11521" max="11528" width="0" style="444" hidden="1" customWidth="1"/>
    <col min="11529" max="11531" width="3.7109375" style="444" customWidth="1"/>
    <col min="11532" max="11532" width="12.7109375" style="444" customWidth="1"/>
    <col min="11533" max="11533" width="47.42578125" style="444" customWidth="1"/>
    <col min="11534" max="11537" width="0" style="444" hidden="1" customWidth="1"/>
    <col min="11538" max="11538" width="11.7109375" style="444" customWidth="1"/>
    <col min="11539" max="11539" width="6.42578125" style="444" bestFit="1" customWidth="1"/>
    <col min="11540" max="11540" width="11.7109375" style="444" customWidth="1"/>
    <col min="11541" max="11541" width="0" style="444" hidden="1" customWidth="1"/>
    <col min="11542" max="11542" width="3.7109375" style="444" customWidth="1"/>
    <col min="11543" max="11543" width="11.140625" style="444" bestFit="1" customWidth="1"/>
    <col min="11544" max="11776" width="10.5703125" style="444"/>
    <col min="11777" max="11784" width="0" style="444" hidden="1" customWidth="1"/>
    <col min="11785" max="11787" width="3.7109375" style="444" customWidth="1"/>
    <col min="11788" max="11788" width="12.7109375" style="444" customWidth="1"/>
    <col min="11789" max="11789" width="47.42578125" style="444" customWidth="1"/>
    <col min="11790" max="11793" width="0" style="444" hidden="1" customWidth="1"/>
    <col min="11794" max="11794" width="11.7109375" style="444" customWidth="1"/>
    <col min="11795" max="11795" width="6.42578125" style="444" bestFit="1" customWidth="1"/>
    <col min="11796" max="11796" width="11.7109375" style="444" customWidth="1"/>
    <col min="11797" max="11797" width="0" style="444" hidden="1" customWidth="1"/>
    <col min="11798" max="11798" width="3.7109375" style="444" customWidth="1"/>
    <col min="11799" max="11799" width="11.140625" style="444" bestFit="1" customWidth="1"/>
    <col min="11800" max="12032" width="10.5703125" style="444"/>
    <col min="12033" max="12040" width="0" style="444" hidden="1" customWidth="1"/>
    <col min="12041" max="12043" width="3.7109375" style="444" customWidth="1"/>
    <col min="12044" max="12044" width="12.7109375" style="444" customWidth="1"/>
    <col min="12045" max="12045" width="47.42578125" style="444" customWidth="1"/>
    <col min="12046" max="12049" width="0" style="444" hidden="1" customWidth="1"/>
    <col min="12050" max="12050" width="11.7109375" style="444" customWidth="1"/>
    <col min="12051" max="12051" width="6.42578125" style="444" bestFit="1" customWidth="1"/>
    <col min="12052" max="12052" width="11.7109375" style="444" customWidth="1"/>
    <col min="12053" max="12053" width="0" style="444" hidden="1" customWidth="1"/>
    <col min="12054" max="12054" width="3.7109375" style="444" customWidth="1"/>
    <col min="12055" max="12055" width="11.140625" style="444" bestFit="1" customWidth="1"/>
    <col min="12056" max="12288" width="10.5703125" style="444"/>
    <col min="12289" max="12296" width="0" style="444" hidden="1" customWidth="1"/>
    <col min="12297" max="12299" width="3.7109375" style="444" customWidth="1"/>
    <col min="12300" max="12300" width="12.7109375" style="444" customWidth="1"/>
    <col min="12301" max="12301" width="47.42578125" style="444" customWidth="1"/>
    <col min="12302" max="12305" width="0" style="444" hidden="1" customWidth="1"/>
    <col min="12306" max="12306" width="11.7109375" style="444" customWidth="1"/>
    <col min="12307" max="12307" width="6.42578125" style="444" bestFit="1" customWidth="1"/>
    <col min="12308" max="12308" width="11.7109375" style="444" customWidth="1"/>
    <col min="12309" max="12309" width="0" style="444" hidden="1" customWidth="1"/>
    <col min="12310" max="12310" width="3.7109375" style="444" customWidth="1"/>
    <col min="12311" max="12311" width="11.140625" style="444" bestFit="1" customWidth="1"/>
    <col min="12312" max="12544" width="10.5703125" style="444"/>
    <col min="12545" max="12552" width="0" style="444" hidden="1" customWidth="1"/>
    <col min="12553" max="12555" width="3.7109375" style="444" customWidth="1"/>
    <col min="12556" max="12556" width="12.7109375" style="444" customWidth="1"/>
    <col min="12557" max="12557" width="47.42578125" style="444" customWidth="1"/>
    <col min="12558" max="12561" width="0" style="444" hidden="1" customWidth="1"/>
    <col min="12562" max="12562" width="11.7109375" style="444" customWidth="1"/>
    <col min="12563" max="12563" width="6.42578125" style="444" bestFit="1" customWidth="1"/>
    <col min="12564" max="12564" width="11.7109375" style="444" customWidth="1"/>
    <col min="12565" max="12565" width="0" style="444" hidden="1" customWidth="1"/>
    <col min="12566" max="12566" width="3.7109375" style="444" customWidth="1"/>
    <col min="12567" max="12567" width="11.140625" style="444" bestFit="1" customWidth="1"/>
    <col min="12568" max="12800" width="10.5703125" style="444"/>
    <col min="12801" max="12808" width="0" style="444" hidden="1" customWidth="1"/>
    <col min="12809" max="12811" width="3.7109375" style="444" customWidth="1"/>
    <col min="12812" max="12812" width="12.7109375" style="444" customWidth="1"/>
    <col min="12813" max="12813" width="47.42578125" style="444" customWidth="1"/>
    <col min="12814" max="12817" width="0" style="444" hidden="1" customWidth="1"/>
    <col min="12818" max="12818" width="11.7109375" style="444" customWidth="1"/>
    <col min="12819" max="12819" width="6.42578125" style="444" bestFit="1" customWidth="1"/>
    <col min="12820" max="12820" width="11.7109375" style="444" customWidth="1"/>
    <col min="12821" max="12821" width="0" style="444" hidden="1" customWidth="1"/>
    <col min="12822" max="12822" width="3.7109375" style="444" customWidth="1"/>
    <col min="12823" max="12823" width="11.140625" style="444" bestFit="1" customWidth="1"/>
    <col min="12824" max="13056" width="10.5703125" style="444"/>
    <col min="13057" max="13064" width="0" style="444" hidden="1" customWidth="1"/>
    <col min="13065" max="13067" width="3.7109375" style="444" customWidth="1"/>
    <col min="13068" max="13068" width="12.7109375" style="444" customWidth="1"/>
    <col min="13069" max="13069" width="47.42578125" style="444" customWidth="1"/>
    <col min="13070" max="13073" width="0" style="444" hidden="1" customWidth="1"/>
    <col min="13074" max="13074" width="11.7109375" style="444" customWidth="1"/>
    <col min="13075" max="13075" width="6.42578125" style="444" bestFit="1" customWidth="1"/>
    <col min="13076" max="13076" width="11.7109375" style="444" customWidth="1"/>
    <col min="13077" max="13077" width="0" style="444" hidden="1" customWidth="1"/>
    <col min="13078" max="13078" width="3.7109375" style="444" customWidth="1"/>
    <col min="13079" max="13079" width="11.140625" style="444" bestFit="1" customWidth="1"/>
    <col min="13080" max="13312" width="10.5703125" style="444"/>
    <col min="13313" max="13320" width="0" style="444" hidden="1" customWidth="1"/>
    <col min="13321" max="13323" width="3.7109375" style="444" customWidth="1"/>
    <col min="13324" max="13324" width="12.7109375" style="444" customWidth="1"/>
    <col min="13325" max="13325" width="47.42578125" style="444" customWidth="1"/>
    <col min="13326" max="13329" width="0" style="444" hidden="1" customWidth="1"/>
    <col min="13330" max="13330" width="11.7109375" style="444" customWidth="1"/>
    <col min="13331" max="13331" width="6.42578125" style="444" bestFit="1" customWidth="1"/>
    <col min="13332" max="13332" width="11.7109375" style="444" customWidth="1"/>
    <col min="13333" max="13333" width="0" style="444" hidden="1" customWidth="1"/>
    <col min="13334" max="13334" width="3.7109375" style="444" customWidth="1"/>
    <col min="13335" max="13335" width="11.140625" style="444" bestFit="1" customWidth="1"/>
    <col min="13336" max="13568" width="10.5703125" style="444"/>
    <col min="13569" max="13576" width="0" style="444" hidden="1" customWidth="1"/>
    <col min="13577" max="13579" width="3.7109375" style="444" customWidth="1"/>
    <col min="13580" max="13580" width="12.7109375" style="444" customWidth="1"/>
    <col min="13581" max="13581" width="47.42578125" style="444" customWidth="1"/>
    <col min="13582" max="13585" width="0" style="444" hidden="1" customWidth="1"/>
    <col min="13586" max="13586" width="11.7109375" style="444" customWidth="1"/>
    <col min="13587" max="13587" width="6.42578125" style="444" bestFit="1" customWidth="1"/>
    <col min="13588" max="13588" width="11.7109375" style="444" customWidth="1"/>
    <col min="13589" max="13589" width="0" style="444" hidden="1" customWidth="1"/>
    <col min="13590" max="13590" width="3.7109375" style="444" customWidth="1"/>
    <col min="13591" max="13591" width="11.140625" style="444" bestFit="1" customWidth="1"/>
    <col min="13592" max="13824" width="10.5703125" style="444"/>
    <col min="13825" max="13832" width="0" style="444" hidden="1" customWidth="1"/>
    <col min="13833" max="13835" width="3.7109375" style="444" customWidth="1"/>
    <col min="13836" max="13836" width="12.7109375" style="444" customWidth="1"/>
    <col min="13837" max="13837" width="47.42578125" style="444" customWidth="1"/>
    <col min="13838" max="13841" width="0" style="444" hidden="1" customWidth="1"/>
    <col min="13842" max="13842" width="11.7109375" style="444" customWidth="1"/>
    <col min="13843" max="13843" width="6.42578125" style="444" bestFit="1" customWidth="1"/>
    <col min="13844" max="13844" width="11.7109375" style="444" customWidth="1"/>
    <col min="13845" max="13845" width="0" style="444" hidden="1" customWidth="1"/>
    <col min="13846" max="13846" width="3.7109375" style="444" customWidth="1"/>
    <col min="13847" max="13847" width="11.140625" style="444" bestFit="1" customWidth="1"/>
    <col min="13848" max="14080" width="10.5703125" style="444"/>
    <col min="14081" max="14088" width="0" style="444" hidden="1" customWidth="1"/>
    <col min="14089" max="14091" width="3.7109375" style="444" customWidth="1"/>
    <col min="14092" max="14092" width="12.7109375" style="444" customWidth="1"/>
    <col min="14093" max="14093" width="47.42578125" style="444" customWidth="1"/>
    <col min="14094" max="14097" width="0" style="444" hidden="1" customWidth="1"/>
    <col min="14098" max="14098" width="11.7109375" style="444" customWidth="1"/>
    <col min="14099" max="14099" width="6.42578125" style="444" bestFit="1" customWidth="1"/>
    <col min="14100" max="14100" width="11.7109375" style="444" customWidth="1"/>
    <col min="14101" max="14101" width="0" style="444" hidden="1" customWidth="1"/>
    <col min="14102" max="14102" width="3.7109375" style="444" customWidth="1"/>
    <col min="14103" max="14103" width="11.140625" style="444" bestFit="1" customWidth="1"/>
    <col min="14104" max="14336" width="10.5703125" style="444"/>
    <col min="14337" max="14344" width="0" style="444" hidden="1" customWidth="1"/>
    <col min="14345" max="14347" width="3.7109375" style="444" customWidth="1"/>
    <col min="14348" max="14348" width="12.7109375" style="444" customWidth="1"/>
    <col min="14349" max="14349" width="47.42578125" style="444" customWidth="1"/>
    <col min="14350" max="14353" width="0" style="444" hidden="1" customWidth="1"/>
    <col min="14354" max="14354" width="11.7109375" style="444" customWidth="1"/>
    <col min="14355" max="14355" width="6.42578125" style="444" bestFit="1" customWidth="1"/>
    <col min="14356" max="14356" width="11.7109375" style="444" customWidth="1"/>
    <col min="14357" max="14357" width="0" style="444" hidden="1" customWidth="1"/>
    <col min="14358" max="14358" width="3.7109375" style="444" customWidth="1"/>
    <col min="14359" max="14359" width="11.140625" style="444" bestFit="1" customWidth="1"/>
    <col min="14360" max="14592" width="10.5703125" style="444"/>
    <col min="14593" max="14600" width="0" style="444" hidden="1" customWidth="1"/>
    <col min="14601" max="14603" width="3.7109375" style="444" customWidth="1"/>
    <col min="14604" max="14604" width="12.7109375" style="444" customWidth="1"/>
    <col min="14605" max="14605" width="47.42578125" style="444" customWidth="1"/>
    <col min="14606" max="14609" width="0" style="444" hidden="1" customWidth="1"/>
    <col min="14610" max="14610" width="11.7109375" style="444" customWidth="1"/>
    <col min="14611" max="14611" width="6.42578125" style="444" bestFit="1" customWidth="1"/>
    <col min="14612" max="14612" width="11.7109375" style="444" customWidth="1"/>
    <col min="14613" max="14613" width="0" style="444" hidden="1" customWidth="1"/>
    <col min="14614" max="14614" width="3.7109375" style="444" customWidth="1"/>
    <col min="14615" max="14615" width="11.140625" style="444" bestFit="1" customWidth="1"/>
    <col min="14616" max="14848" width="10.5703125" style="444"/>
    <col min="14849" max="14856" width="0" style="444" hidden="1" customWidth="1"/>
    <col min="14857" max="14859" width="3.7109375" style="444" customWidth="1"/>
    <col min="14860" max="14860" width="12.7109375" style="444" customWidth="1"/>
    <col min="14861" max="14861" width="47.42578125" style="444" customWidth="1"/>
    <col min="14862" max="14865" width="0" style="444" hidden="1" customWidth="1"/>
    <col min="14866" max="14866" width="11.7109375" style="444" customWidth="1"/>
    <col min="14867" max="14867" width="6.42578125" style="444" bestFit="1" customWidth="1"/>
    <col min="14868" max="14868" width="11.7109375" style="444" customWidth="1"/>
    <col min="14869" max="14869" width="0" style="444" hidden="1" customWidth="1"/>
    <col min="14870" max="14870" width="3.7109375" style="444" customWidth="1"/>
    <col min="14871" max="14871" width="11.140625" style="444" bestFit="1" customWidth="1"/>
    <col min="14872" max="15104" width="10.5703125" style="444"/>
    <col min="15105" max="15112" width="0" style="444" hidden="1" customWidth="1"/>
    <col min="15113" max="15115" width="3.7109375" style="444" customWidth="1"/>
    <col min="15116" max="15116" width="12.7109375" style="444" customWidth="1"/>
    <col min="15117" max="15117" width="47.42578125" style="444" customWidth="1"/>
    <col min="15118" max="15121" width="0" style="444" hidden="1" customWidth="1"/>
    <col min="15122" max="15122" width="11.7109375" style="444" customWidth="1"/>
    <col min="15123" max="15123" width="6.42578125" style="444" bestFit="1" customWidth="1"/>
    <col min="15124" max="15124" width="11.7109375" style="444" customWidth="1"/>
    <col min="15125" max="15125" width="0" style="444" hidden="1" customWidth="1"/>
    <col min="15126" max="15126" width="3.7109375" style="444" customWidth="1"/>
    <col min="15127" max="15127" width="11.140625" style="444" bestFit="1" customWidth="1"/>
    <col min="15128" max="15360" width="10.5703125" style="444"/>
    <col min="15361" max="15368" width="0" style="444" hidden="1" customWidth="1"/>
    <col min="15369" max="15371" width="3.7109375" style="444" customWidth="1"/>
    <col min="15372" max="15372" width="12.7109375" style="444" customWidth="1"/>
    <col min="15373" max="15373" width="47.42578125" style="444" customWidth="1"/>
    <col min="15374" max="15377" width="0" style="444" hidden="1" customWidth="1"/>
    <col min="15378" max="15378" width="11.7109375" style="444" customWidth="1"/>
    <col min="15379" max="15379" width="6.42578125" style="444" bestFit="1" customWidth="1"/>
    <col min="15380" max="15380" width="11.7109375" style="444" customWidth="1"/>
    <col min="15381" max="15381" width="0" style="444" hidden="1" customWidth="1"/>
    <col min="15382" max="15382" width="3.7109375" style="444" customWidth="1"/>
    <col min="15383" max="15383" width="11.140625" style="444" bestFit="1" customWidth="1"/>
    <col min="15384" max="15616" width="10.5703125" style="444"/>
    <col min="15617" max="15624" width="0" style="444" hidden="1" customWidth="1"/>
    <col min="15625" max="15627" width="3.7109375" style="444" customWidth="1"/>
    <col min="15628" max="15628" width="12.7109375" style="444" customWidth="1"/>
    <col min="15629" max="15629" width="47.42578125" style="444" customWidth="1"/>
    <col min="15630" max="15633" width="0" style="444" hidden="1" customWidth="1"/>
    <col min="15634" max="15634" width="11.7109375" style="444" customWidth="1"/>
    <col min="15635" max="15635" width="6.42578125" style="444" bestFit="1" customWidth="1"/>
    <col min="15636" max="15636" width="11.7109375" style="444" customWidth="1"/>
    <col min="15637" max="15637" width="0" style="444" hidden="1" customWidth="1"/>
    <col min="15638" max="15638" width="3.7109375" style="444" customWidth="1"/>
    <col min="15639" max="15639" width="11.140625" style="444" bestFit="1" customWidth="1"/>
    <col min="15640" max="15872" width="10.5703125" style="444"/>
    <col min="15873" max="15880" width="0" style="444" hidden="1" customWidth="1"/>
    <col min="15881" max="15883" width="3.7109375" style="444" customWidth="1"/>
    <col min="15884" max="15884" width="12.7109375" style="444" customWidth="1"/>
    <col min="15885" max="15885" width="47.42578125" style="444" customWidth="1"/>
    <col min="15886" max="15889" width="0" style="444" hidden="1" customWidth="1"/>
    <col min="15890" max="15890" width="11.7109375" style="444" customWidth="1"/>
    <col min="15891" max="15891" width="6.42578125" style="444" bestFit="1" customWidth="1"/>
    <col min="15892" max="15892" width="11.7109375" style="444" customWidth="1"/>
    <col min="15893" max="15893" width="0" style="444" hidden="1" customWidth="1"/>
    <col min="15894" max="15894" width="3.7109375" style="444" customWidth="1"/>
    <col min="15895" max="15895" width="11.140625" style="444" bestFit="1" customWidth="1"/>
    <col min="15896" max="16128" width="10.5703125" style="444"/>
    <col min="16129" max="16136" width="0" style="444" hidden="1" customWidth="1"/>
    <col min="16137" max="16139" width="3.7109375" style="444" customWidth="1"/>
    <col min="16140" max="16140" width="12.7109375" style="444" customWidth="1"/>
    <col min="16141" max="16141" width="47.42578125" style="444" customWidth="1"/>
    <col min="16142" max="16145" width="0" style="444" hidden="1" customWidth="1"/>
    <col min="16146" max="16146" width="11.7109375" style="444" customWidth="1"/>
    <col min="16147" max="16147" width="6.42578125" style="444" bestFit="1" customWidth="1"/>
    <col min="16148" max="16148" width="11.7109375" style="444" customWidth="1"/>
    <col min="16149" max="16149" width="0" style="444" hidden="1" customWidth="1"/>
    <col min="16150" max="16150" width="3.7109375" style="444" customWidth="1"/>
    <col min="16151" max="16151" width="11.140625" style="444" bestFit="1" customWidth="1"/>
    <col min="16152" max="16384" width="10.5703125" style="444"/>
  </cols>
  <sheetData>
    <row r="1" spans="1:34" hidden="1"/>
    <row r="2" spans="1:34" hidden="1"/>
    <row r="3" spans="1:34" hidden="1"/>
    <row r="4" spans="1:34" ht="3" customHeight="1">
      <c r="J4" s="449"/>
      <c r="K4" s="449"/>
      <c r="L4" s="445"/>
      <c r="M4" s="445"/>
      <c r="N4" s="445"/>
      <c r="O4" s="452"/>
      <c r="P4" s="452"/>
      <c r="Q4" s="452"/>
      <c r="R4" s="452"/>
      <c r="S4" s="452"/>
      <c r="T4" s="452"/>
      <c r="U4" s="445"/>
    </row>
    <row r="5" spans="1:34" ht="22.5" customHeight="1">
      <c r="J5" s="449"/>
      <c r="K5" s="449"/>
      <c r="L5" s="1311" t="s">
        <v>616</v>
      </c>
      <c r="M5" s="1311"/>
      <c r="N5" s="1311"/>
      <c r="O5" s="1311"/>
      <c r="P5" s="1311"/>
      <c r="Q5" s="1311"/>
      <c r="R5" s="1311"/>
      <c r="S5" s="1311"/>
      <c r="T5" s="1311"/>
      <c r="U5" s="465"/>
    </row>
    <row r="6" spans="1:34" ht="3" customHeight="1">
      <c r="J6" s="449"/>
      <c r="K6" s="449"/>
      <c r="L6" s="445"/>
      <c r="M6" s="445"/>
      <c r="N6" s="445"/>
      <c r="O6" s="448"/>
      <c r="P6" s="448"/>
      <c r="Q6" s="448"/>
      <c r="R6" s="448"/>
      <c r="S6" s="448"/>
      <c r="T6" s="448"/>
      <c r="U6" s="445"/>
    </row>
    <row r="7" spans="1:34" s="744" customFormat="1" ht="5.25" hidden="1">
      <c r="A7" s="1120"/>
      <c r="B7" s="1120"/>
      <c r="C7" s="1120"/>
      <c r="D7" s="1120"/>
      <c r="E7" s="1120"/>
      <c r="F7" s="1120"/>
      <c r="G7" s="1120"/>
      <c r="H7" s="1120"/>
      <c r="L7" s="1171"/>
      <c r="M7" s="1044"/>
      <c r="O7" s="1287"/>
      <c r="P7" s="1287"/>
      <c r="Q7" s="1287"/>
      <c r="R7" s="1287"/>
      <c r="S7" s="1287"/>
      <c r="T7" s="1287"/>
      <c r="U7" s="778"/>
      <c r="V7" s="778"/>
      <c r="X7" s="1120"/>
      <c r="Y7" s="1120"/>
      <c r="Z7" s="1120"/>
      <c r="AA7" s="1120"/>
      <c r="AB7" s="1120"/>
    </row>
    <row r="8" spans="1:34" s="537" customFormat="1" ht="18.75">
      <c r="A8" s="557"/>
      <c r="B8" s="557"/>
      <c r="C8" s="557"/>
      <c r="D8" s="557"/>
      <c r="E8" s="557"/>
      <c r="F8" s="557"/>
      <c r="G8" s="557"/>
      <c r="H8" s="557"/>
      <c r="L8" s="467"/>
      <c r="M8" s="584" t="str">
        <f>"Дата подачи заявления об "&amp;IF(datePr_ch="","утверждении","изменении") &amp; " тарифов"</f>
        <v>Дата подачи заявления об изменении тарифов</v>
      </c>
      <c r="N8" s="1124"/>
      <c r="O8" s="1288" t="str">
        <f>IF(datePr_ch="",IF(datePr="","",datePr),datePr_ch)</f>
        <v>22.04.2021</v>
      </c>
      <c r="P8" s="1288"/>
      <c r="Q8" s="1288"/>
      <c r="R8" s="1288"/>
      <c r="S8" s="1288"/>
      <c r="T8" s="1288"/>
      <c r="U8" s="633"/>
      <c r="X8" s="557"/>
      <c r="Y8" s="557"/>
      <c r="Z8" s="557"/>
      <c r="AA8" s="557"/>
      <c r="AB8" s="557"/>
      <c r="AC8" s="557"/>
      <c r="AD8" s="557"/>
      <c r="AE8" s="557"/>
      <c r="AF8" s="557"/>
      <c r="AG8" s="557"/>
      <c r="AH8" s="557"/>
    </row>
    <row r="9" spans="1:34" s="459" customFormat="1" ht="18.75">
      <c r="A9" s="473"/>
      <c r="B9" s="473"/>
      <c r="C9" s="473"/>
      <c r="D9" s="473"/>
      <c r="E9" s="473"/>
      <c r="F9" s="473"/>
      <c r="G9" s="473"/>
      <c r="H9" s="473"/>
      <c r="L9" s="520"/>
      <c r="M9" s="584" t="str">
        <f>"Номер подачи заявления об "&amp;IF(numberPr_ch="","утверждении","изменении") &amp; " тарифов"</f>
        <v>Номер подачи заявления об изменении тарифов</v>
      </c>
      <c r="N9" s="1124"/>
      <c r="O9" s="1288" t="str">
        <f>IF(numberPr_ch="",IF(numberPr="","",numberPr),numberPr_ch)</f>
        <v>178</v>
      </c>
      <c r="P9" s="1288"/>
      <c r="Q9" s="1288"/>
      <c r="R9" s="1288"/>
      <c r="S9" s="1288"/>
      <c r="T9" s="1288"/>
      <c r="U9" s="633"/>
      <c r="X9" s="473"/>
      <c r="Y9" s="473"/>
      <c r="Z9" s="473"/>
      <c r="AA9" s="473"/>
      <c r="AB9" s="473"/>
      <c r="AC9" s="473"/>
      <c r="AD9" s="473"/>
      <c r="AE9" s="473"/>
      <c r="AF9" s="473"/>
      <c r="AG9" s="473"/>
      <c r="AH9" s="473"/>
    </row>
    <row r="10" spans="1:34" s="744" customFormat="1" ht="5.25" hidden="1">
      <c r="A10" s="1120"/>
      <c r="B10" s="1120"/>
      <c r="C10" s="1120"/>
      <c r="D10" s="1120"/>
      <c r="E10" s="1120"/>
      <c r="F10" s="1120"/>
      <c r="G10" s="1120"/>
      <c r="H10" s="1120"/>
      <c r="L10" s="1171"/>
      <c r="M10" s="1044"/>
      <c r="O10" s="1287"/>
      <c r="P10" s="1287"/>
      <c r="Q10" s="1287"/>
      <c r="R10" s="1287"/>
      <c r="S10" s="1287"/>
      <c r="T10" s="1287"/>
      <c r="U10" s="778"/>
      <c r="V10" s="778"/>
      <c r="X10" s="1120"/>
      <c r="Y10" s="1120"/>
      <c r="Z10" s="1120"/>
      <c r="AA10" s="1120"/>
      <c r="AB10" s="1120"/>
    </row>
    <row r="11" spans="1:34" s="459" customFormat="1" ht="11.25" hidden="1">
      <c r="A11" s="473"/>
      <c r="B11" s="473"/>
      <c r="C11" s="473"/>
      <c r="D11" s="473"/>
      <c r="E11" s="473"/>
      <c r="F11" s="473"/>
      <c r="G11" s="473"/>
      <c r="H11" s="473"/>
      <c r="L11" s="520"/>
      <c r="M11" s="520"/>
      <c r="N11" s="534"/>
      <c r="O11" s="549"/>
      <c r="P11" s="549"/>
      <c r="Q11" s="549"/>
      <c r="R11" s="549"/>
      <c r="S11" s="549"/>
      <c r="T11" s="549"/>
      <c r="U11" s="471" t="s">
        <v>371</v>
      </c>
      <c r="X11" s="473"/>
      <c r="Y11" s="473"/>
      <c r="Z11" s="473"/>
      <c r="AA11" s="473"/>
      <c r="AB11" s="473"/>
      <c r="AC11" s="473"/>
      <c r="AD11" s="473"/>
      <c r="AE11" s="473"/>
      <c r="AF11" s="473"/>
      <c r="AG11" s="473"/>
      <c r="AH11" s="473"/>
    </row>
    <row r="12" spans="1:34" ht="15" customHeight="1">
      <c r="J12" s="449"/>
      <c r="K12" s="449"/>
      <c r="L12" s="445"/>
      <c r="M12" s="445"/>
      <c r="N12" s="445"/>
      <c r="O12" s="1329"/>
      <c r="P12" s="1329"/>
      <c r="Q12" s="1329"/>
      <c r="R12" s="1329"/>
      <c r="S12" s="1329"/>
      <c r="T12" s="1329"/>
      <c r="U12" s="1329"/>
    </row>
    <row r="13" spans="1:34">
      <c r="J13" s="449"/>
      <c r="K13" s="449"/>
      <c r="L13" s="1236" t="s">
        <v>445</v>
      </c>
      <c r="M13" s="1236"/>
      <c r="N13" s="1236"/>
      <c r="O13" s="1236"/>
      <c r="P13" s="1236"/>
      <c r="Q13" s="1236"/>
      <c r="R13" s="1236"/>
      <c r="S13" s="1236"/>
      <c r="T13" s="1236"/>
      <c r="U13" s="1236"/>
      <c r="V13" s="1236"/>
      <c r="W13" s="1236" t="s">
        <v>446</v>
      </c>
    </row>
    <row r="14" spans="1:34" ht="14.25" customHeight="1">
      <c r="J14" s="449"/>
      <c r="K14" s="449"/>
      <c r="L14" s="1295" t="s">
        <v>91</v>
      </c>
      <c r="M14" s="1295" t="s">
        <v>602</v>
      </c>
      <c r="N14" s="489"/>
      <c r="O14" s="1296" t="s">
        <v>604</v>
      </c>
      <c r="P14" s="1297"/>
      <c r="Q14" s="1297"/>
      <c r="R14" s="1297"/>
      <c r="S14" s="1297"/>
      <c r="T14" s="1298"/>
      <c r="U14" s="1306" t="s">
        <v>339</v>
      </c>
      <c r="V14" s="1292" t="s">
        <v>274</v>
      </c>
      <c r="W14" s="1236"/>
    </row>
    <row r="15" spans="1:34" s="491" customFormat="1" ht="14.25" customHeight="1">
      <c r="A15" s="552"/>
      <c r="B15" s="552"/>
      <c r="C15" s="552"/>
      <c r="D15" s="552"/>
      <c r="E15" s="552"/>
      <c r="F15" s="552"/>
      <c r="G15" s="558"/>
      <c r="H15" s="558"/>
      <c r="I15" s="499"/>
      <c r="J15" s="497"/>
      <c r="K15" s="497"/>
      <c r="L15" s="1295"/>
      <c r="M15" s="1295"/>
      <c r="N15" s="489"/>
      <c r="O15" s="1301" t="s">
        <v>675</v>
      </c>
      <c r="P15" s="1299" t="s">
        <v>270</v>
      </c>
      <c r="Q15" s="1300"/>
      <c r="R15" s="1304" t="s">
        <v>615</v>
      </c>
      <c r="S15" s="1304"/>
      <c r="T15" s="1305"/>
      <c r="U15" s="1307"/>
      <c r="V15" s="1293"/>
      <c r="W15" s="1236"/>
      <c r="X15" s="552"/>
      <c r="Y15" s="552"/>
      <c r="Z15" s="552"/>
      <c r="AA15" s="552"/>
      <c r="AB15" s="552"/>
      <c r="AC15" s="552"/>
      <c r="AD15" s="552"/>
      <c r="AE15" s="552"/>
      <c r="AF15" s="552"/>
      <c r="AG15" s="552"/>
      <c r="AH15" s="552"/>
    </row>
    <row r="16" spans="1:34" ht="33.75">
      <c r="J16" s="449"/>
      <c r="K16" s="449"/>
      <c r="L16" s="1295"/>
      <c r="M16" s="1295"/>
      <c r="N16" s="488"/>
      <c r="O16" s="1302"/>
      <c r="P16" s="503" t="s">
        <v>670</v>
      </c>
      <c r="Q16" s="503" t="s">
        <v>671</v>
      </c>
      <c r="R16" s="504" t="s">
        <v>273</v>
      </c>
      <c r="S16" s="1290" t="s">
        <v>272</v>
      </c>
      <c r="T16" s="1291"/>
      <c r="U16" s="1308"/>
      <c r="V16" s="1294"/>
      <c r="W16" s="1236"/>
    </row>
    <row r="17" spans="1:35">
      <c r="J17" s="449"/>
      <c r="K17" s="457">
        <v>1</v>
      </c>
      <c r="L17" s="493" t="s">
        <v>92</v>
      </c>
      <c r="M17" s="493" t="s">
        <v>48</v>
      </c>
      <c r="N17" s="464" t="s">
        <v>48</v>
      </c>
      <c r="O17" s="455">
        <f ca="1">OFFSET(O17,0,-1)+1</f>
        <v>3</v>
      </c>
      <c r="P17" s="455">
        <f ca="1">OFFSET(P17,0,-1)+1</f>
        <v>4</v>
      </c>
      <c r="Q17" s="455">
        <f ca="1">OFFSET(Q17,0,-1)+1</f>
        <v>5</v>
      </c>
      <c r="R17" s="455">
        <f ca="1">OFFSET(R17,0,-1)+1</f>
        <v>6</v>
      </c>
      <c r="S17" s="1313">
        <f ca="1">OFFSET(S17,0,-1)+1</f>
        <v>7</v>
      </c>
      <c r="T17" s="1313"/>
      <c r="U17" s="455">
        <f ca="1">OFFSET(U17,0,-2)+1</f>
        <v>8</v>
      </c>
      <c r="V17" s="618">
        <f ca="1">OFFSET(V17,0,-1)</f>
        <v>8</v>
      </c>
      <c r="W17" s="455">
        <f ca="1">OFFSET(W17,0,-1)+1</f>
        <v>9</v>
      </c>
    </row>
    <row r="18" spans="1:35" ht="22.5">
      <c r="A18" s="1314">
        <v>1</v>
      </c>
      <c r="B18" s="904"/>
      <c r="C18" s="904"/>
      <c r="D18" s="904"/>
      <c r="E18" s="905"/>
      <c r="F18" s="906"/>
      <c r="G18" s="906"/>
      <c r="H18" s="906"/>
      <c r="I18" s="907"/>
      <c r="J18" s="902"/>
      <c r="K18" s="909"/>
      <c r="L18" s="560">
        <f>mergeValue(A18)</f>
        <v>1</v>
      </c>
      <c r="M18" s="608" t="s">
        <v>19</v>
      </c>
      <c r="N18" s="547"/>
      <c r="O18" s="1326"/>
      <c r="P18" s="1326"/>
      <c r="Q18" s="1326"/>
      <c r="R18" s="1326"/>
      <c r="S18" s="1326"/>
      <c r="T18" s="1326"/>
      <c r="U18" s="1326"/>
      <c r="V18" s="1326"/>
      <c r="W18" s="1128" t="s">
        <v>718</v>
      </c>
    </row>
    <row r="19" spans="1:35" ht="22.5">
      <c r="A19" s="1314"/>
      <c r="B19" s="1314">
        <v>1</v>
      </c>
      <c r="C19" s="904"/>
      <c r="D19" s="904"/>
      <c r="E19" s="906"/>
      <c r="F19" s="906"/>
      <c r="G19" s="906"/>
      <c r="H19" s="906"/>
      <c r="I19" s="901"/>
      <c r="J19" s="900"/>
      <c r="K19" s="903"/>
      <c r="L19" s="560" t="str">
        <f>mergeValue(A19) &amp;"."&amp; mergeValue(B19)</f>
        <v>1.1</v>
      </c>
      <c r="M19" s="514" t="s">
        <v>15</v>
      </c>
      <c r="N19" s="547"/>
      <c r="O19" s="1326"/>
      <c r="P19" s="1326"/>
      <c r="Q19" s="1326"/>
      <c r="R19" s="1326"/>
      <c r="S19" s="1326"/>
      <c r="T19" s="1326"/>
      <c r="U19" s="1326"/>
      <c r="V19" s="1326"/>
      <c r="W19" s="1128" t="s">
        <v>459</v>
      </c>
    </row>
    <row r="20" spans="1:35" ht="22.5">
      <c r="A20" s="1314"/>
      <c r="B20" s="1314"/>
      <c r="C20" s="1314">
        <v>1</v>
      </c>
      <c r="D20" s="904"/>
      <c r="E20" s="906"/>
      <c r="F20" s="906"/>
      <c r="G20" s="906"/>
      <c r="H20" s="906"/>
      <c r="I20" s="908"/>
      <c r="J20" s="900"/>
      <c r="K20" s="903"/>
      <c r="L20" s="560" t="str">
        <f>mergeValue(A20) &amp;"."&amp; mergeValue(B20)&amp;"."&amp; mergeValue(C20)</f>
        <v>1.1.1</v>
      </c>
      <c r="M20" s="515" t="s">
        <v>7</v>
      </c>
      <c r="N20" s="547"/>
      <c r="O20" s="1326"/>
      <c r="P20" s="1326"/>
      <c r="Q20" s="1326"/>
      <c r="R20" s="1326"/>
      <c r="S20" s="1326"/>
      <c r="T20" s="1326"/>
      <c r="U20" s="1326"/>
      <c r="V20" s="1326"/>
      <c r="W20" s="1128" t="s">
        <v>600</v>
      </c>
    </row>
    <row r="21" spans="1:35" ht="22.5">
      <c r="A21" s="1314"/>
      <c r="B21" s="1314"/>
      <c r="C21" s="1314"/>
      <c r="D21" s="1314">
        <v>1</v>
      </c>
      <c r="E21" s="906"/>
      <c r="F21" s="906"/>
      <c r="G21" s="906"/>
      <c r="H21" s="906"/>
      <c r="I21" s="908"/>
      <c r="J21" s="900"/>
      <c r="K21" s="903"/>
      <c r="L21" s="560" t="str">
        <f>mergeValue(A21) &amp;"."&amp; mergeValue(B21)&amp;"."&amp; mergeValue(C21)&amp;"."&amp; mergeValue(D21)</f>
        <v>1.1.1.1</v>
      </c>
      <c r="M21" s="516" t="s">
        <v>21</v>
      </c>
      <c r="N21" s="547"/>
      <c r="O21" s="1326"/>
      <c r="P21" s="1326"/>
      <c r="Q21" s="1326"/>
      <c r="R21" s="1326"/>
      <c r="S21" s="1326"/>
      <c r="T21" s="1326"/>
      <c r="U21" s="1326"/>
      <c r="V21" s="1326"/>
      <c r="W21" s="1128" t="s">
        <v>601</v>
      </c>
    </row>
    <row r="22" spans="1:35" ht="11.25" hidden="1" customHeight="1">
      <c r="A22" s="1314"/>
      <c r="B22" s="1314"/>
      <c r="C22" s="1314"/>
      <c r="D22" s="1314"/>
      <c r="E22" s="1314">
        <v>1</v>
      </c>
      <c r="F22" s="906"/>
      <c r="G22" s="906"/>
      <c r="H22" s="904">
        <v>1</v>
      </c>
      <c r="I22" s="1314">
        <v>1</v>
      </c>
      <c r="J22" s="906"/>
      <c r="K22" s="911"/>
      <c r="L22" s="560"/>
      <c r="M22" s="522"/>
      <c r="N22" s="548"/>
      <c r="O22" s="598"/>
      <c r="P22" s="598"/>
      <c r="Q22" s="598"/>
      <c r="R22" s="598"/>
      <c r="S22" s="598"/>
      <c r="T22" s="598"/>
      <c r="U22" s="598"/>
      <c r="V22" s="476"/>
      <c r="W22" s="1089"/>
    </row>
    <row r="23" spans="1:35" ht="33.75">
      <c r="A23" s="1314"/>
      <c r="B23" s="1314"/>
      <c r="C23" s="1314"/>
      <c r="D23" s="1314"/>
      <c r="E23" s="1314"/>
      <c r="F23" s="1314">
        <v>1</v>
      </c>
      <c r="G23" s="904"/>
      <c r="H23" s="904"/>
      <c r="I23" s="1314"/>
      <c r="J23" s="1314">
        <v>1</v>
      </c>
      <c r="K23" s="912"/>
      <c r="L23" s="560" t="str">
        <f>mergeValue(A23) &amp;"."&amp; mergeValue(B23)&amp;"."&amp; mergeValue(C23)&amp;"."&amp; mergeValue(D23)&amp;"."&amp;  mergeValue(F23)</f>
        <v>1.1.1.1.1</v>
      </c>
      <c r="M23" s="523" t="s">
        <v>9</v>
      </c>
      <c r="N23" s="548"/>
      <c r="O23" s="1316"/>
      <c r="P23" s="1316"/>
      <c r="Q23" s="1316"/>
      <c r="R23" s="1316"/>
      <c r="S23" s="1316"/>
      <c r="T23" s="1316"/>
      <c r="U23" s="1316"/>
      <c r="V23" s="1316"/>
      <c r="W23" s="1128" t="s">
        <v>720</v>
      </c>
      <c r="Y23" s="472" t="str">
        <f>strCheckUnique(Z23:Z26)</f>
        <v/>
      </c>
      <c r="AA23" s="472"/>
    </row>
    <row r="24" spans="1:35" ht="99" customHeight="1">
      <c r="A24" s="1314"/>
      <c r="B24" s="1314"/>
      <c r="C24" s="1314"/>
      <c r="D24" s="1314"/>
      <c r="E24" s="1314"/>
      <c r="F24" s="1314"/>
      <c r="G24" s="904">
        <v>1</v>
      </c>
      <c r="H24" s="904"/>
      <c r="I24" s="1314"/>
      <c r="J24" s="1314"/>
      <c r="K24" s="912">
        <v>1</v>
      </c>
      <c r="L24" s="560" t="str">
        <f>mergeValue(A24) &amp;"."&amp; mergeValue(B24)&amp;"."&amp; mergeValue(C24)&amp;"."&amp; mergeValue(D24)&amp;"."&amp; mergeValue(F24)&amp;"."&amp; mergeValue(G24)</f>
        <v>1.1.1.1.1.1</v>
      </c>
      <c r="M24" s="1087"/>
      <c r="N24" s="553"/>
      <c r="O24" s="530"/>
      <c r="P24" s="530"/>
      <c r="Q24" s="1038"/>
      <c r="R24" s="1320"/>
      <c r="S24" s="1310" t="s">
        <v>83</v>
      </c>
      <c r="T24" s="1320"/>
      <c r="U24" s="1310" t="s">
        <v>84</v>
      </c>
      <c r="V24" s="545"/>
      <c r="W24" s="1284" t="s">
        <v>733</v>
      </c>
      <c r="X24" s="468" t="str">
        <f>strCheckDate(O25:V25)</f>
        <v/>
      </c>
      <c r="Y24" s="472"/>
      <c r="Z24" s="472" t="str">
        <f>IF(M24="","",M24 )</f>
        <v/>
      </c>
      <c r="AA24" s="472"/>
      <c r="AB24" s="472"/>
      <c r="AC24" s="472"/>
    </row>
    <row r="25" spans="1:35" ht="11.25" hidden="1">
      <c r="A25" s="1314"/>
      <c r="B25" s="1314"/>
      <c r="C25" s="1314"/>
      <c r="D25" s="1314"/>
      <c r="E25" s="1314"/>
      <c r="F25" s="1314"/>
      <c r="G25" s="904"/>
      <c r="H25" s="904"/>
      <c r="I25" s="1314"/>
      <c r="J25" s="1314"/>
      <c r="K25" s="912"/>
      <c r="L25" s="567"/>
      <c r="M25" s="613"/>
      <c r="N25" s="553"/>
      <c r="O25" s="530"/>
      <c r="P25" s="530"/>
      <c r="Q25" s="551" t="str">
        <f>R24 &amp; "-" &amp; T24</f>
        <v>-</v>
      </c>
      <c r="R25" s="1309"/>
      <c r="S25" s="1310"/>
      <c r="T25" s="1309"/>
      <c r="U25" s="1310"/>
      <c r="V25" s="545"/>
      <c r="W25" s="1285"/>
    </row>
    <row r="26" spans="1:35" s="443" customFormat="1" ht="15" customHeight="1">
      <c r="A26" s="1314"/>
      <c r="B26" s="1314"/>
      <c r="C26" s="1314"/>
      <c r="D26" s="1314"/>
      <c r="E26" s="1314"/>
      <c r="F26" s="1314"/>
      <c r="G26" s="906"/>
      <c r="H26" s="904"/>
      <c r="I26" s="1314"/>
      <c r="J26" s="1314"/>
      <c r="K26" s="911"/>
      <c r="L26" s="506"/>
      <c r="M26" s="524" t="s">
        <v>24</v>
      </c>
      <c r="N26" s="519"/>
      <c r="O26" s="513"/>
      <c r="P26" s="513"/>
      <c r="Q26" s="513"/>
      <c r="R26" s="540"/>
      <c r="S26" s="532"/>
      <c r="T26" s="531"/>
      <c r="U26" s="519"/>
      <c r="V26" s="528"/>
      <c r="W26" s="1286"/>
      <c r="X26" s="469"/>
      <c r="Y26" s="469"/>
      <c r="Z26" s="469"/>
      <c r="AA26" s="469"/>
      <c r="AB26" s="469"/>
      <c r="AC26" s="469"/>
      <c r="AD26" s="469"/>
      <c r="AE26" s="469"/>
      <c r="AF26" s="469"/>
      <c r="AG26" s="469"/>
      <c r="AH26" s="469"/>
    </row>
    <row r="27" spans="1:35" s="443" customFormat="1" ht="15" customHeight="1">
      <c r="A27" s="1314"/>
      <c r="B27" s="1314"/>
      <c r="C27" s="1314"/>
      <c r="D27" s="1314"/>
      <c r="E27" s="1314"/>
      <c r="F27" s="906"/>
      <c r="G27" s="906"/>
      <c r="H27" s="904"/>
      <c r="I27" s="1314"/>
      <c r="J27" s="906"/>
      <c r="K27" s="911"/>
      <c r="L27" s="506"/>
      <c r="M27" s="519" t="s">
        <v>10</v>
      </c>
      <c r="N27" s="518"/>
      <c r="O27" s="513"/>
      <c r="P27" s="513"/>
      <c r="Q27" s="513"/>
      <c r="R27" s="540"/>
      <c r="S27" s="532"/>
      <c r="T27" s="531"/>
      <c r="U27" s="518"/>
      <c r="V27" s="532"/>
      <c r="W27" s="528"/>
      <c r="X27" s="469"/>
      <c r="Y27" s="469"/>
      <c r="Z27" s="469"/>
      <c r="AA27" s="469"/>
      <c r="AB27" s="469"/>
      <c r="AC27" s="469"/>
      <c r="AD27" s="469"/>
      <c r="AE27" s="469"/>
      <c r="AF27" s="469"/>
      <c r="AG27" s="469"/>
      <c r="AH27" s="469"/>
    </row>
    <row r="28" spans="1:35" s="443" customFormat="1" ht="15" hidden="1" customHeight="1">
      <c r="A28" s="1314"/>
      <c r="B28" s="1314"/>
      <c r="C28" s="1314"/>
      <c r="D28" s="1314"/>
      <c r="E28" s="910"/>
      <c r="F28" s="906"/>
      <c r="G28" s="906"/>
      <c r="H28" s="906"/>
      <c r="I28" s="902"/>
      <c r="J28" s="899"/>
      <c r="K28" s="909"/>
      <c r="L28" s="506"/>
      <c r="M28" s="519"/>
      <c r="N28" s="519"/>
      <c r="O28" s="519"/>
      <c r="P28" s="519"/>
      <c r="Q28" s="519"/>
      <c r="R28" s="519"/>
      <c r="S28" s="519"/>
      <c r="T28" s="519"/>
      <c r="U28" s="519"/>
      <c r="V28" s="532"/>
      <c r="W28" s="528"/>
      <c r="X28" s="469"/>
      <c r="Y28" s="469"/>
      <c r="Z28" s="469"/>
      <c r="AA28" s="469"/>
      <c r="AB28" s="469"/>
      <c r="AC28" s="469"/>
      <c r="AD28" s="469"/>
      <c r="AE28" s="469"/>
      <c r="AF28" s="469"/>
      <c r="AG28" s="469"/>
      <c r="AH28" s="469"/>
      <c r="AI28" s="469"/>
    </row>
    <row r="29" spans="1:35" s="443" customFormat="1" ht="15" customHeight="1">
      <c r="A29" s="1314"/>
      <c r="B29" s="1314"/>
      <c r="C29" s="1314"/>
      <c r="D29" s="910"/>
      <c r="E29" s="910"/>
      <c r="F29" s="906"/>
      <c r="G29" s="906"/>
      <c r="H29" s="906"/>
      <c r="I29" s="902"/>
      <c r="J29" s="899"/>
      <c r="K29" s="909"/>
      <c r="L29" s="506"/>
      <c r="M29" s="518" t="s">
        <v>16</v>
      </c>
      <c r="N29" s="517"/>
      <c r="O29" s="513"/>
      <c r="P29" s="513"/>
      <c r="Q29" s="513"/>
      <c r="R29" s="540"/>
      <c r="S29" s="532"/>
      <c r="T29" s="531"/>
      <c r="U29" s="517"/>
      <c r="V29" s="532"/>
      <c r="W29" s="528"/>
      <c r="X29" s="469"/>
      <c r="Y29" s="469"/>
      <c r="Z29" s="469"/>
      <c r="AA29" s="469"/>
      <c r="AB29" s="469"/>
      <c r="AC29" s="469"/>
      <c r="AD29" s="469"/>
      <c r="AE29" s="469"/>
      <c r="AF29" s="469"/>
      <c r="AG29" s="469"/>
      <c r="AH29" s="469"/>
    </row>
    <row r="30" spans="1:35" s="443" customFormat="1" ht="15" customHeight="1">
      <c r="A30" s="1314"/>
      <c r="B30" s="1314"/>
      <c r="C30" s="910"/>
      <c r="D30" s="910"/>
      <c r="E30" s="910"/>
      <c r="F30" s="910"/>
      <c r="G30" s="915"/>
      <c r="H30" s="902"/>
      <c r="I30" s="913"/>
      <c r="J30" s="899"/>
      <c r="K30" s="914"/>
      <c r="L30" s="506"/>
      <c r="M30" s="517" t="s">
        <v>17</v>
      </c>
      <c r="N30" s="517"/>
      <c r="O30" s="513"/>
      <c r="P30" s="513"/>
      <c r="Q30" s="513"/>
      <c r="R30" s="540"/>
      <c r="S30" s="532"/>
      <c r="T30" s="531"/>
      <c r="U30" s="517"/>
      <c r="V30" s="532"/>
      <c r="W30" s="528"/>
      <c r="X30" s="469"/>
      <c r="Y30" s="469"/>
      <c r="Z30" s="469"/>
      <c r="AA30" s="469"/>
      <c r="AB30" s="469"/>
      <c r="AC30" s="469"/>
      <c r="AD30" s="469"/>
      <c r="AE30" s="469"/>
      <c r="AF30" s="469"/>
      <c r="AG30" s="469"/>
      <c r="AH30" s="469"/>
    </row>
    <row r="31" spans="1:35" s="443" customFormat="1" ht="15" customHeight="1">
      <c r="A31" s="1314"/>
      <c r="B31" s="910"/>
      <c r="C31" s="910"/>
      <c r="D31" s="910"/>
      <c r="E31" s="910"/>
      <c r="F31" s="910"/>
      <c r="G31" s="915"/>
      <c r="H31" s="902"/>
      <c r="I31" s="902"/>
      <c r="J31" s="899"/>
      <c r="K31" s="909"/>
      <c r="L31" s="506"/>
      <c r="M31" s="526" t="s">
        <v>18</v>
      </c>
      <c r="N31" s="517"/>
      <c r="O31" s="513"/>
      <c r="P31" s="513"/>
      <c r="Q31" s="513"/>
      <c r="R31" s="540"/>
      <c r="S31" s="532"/>
      <c r="T31" s="531"/>
      <c r="U31" s="517"/>
      <c r="V31" s="532"/>
      <c r="W31" s="528"/>
      <c r="X31" s="469"/>
      <c r="Y31" s="469"/>
      <c r="Z31" s="469"/>
      <c r="AA31" s="469"/>
      <c r="AB31" s="469"/>
      <c r="AC31" s="469"/>
      <c r="AD31" s="469"/>
      <c r="AE31" s="469"/>
      <c r="AF31" s="469"/>
      <c r="AG31" s="469"/>
      <c r="AH31" s="469"/>
    </row>
    <row r="32" spans="1:35" s="443" customFormat="1" ht="15" customHeight="1">
      <c r="A32" s="898"/>
      <c r="B32" s="898"/>
      <c r="C32" s="898"/>
      <c r="D32" s="898"/>
      <c r="E32" s="898"/>
      <c r="F32" s="898"/>
      <c r="G32" s="898"/>
      <c r="H32" s="898"/>
      <c r="I32" s="898"/>
      <c r="J32" s="898"/>
      <c r="K32" s="898"/>
      <c r="L32" s="506"/>
      <c r="M32" s="533" t="s">
        <v>308</v>
      </c>
      <c r="N32" s="517"/>
      <c r="O32" s="513"/>
      <c r="P32" s="513"/>
      <c r="Q32" s="513"/>
      <c r="R32" s="540"/>
      <c r="S32" s="532"/>
      <c r="T32" s="531"/>
      <c r="U32" s="517"/>
      <c r="V32" s="532"/>
      <c r="W32" s="528"/>
      <c r="X32" s="469"/>
      <c r="Y32" s="469"/>
      <c r="Z32" s="469"/>
      <c r="AA32" s="469"/>
      <c r="AB32" s="469"/>
      <c r="AC32" s="469"/>
      <c r="AD32" s="469"/>
      <c r="AE32" s="469"/>
      <c r="AF32" s="469"/>
      <c r="AG32" s="469"/>
      <c r="AH32" s="469"/>
    </row>
    <row r="33" spans="12:23" ht="3" customHeight="1">
      <c r="L33" s="453"/>
      <c r="M33" s="453"/>
      <c r="N33" s="453"/>
      <c r="O33" s="453"/>
      <c r="P33" s="453"/>
      <c r="Q33" s="453"/>
      <c r="R33" s="453"/>
      <c r="S33" s="453"/>
      <c r="T33" s="453"/>
      <c r="U33" s="453"/>
    </row>
    <row r="34" spans="12:23" ht="141.75" customHeight="1">
      <c r="L34" s="1">
        <v>1</v>
      </c>
      <c r="M34" s="1277" t="s">
        <v>734</v>
      </c>
      <c r="N34" s="1277"/>
      <c r="O34" s="1277"/>
      <c r="P34" s="1277"/>
      <c r="Q34" s="1277"/>
      <c r="R34" s="1277"/>
      <c r="S34" s="1277"/>
      <c r="T34" s="1277"/>
      <c r="U34" s="1277"/>
      <c r="V34" s="1277"/>
      <c r="W34" s="1277"/>
    </row>
  </sheetData>
  <sheetProtection password="FA9C" sheet="1" objects="1" scenarios="1" formatColumns="0" formatRows="0"/>
  <dataConsolidate/>
  <mergeCells count="37">
    <mergeCell ref="D21:D28"/>
    <mergeCell ref="L5:T5"/>
    <mergeCell ref="O9:T9"/>
    <mergeCell ref="O10:T10"/>
    <mergeCell ref="A18:A31"/>
    <mergeCell ref="O18:V18"/>
    <mergeCell ref="B19:B30"/>
    <mergeCell ref="O19:V19"/>
    <mergeCell ref="C20:C29"/>
    <mergeCell ref="O21:V21"/>
    <mergeCell ref="E22:E27"/>
    <mergeCell ref="I22:I27"/>
    <mergeCell ref="F23:F26"/>
    <mergeCell ref="J23:J26"/>
    <mergeCell ref="O23:V23"/>
    <mergeCell ref="R24:R25"/>
    <mergeCell ref="O7:T7"/>
    <mergeCell ref="O8:T8"/>
    <mergeCell ref="V14:V16"/>
    <mergeCell ref="L13:V13"/>
    <mergeCell ref="L14:L16"/>
    <mergeCell ref="M14:M16"/>
    <mergeCell ref="O14:T14"/>
    <mergeCell ref="U14:U16"/>
    <mergeCell ref="S16:T16"/>
    <mergeCell ref="O12:U12"/>
    <mergeCell ref="O15:O16"/>
    <mergeCell ref="P15:Q15"/>
    <mergeCell ref="R15:T15"/>
    <mergeCell ref="W13:W16"/>
    <mergeCell ref="W24:W26"/>
    <mergeCell ref="M34:W34"/>
    <mergeCell ref="T24:T25"/>
    <mergeCell ref="U24:U25"/>
    <mergeCell ref="O20:V20"/>
    <mergeCell ref="S24:S25"/>
    <mergeCell ref="S17:T17"/>
  </mergeCells>
  <dataValidations count="8">
    <dataValidation allowBlank="1" prompt="Для выбора выполните двойной щелчок левой клавиши мыши по соответствующей ячейке." sqref="WVT983066:WWE983072 JH26:JS32 TD26:TO32 ACZ26:ADK32 AMV26:ANG32 AWR26:AXC32 BGN26:BGY32 BQJ26:BQU32 CAF26:CAQ32 CKB26:CKM32 CTX26:CUI32 DDT26:DEE32 DNP26:DOA32 DXL26:DXW32 EHH26:EHS32 ERD26:ERO32 FAZ26:FBK32 FKV26:FLG32 FUR26:FVC32 GEN26:GEY32 GOJ26:GOU32 GYF26:GYQ32 HIB26:HIM32 HRX26:HSI32 IBT26:ICE32 ILP26:IMA32 IVL26:IVW32 JFH26:JFS32 JPD26:JPO32 JYZ26:JZK32 KIV26:KJG32 KSR26:KTC32 LCN26:LCY32 LMJ26:LMU32 LWF26:LWQ32 MGB26:MGM32 MPX26:MQI32 MZT26:NAE32 NJP26:NKA32 NTL26:NTW32 ODH26:ODS32 OND26:ONO32 OWZ26:OXK32 PGV26:PHG32 PQR26:PRC32 QAN26:QAY32 QKJ26:QKU32 QUF26:QUQ32 REB26:REM32 RNX26:ROI32 RXT26:RYE32 SHP26:SIA32 SRL26:SRW32 TBH26:TBS32 TLD26:TLO32 TUZ26:TVK32 UEV26:UFG32 UOR26:UPC32 UYN26:UYY32 VIJ26:VIU32 VSF26:VSQ32 WCB26:WCM32 WLX26:WMI32 WVT26:WWE32 L65562:W65568 JH65562:JS65568 TD65562:TO65568 ACZ65562:ADK65568 AMV65562:ANG65568 AWR65562:AXC65568 BGN65562:BGY65568 BQJ65562:BQU65568 CAF65562:CAQ65568 CKB65562:CKM65568 CTX65562:CUI65568 DDT65562:DEE65568 DNP65562:DOA65568 DXL65562:DXW65568 EHH65562:EHS65568 ERD65562:ERO65568 FAZ65562:FBK65568 FKV65562:FLG65568 FUR65562:FVC65568 GEN65562:GEY65568 GOJ65562:GOU65568 GYF65562:GYQ65568 HIB65562:HIM65568 HRX65562:HSI65568 IBT65562:ICE65568 ILP65562:IMA65568 IVL65562:IVW65568 JFH65562:JFS65568 JPD65562:JPO65568 JYZ65562:JZK65568 KIV65562:KJG65568 KSR65562:KTC65568 LCN65562:LCY65568 LMJ65562:LMU65568 LWF65562:LWQ65568 MGB65562:MGM65568 MPX65562:MQI65568 MZT65562:NAE65568 NJP65562:NKA65568 NTL65562:NTW65568 ODH65562:ODS65568 OND65562:ONO65568 OWZ65562:OXK65568 PGV65562:PHG65568 PQR65562:PRC65568 QAN65562:QAY65568 QKJ65562:QKU65568 QUF65562:QUQ65568 REB65562:REM65568 RNX65562:ROI65568 RXT65562:RYE65568 SHP65562:SIA65568 SRL65562:SRW65568 TBH65562:TBS65568 TLD65562:TLO65568 TUZ65562:TVK65568 UEV65562:UFG65568 UOR65562:UPC65568 UYN65562:UYY65568 VIJ65562:VIU65568 VSF65562:VSQ65568 WCB65562:WCM65568 WLX65562:WMI65568 WVT65562:WWE65568 L131098:W131104 JH131098:JS131104 TD131098:TO131104 ACZ131098:ADK131104 AMV131098:ANG131104 AWR131098:AXC131104 BGN131098:BGY131104 BQJ131098:BQU131104 CAF131098:CAQ131104 CKB131098:CKM131104 CTX131098:CUI131104 DDT131098:DEE131104 DNP131098:DOA131104 DXL131098:DXW131104 EHH131098:EHS131104 ERD131098:ERO131104 FAZ131098:FBK131104 FKV131098:FLG131104 FUR131098:FVC131104 GEN131098:GEY131104 GOJ131098:GOU131104 GYF131098:GYQ131104 HIB131098:HIM131104 HRX131098:HSI131104 IBT131098:ICE131104 ILP131098:IMA131104 IVL131098:IVW131104 JFH131098:JFS131104 JPD131098:JPO131104 JYZ131098:JZK131104 KIV131098:KJG131104 KSR131098:KTC131104 LCN131098:LCY131104 LMJ131098:LMU131104 LWF131098:LWQ131104 MGB131098:MGM131104 MPX131098:MQI131104 MZT131098:NAE131104 NJP131098:NKA131104 NTL131098:NTW131104 ODH131098:ODS131104 OND131098:ONO131104 OWZ131098:OXK131104 PGV131098:PHG131104 PQR131098:PRC131104 QAN131098:QAY131104 QKJ131098:QKU131104 QUF131098:QUQ131104 REB131098:REM131104 RNX131098:ROI131104 RXT131098:RYE131104 SHP131098:SIA131104 SRL131098:SRW131104 TBH131098:TBS131104 TLD131098:TLO131104 TUZ131098:TVK131104 UEV131098:UFG131104 UOR131098:UPC131104 UYN131098:UYY131104 VIJ131098:VIU131104 VSF131098:VSQ131104 WCB131098:WCM131104 WLX131098:WMI131104 WVT131098:WWE131104 L196634:W196640 JH196634:JS196640 TD196634:TO196640 ACZ196634:ADK196640 AMV196634:ANG196640 AWR196634:AXC196640 BGN196634:BGY196640 BQJ196634:BQU196640 CAF196634:CAQ196640 CKB196634:CKM196640 CTX196634:CUI196640 DDT196634:DEE196640 DNP196634:DOA196640 DXL196634:DXW196640 EHH196634:EHS196640 ERD196634:ERO196640 FAZ196634:FBK196640 FKV196634:FLG196640 FUR196634:FVC196640 GEN196634:GEY196640 GOJ196634:GOU196640 GYF196634:GYQ196640 HIB196634:HIM196640 HRX196634:HSI196640 IBT196634:ICE196640 ILP196634:IMA196640 IVL196634:IVW196640 JFH196634:JFS196640 JPD196634:JPO196640 JYZ196634:JZK196640 KIV196634:KJG196640 KSR196634:KTC196640 LCN196634:LCY196640 LMJ196634:LMU196640 LWF196634:LWQ196640 MGB196634:MGM196640 MPX196634:MQI196640 MZT196634:NAE196640 NJP196634:NKA196640 NTL196634:NTW196640 ODH196634:ODS196640 OND196634:ONO196640 OWZ196634:OXK196640 PGV196634:PHG196640 PQR196634:PRC196640 QAN196634:QAY196640 QKJ196634:QKU196640 QUF196634:QUQ196640 REB196634:REM196640 RNX196634:ROI196640 RXT196634:RYE196640 SHP196634:SIA196640 SRL196634:SRW196640 TBH196634:TBS196640 TLD196634:TLO196640 TUZ196634:TVK196640 UEV196634:UFG196640 UOR196634:UPC196640 UYN196634:UYY196640 VIJ196634:VIU196640 VSF196634:VSQ196640 WCB196634:WCM196640 WLX196634:WMI196640 WVT196634:WWE196640 L262170:W262176 JH262170:JS262176 TD262170:TO262176 ACZ262170:ADK262176 AMV262170:ANG262176 AWR262170:AXC262176 BGN262170:BGY262176 BQJ262170:BQU262176 CAF262170:CAQ262176 CKB262170:CKM262176 CTX262170:CUI262176 DDT262170:DEE262176 DNP262170:DOA262176 DXL262170:DXW262176 EHH262170:EHS262176 ERD262170:ERO262176 FAZ262170:FBK262176 FKV262170:FLG262176 FUR262170:FVC262176 GEN262170:GEY262176 GOJ262170:GOU262176 GYF262170:GYQ262176 HIB262170:HIM262176 HRX262170:HSI262176 IBT262170:ICE262176 ILP262170:IMA262176 IVL262170:IVW262176 JFH262170:JFS262176 JPD262170:JPO262176 JYZ262170:JZK262176 KIV262170:KJG262176 KSR262170:KTC262176 LCN262170:LCY262176 LMJ262170:LMU262176 LWF262170:LWQ262176 MGB262170:MGM262176 MPX262170:MQI262176 MZT262170:NAE262176 NJP262170:NKA262176 NTL262170:NTW262176 ODH262170:ODS262176 OND262170:ONO262176 OWZ262170:OXK262176 PGV262170:PHG262176 PQR262170:PRC262176 QAN262170:QAY262176 QKJ262170:QKU262176 QUF262170:QUQ262176 REB262170:REM262176 RNX262170:ROI262176 RXT262170:RYE262176 SHP262170:SIA262176 SRL262170:SRW262176 TBH262170:TBS262176 TLD262170:TLO262176 TUZ262170:TVK262176 UEV262170:UFG262176 UOR262170:UPC262176 UYN262170:UYY262176 VIJ262170:VIU262176 VSF262170:VSQ262176 WCB262170:WCM262176 WLX262170:WMI262176 WVT262170:WWE262176 L327706:W327712 JH327706:JS327712 TD327706:TO327712 ACZ327706:ADK327712 AMV327706:ANG327712 AWR327706:AXC327712 BGN327706:BGY327712 BQJ327706:BQU327712 CAF327706:CAQ327712 CKB327706:CKM327712 CTX327706:CUI327712 DDT327706:DEE327712 DNP327706:DOA327712 DXL327706:DXW327712 EHH327706:EHS327712 ERD327706:ERO327712 FAZ327706:FBK327712 FKV327706:FLG327712 FUR327706:FVC327712 GEN327706:GEY327712 GOJ327706:GOU327712 GYF327706:GYQ327712 HIB327706:HIM327712 HRX327706:HSI327712 IBT327706:ICE327712 ILP327706:IMA327712 IVL327706:IVW327712 JFH327706:JFS327712 JPD327706:JPO327712 JYZ327706:JZK327712 KIV327706:KJG327712 KSR327706:KTC327712 LCN327706:LCY327712 LMJ327706:LMU327712 LWF327706:LWQ327712 MGB327706:MGM327712 MPX327706:MQI327712 MZT327706:NAE327712 NJP327706:NKA327712 NTL327706:NTW327712 ODH327706:ODS327712 OND327706:ONO327712 OWZ327706:OXK327712 PGV327706:PHG327712 PQR327706:PRC327712 QAN327706:QAY327712 QKJ327706:QKU327712 QUF327706:QUQ327712 REB327706:REM327712 RNX327706:ROI327712 RXT327706:RYE327712 SHP327706:SIA327712 SRL327706:SRW327712 TBH327706:TBS327712 TLD327706:TLO327712 TUZ327706:TVK327712 UEV327706:UFG327712 UOR327706:UPC327712 UYN327706:UYY327712 VIJ327706:VIU327712 VSF327706:VSQ327712 WCB327706:WCM327712 WLX327706:WMI327712 WVT327706:WWE327712 L393242:W393248 JH393242:JS393248 TD393242:TO393248 ACZ393242:ADK393248 AMV393242:ANG393248 AWR393242:AXC393248 BGN393242:BGY393248 BQJ393242:BQU393248 CAF393242:CAQ393248 CKB393242:CKM393248 CTX393242:CUI393248 DDT393242:DEE393248 DNP393242:DOA393248 DXL393242:DXW393248 EHH393242:EHS393248 ERD393242:ERO393248 FAZ393242:FBK393248 FKV393242:FLG393248 FUR393242:FVC393248 GEN393242:GEY393248 GOJ393242:GOU393248 GYF393242:GYQ393248 HIB393242:HIM393248 HRX393242:HSI393248 IBT393242:ICE393248 ILP393242:IMA393248 IVL393242:IVW393248 JFH393242:JFS393248 JPD393242:JPO393248 JYZ393242:JZK393248 KIV393242:KJG393248 KSR393242:KTC393248 LCN393242:LCY393248 LMJ393242:LMU393248 LWF393242:LWQ393248 MGB393242:MGM393248 MPX393242:MQI393248 MZT393242:NAE393248 NJP393242:NKA393248 NTL393242:NTW393248 ODH393242:ODS393248 OND393242:ONO393248 OWZ393242:OXK393248 PGV393242:PHG393248 PQR393242:PRC393248 QAN393242:QAY393248 QKJ393242:QKU393248 QUF393242:QUQ393248 REB393242:REM393248 RNX393242:ROI393248 RXT393242:RYE393248 SHP393242:SIA393248 SRL393242:SRW393248 TBH393242:TBS393248 TLD393242:TLO393248 TUZ393242:TVK393248 UEV393242:UFG393248 UOR393242:UPC393248 UYN393242:UYY393248 VIJ393242:VIU393248 VSF393242:VSQ393248 WCB393242:WCM393248 WLX393242:WMI393248 WVT393242:WWE393248 L458778:W458784 JH458778:JS458784 TD458778:TO458784 ACZ458778:ADK458784 AMV458778:ANG458784 AWR458778:AXC458784 BGN458778:BGY458784 BQJ458778:BQU458784 CAF458778:CAQ458784 CKB458778:CKM458784 CTX458778:CUI458784 DDT458778:DEE458784 DNP458778:DOA458784 DXL458778:DXW458784 EHH458778:EHS458784 ERD458778:ERO458784 FAZ458778:FBK458784 FKV458778:FLG458784 FUR458778:FVC458784 GEN458778:GEY458784 GOJ458778:GOU458784 GYF458778:GYQ458784 HIB458778:HIM458784 HRX458778:HSI458784 IBT458778:ICE458784 ILP458778:IMA458784 IVL458778:IVW458784 JFH458778:JFS458784 JPD458778:JPO458784 JYZ458778:JZK458784 KIV458778:KJG458784 KSR458778:KTC458784 LCN458778:LCY458784 LMJ458778:LMU458784 LWF458778:LWQ458784 MGB458778:MGM458784 MPX458778:MQI458784 MZT458778:NAE458784 NJP458778:NKA458784 NTL458778:NTW458784 ODH458778:ODS458784 OND458778:ONO458784 OWZ458778:OXK458784 PGV458778:PHG458784 PQR458778:PRC458784 QAN458778:QAY458784 QKJ458778:QKU458784 QUF458778:QUQ458784 REB458778:REM458784 RNX458778:ROI458784 RXT458778:RYE458784 SHP458778:SIA458784 SRL458778:SRW458784 TBH458778:TBS458784 TLD458778:TLO458784 TUZ458778:TVK458784 UEV458778:UFG458784 UOR458778:UPC458784 UYN458778:UYY458784 VIJ458778:VIU458784 VSF458778:VSQ458784 WCB458778:WCM458784 WLX458778:WMI458784 WVT458778:WWE458784 L524314:W524320 JH524314:JS524320 TD524314:TO524320 ACZ524314:ADK524320 AMV524314:ANG524320 AWR524314:AXC524320 BGN524314:BGY524320 BQJ524314:BQU524320 CAF524314:CAQ524320 CKB524314:CKM524320 CTX524314:CUI524320 DDT524314:DEE524320 DNP524314:DOA524320 DXL524314:DXW524320 EHH524314:EHS524320 ERD524314:ERO524320 FAZ524314:FBK524320 FKV524314:FLG524320 FUR524314:FVC524320 GEN524314:GEY524320 GOJ524314:GOU524320 GYF524314:GYQ524320 HIB524314:HIM524320 HRX524314:HSI524320 IBT524314:ICE524320 ILP524314:IMA524320 IVL524314:IVW524320 JFH524314:JFS524320 JPD524314:JPO524320 JYZ524314:JZK524320 KIV524314:KJG524320 KSR524314:KTC524320 LCN524314:LCY524320 LMJ524314:LMU524320 LWF524314:LWQ524320 MGB524314:MGM524320 MPX524314:MQI524320 MZT524314:NAE524320 NJP524314:NKA524320 NTL524314:NTW524320 ODH524314:ODS524320 OND524314:ONO524320 OWZ524314:OXK524320 PGV524314:PHG524320 PQR524314:PRC524320 QAN524314:QAY524320 QKJ524314:QKU524320 QUF524314:QUQ524320 REB524314:REM524320 RNX524314:ROI524320 RXT524314:RYE524320 SHP524314:SIA524320 SRL524314:SRW524320 TBH524314:TBS524320 TLD524314:TLO524320 TUZ524314:TVK524320 UEV524314:UFG524320 UOR524314:UPC524320 UYN524314:UYY524320 VIJ524314:VIU524320 VSF524314:VSQ524320 WCB524314:WCM524320 WLX524314:WMI524320 WVT524314:WWE524320 L589850:W589856 JH589850:JS589856 TD589850:TO589856 ACZ589850:ADK589856 AMV589850:ANG589856 AWR589850:AXC589856 BGN589850:BGY589856 BQJ589850:BQU589856 CAF589850:CAQ589856 CKB589850:CKM589856 CTX589850:CUI589856 DDT589850:DEE589856 DNP589850:DOA589856 DXL589850:DXW589856 EHH589850:EHS589856 ERD589850:ERO589856 FAZ589850:FBK589856 FKV589850:FLG589856 FUR589850:FVC589856 GEN589850:GEY589856 GOJ589850:GOU589856 GYF589850:GYQ589856 HIB589850:HIM589856 HRX589850:HSI589856 IBT589850:ICE589856 ILP589850:IMA589856 IVL589850:IVW589856 JFH589850:JFS589856 JPD589850:JPO589856 JYZ589850:JZK589856 KIV589850:KJG589856 KSR589850:KTC589856 LCN589850:LCY589856 LMJ589850:LMU589856 LWF589850:LWQ589856 MGB589850:MGM589856 MPX589850:MQI589856 MZT589850:NAE589856 NJP589850:NKA589856 NTL589850:NTW589856 ODH589850:ODS589856 OND589850:ONO589856 OWZ589850:OXK589856 PGV589850:PHG589856 PQR589850:PRC589856 QAN589850:QAY589856 QKJ589850:QKU589856 QUF589850:QUQ589856 REB589850:REM589856 RNX589850:ROI589856 RXT589850:RYE589856 SHP589850:SIA589856 SRL589850:SRW589856 TBH589850:TBS589856 TLD589850:TLO589856 TUZ589850:TVK589856 UEV589850:UFG589856 UOR589850:UPC589856 UYN589850:UYY589856 VIJ589850:VIU589856 VSF589850:VSQ589856 WCB589850:WCM589856 WLX589850:WMI589856 WVT589850:WWE589856 L655386:W655392 JH655386:JS655392 TD655386:TO655392 ACZ655386:ADK655392 AMV655386:ANG655392 AWR655386:AXC655392 BGN655386:BGY655392 BQJ655386:BQU655392 CAF655386:CAQ655392 CKB655386:CKM655392 CTX655386:CUI655392 DDT655386:DEE655392 DNP655386:DOA655392 DXL655386:DXW655392 EHH655386:EHS655392 ERD655386:ERO655392 FAZ655386:FBK655392 FKV655386:FLG655392 FUR655386:FVC655392 GEN655386:GEY655392 GOJ655386:GOU655392 GYF655386:GYQ655392 HIB655386:HIM655392 HRX655386:HSI655392 IBT655386:ICE655392 ILP655386:IMA655392 IVL655386:IVW655392 JFH655386:JFS655392 JPD655386:JPO655392 JYZ655386:JZK655392 KIV655386:KJG655392 KSR655386:KTC655392 LCN655386:LCY655392 LMJ655386:LMU655392 LWF655386:LWQ655392 MGB655386:MGM655392 MPX655386:MQI655392 MZT655386:NAE655392 NJP655386:NKA655392 NTL655386:NTW655392 ODH655386:ODS655392 OND655386:ONO655392 OWZ655386:OXK655392 PGV655386:PHG655392 PQR655386:PRC655392 QAN655386:QAY655392 QKJ655386:QKU655392 QUF655386:QUQ655392 REB655386:REM655392 RNX655386:ROI655392 RXT655386:RYE655392 SHP655386:SIA655392 SRL655386:SRW655392 TBH655386:TBS655392 TLD655386:TLO655392 TUZ655386:TVK655392 UEV655386:UFG655392 UOR655386:UPC655392 UYN655386:UYY655392 VIJ655386:VIU655392 VSF655386:VSQ655392 WCB655386:WCM655392 WLX655386:WMI655392 WVT655386:WWE655392 L720922:W720928 JH720922:JS720928 TD720922:TO720928 ACZ720922:ADK720928 AMV720922:ANG720928 AWR720922:AXC720928 BGN720922:BGY720928 BQJ720922:BQU720928 CAF720922:CAQ720928 CKB720922:CKM720928 CTX720922:CUI720928 DDT720922:DEE720928 DNP720922:DOA720928 DXL720922:DXW720928 EHH720922:EHS720928 ERD720922:ERO720928 FAZ720922:FBK720928 FKV720922:FLG720928 FUR720922:FVC720928 GEN720922:GEY720928 GOJ720922:GOU720928 GYF720922:GYQ720928 HIB720922:HIM720928 HRX720922:HSI720928 IBT720922:ICE720928 ILP720922:IMA720928 IVL720922:IVW720928 JFH720922:JFS720928 JPD720922:JPO720928 JYZ720922:JZK720928 KIV720922:KJG720928 KSR720922:KTC720928 LCN720922:LCY720928 LMJ720922:LMU720928 LWF720922:LWQ720928 MGB720922:MGM720928 MPX720922:MQI720928 MZT720922:NAE720928 NJP720922:NKA720928 NTL720922:NTW720928 ODH720922:ODS720928 OND720922:ONO720928 OWZ720922:OXK720928 PGV720922:PHG720928 PQR720922:PRC720928 QAN720922:QAY720928 QKJ720922:QKU720928 QUF720922:QUQ720928 REB720922:REM720928 RNX720922:ROI720928 RXT720922:RYE720928 SHP720922:SIA720928 SRL720922:SRW720928 TBH720922:TBS720928 TLD720922:TLO720928 TUZ720922:TVK720928 UEV720922:UFG720928 UOR720922:UPC720928 UYN720922:UYY720928 VIJ720922:VIU720928 VSF720922:VSQ720928 WCB720922:WCM720928 WLX720922:WMI720928 WVT720922:WWE720928 L786458:W786464 JH786458:JS786464 TD786458:TO786464 ACZ786458:ADK786464 AMV786458:ANG786464 AWR786458:AXC786464 BGN786458:BGY786464 BQJ786458:BQU786464 CAF786458:CAQ786464 CKB786458:CKM786464 CTX786458:CUI786464 DDT786458:DEE786464 DNP786458:DOA786464 DXL786458:DXW786464 EHH786458:EHS786464 ERD786458:ERO786464 FAZ786458:FBK786464 FKV786458:FLG786464 FUR786458:FVC786464 GEN786458:GEY786464 GOJ786458:GOU786464 GYF786458:GYQ786464 HIB786458:HIM786464 HRX786458:HSI786464 IBT786458:ICE786464 ILP786458:IMA786464 IVL786458:IVW786464 JFH786458:JFS786464 JPD786458:JPO786464 JYZ786458:JZK786464 KIV786458:KJG786464 KSR786458:KTC786464 LCN786458:LCY786464 LMJ786458:LMU786464 LWF786458:LWQ786464 MGB786458:MGM786464 MPX786458:MQI786464 MZT786458:NAE786464 NJP786458:NKA786464 NTL786458:NTW786464 ODH786458:ODS786464 OND786458:ONO786464 OWZ786458:OXK786464 PGV786458:PHG786464 PQR786458:PRC786464 QAN786458:QAY786464 QKJ786458:QKU786464 QUF786458:QUQ786464 REB786458:REM786464 RNX786458:ROI786464 RXT786458:RYE786464 SHP786458:SIA786464 SRL786458:SRW786464 TBH786458:TBS786464 TLD786458:TLO786464 TUZ786458:TVK786464 UEV786458:UFG786464 UOR786458:UPC786464 UYN786458:UYY786464 VIJ786458:VIU786464 VSF786458:VSQ786464 WCB786458:WCM786464 WLX786458:WMI786464 WVT786458:WWE786464 L851994:W852000 JH851994:JS852000 TD851994:TO852000 ACZ851994:ADK852000 AMV851994:ANG852000 AWR851994:AXC852000 BGN851994:BGY852000 BQJ851994:BQU852000 CAF851994:CAQ852000 CKB851994:CKM852000 CTX851994:CUI852000 DDT851994:DEE852000 DNP851994:DOA852000 DXL851994:DXW852000 EHH851994:EHS852000 ERD851994:ERO852000 FAZ851994:FBK852000 FKV851994:FLG852000 FUR851994:FVC852000 GEN851994:GEY852000 GOJ851994:GOU852000 GYF851994:GYQ852000 HIB851994:HIM852000 HRX851994:HSI852000 IBT851994:ICE852000 ILP851994:IMA852000 IVL851994:IVW852000 JFH851994:JFS852000 JPD851994:JPO852000 JYZ851994:JZK852000 KIV851994:KJG852000 KSR851994:KTC852000 LCN851994:LCY852000 LMJ851994:LMU852000 LWF851994:LWQ852000 MGB851994:MGM852000 MPX851994:MQI852000 MZT851994:NAE852000 NJP851994:NKA852000 NTL851994:NTW852000 ODH851994:ODS852000 OND851994:ONO852000 OWZ851994:OXK852000 PGV851994:PHG852000 PQR851994:PRC852000 QAN851994:QAY852000 QKJ851994:QKU852000 QUF851994:QUQ852000 REB851994:REM852000 RNX851994:ROI852000 RXT851994:RYE852000 SHP851994:SIA852000 SRL851994:SRW852000 TBH851994:TBS852000 TLD851994:TLO852000 TUZ851994:TVK852000 UEV851994:UFG852000 UOR851994:UPC852000 UYN851994:UYY852000 VIJ851994:VIU852000 VSF851994:VSQ852000 WCB851994:WCM852000 WLX851994:WMI852000 WVT851994:WWE852000 L917530:W917536 JH917530:JS917536 TD917530:TO917536 ACZ917530:ADK917536 AMV917530:ANG917536 AWR917530:AXC917536 BGN917530:BGY917536 BQJ917530:BQU917536 CAF917530:CAQ917536 CKB917530:CKM917536 CTX917530:CUI917536 DDT917530:DEE917536 DNP917530:DOA917536 DXL917530:DXW917536 EHH917530:EHS917536 ERD917530:ERO917536 FAZ917530:FBK917536 FKV917530:FLG917536 FUR917530:FVC917536 GEN917530:GEY917536 GOJ917530:GOU917536 GYF917530:GYQ917536 HIB917530:HIM917536 HRX917530:HSI917536 IBT917530:ICE917536 ILP917530:IMA917536 IVL917530:IVW917536 JFH917530:JFS917536 JPD917530:JPO917536 JYZ917530:JZK917536 KIV917530:KJG917536 KSR917530:KTC917536 LCN917530:LCY917536 LMJ917530:LMU917536 LWF917530:LWQ917536 MGB917530:MGM917536 MPX917530:MQI917536 MZT917530:NAE917536 NJP917530:NKA917536 NTL917530:NTW917536 ODH917530:ODS917536 OND917530:ONO917536 OWZ917530:OXK917536 PGV917530:PHG917536 PQR917530:PRC917536 QAN917530:QAY917536 QKJ917530:QKU917536 QUF917530:QUQ917536 REB917530:REM917536 RNX917530:ROI917536 RXT917530:RYE917536 SHP917530:SIA917536 SRL917530:SRW917536 TBH917530:TBS917536 TLD917530:TLO917536 TUZ917530:TVK917536 UEV917530:UFG917536 UOR917530:UPC917536 UYN917530:UYY917536 VIJ917530:VIU917536 VSF917530:VSQ917536 WCB917530:WCM917536 WLX917530:WMI917536 WVT917530:WWE917536 L983066:W983072 JH983066:JS983072 TD983066:TO983072 ACZ983066:ADK983072 AMV983066:ANG983072 AWR983066:AXC983072 BGN983066:BGY983072 BQJ983066:BQU983072 CAF983066:CAQ983072 CKB983066:CKM983072 CTX983066:CUI983072 DDT983066:DEE983072 DNP983066:DOA983072 DXL983066:DXW983072 EHH983066:EHS983072 ERD983066:ERO983072 FAZ983066:FBK983072 FKV983066:FLG983072 FUR983066:FVC983072 GEN983066:GEY983072 GOJ983066:GOU983072 GYF983066:GYQ983072 HIB983066:HIM983072 HRX983066:HSI983072 IBT983066:ICE983072 ILP983066:IMA983072 IVL983066:IVW983072 JFH983066:JFS983072 JPD983066:JPO983072 JYZ983066:JZK983072 KIV983066:KJG983072 KSR983066:KTC983072 LCN983066:LCY983072 LMJ983066:LMU983072 LWF983066:LWQ983072 MGB983066:MGM983072 MPX983066:MQI983072 MZT983066:NAE983072 NJP983066:NKA983072 NTL983066:NTW983072 ODH983066:ODS983072 OND983066:ONO983072 OWZ983066:OXK983072 PGV983066:PHG983072 PQR983066:PRC983072 QAN983066:QAY983072 QKJ983066:QKU983072 QUF983066:QUQ983072 REB983066:REM983072 RNX983066:ROI983072 RXT983066:RYE983072 SHP983066:SIA983072 SRL983066:SRW983072 TBH983066:TBS983072 TLD983066:TLO983072 TUZ983066:TVK983072 UEV983066:UFG983072 UOR983066:UPC983072 UYN983066:UYY983072 VIJ983066:VIU983072 VSF983066:VSQ983072 WCB983066:WCM983072 WLX983066:WMI983072 L26:V32 W27:W32"/>
    <dataValidation type="list" allowBlank="1" showInputMessage="1" errorTitle="Ошибка" error="Выберите значение из списка" prompt="Выберите значение из списка" sqref="WVW98306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formula1>kind_of_cons</formula1>
    </dataValidation>
    <dataValidation type="textLength" operator="lessThanOrEqual" allowBlank="1" showInputMessage="1" showErrorMessage="1" errorTitle="Ошибка" error="Допускается ввод не более 900 символов!" sqref="WWE983058:WWE983064 ADK18:ADK24 ANG18:ANG24 AXC18:AXC24 BGY18:BGY24 BQU18:BQU24 CAQ18:CAQ24 CKM18:CKM24 CUI18:CUI24 DEE18:DEE24 DOA18:DOA24 DXW18:DXW24 EHS18:EHS24 ERO18:ERO24 FBK18:FBK24 FLG18:FLG24 FVC18:FVC24 GEY18:GEY24 GOU18:GOU24 GYQ18:GYQ24 HIM18:HIM24 HSI18:HSI24 ICE18:ICE24 IMA18:IMA24 IVW18:IVW24 JFS18:JFS24 JPO18:JPO24 JZK18:JZK24 KJG18:KJG24 KTC18:KTC24 LCY18:LCY24 LMU18:LMU24 LWQ18:LWQ24 MGM18:MGM24 MQI18:MQI24 NAE18:NAE24 NKA18:NKA24 NTW18:NTW24 ODS18:ODS24 ONO18:ONO24 OXK18:OXK24 PHG18:PHG24 PRC18:PRC24 QAY18:QAY24 QKU18:QKU24 QUQ18:QUQ24 REM18:REM24 ROI18:ROI24 RYE18:RYE24 SIA18:SIA24 SRW18:SRW24 TBS18:TBS24 TLO18:TLO24 TVK18:TVK24 UFG18:UFG24 UPC18:UPC24 UYY18:UYY24 VIU18:VIU24 VSQ18:VSQ24 WCM18:WCM24 WMI18:WMI24 WWE18:WWE24 JS18:JS24 WMI983058:WMI983064 W65554:W65560 JS65554:JS65560 TO65554:TO65560 ADK65554:ADK65560 ANG65554:ANG65560 AXC65554:AXC65560 BGY65554:BGY65560 BQU65554:BQU65560 CAQ65554:CAQ65560 CKM65554:CKM65560 CUI65554:CUI65560 DEE65554:DEE65560 DOA65554:DOA65560 DXW65554:DXW65560 EHS65554:EHS65560 ERO65554:ERO65560 FBK65554:FBK65560 FLG65554:FLG65560 FVC65554:FVC65560 GEY65554:GEY65560 GOU65554:GOU65560 GYQ65554:GYQ65560 HIM65554:HIM65560 HSI65554:HSI65560 ICE65554:ICE65560 IMA65554:IMA65560 IVW65554:IVW65560 JFS65554:JFS65560 JPO65554:JPO65560 JZK65554:JZK65560 KJG65554:KJG65560 KTC65554:KTC65560 LCY65554:LCY65560 LMU65554:LMU65560 LWQ65554:LWQ65560 MGM65554:MGM65560 MQI65554:MQI65560 NAE65554:NAE65560 NKA65554:NKA65560 NTW65554:NTW65560 ODS65554:ODS65560 ONO65554:ONO65560 OXK65554:OXK65560 PHG65554:PHG65560 PRC65554:PRC65560 QAY65554:QAY65560 QKU65554:QKU65560 QUQ65554:QUQ65560 REM65554:REM65560 ROI65554:ROI65560 RYE65554:RYE65560 SIA65554:SIA65560 SRW65554:SRW65560 TBS65554:TBS65560 TLO65554:TLO65560 TVK65554:TVK65560 UFG65554:UFG65560 UPC65554:UPC65560 UYY65554:UYY65560 VIU65554:VIU65560 VSQ65554:VSQ65560 WCM65554:WCM65560 WMI65554:WMI65560 WWE65554:WWE65560 W131090:W131096 JS131090:JS131096 TO131090:TO131096 ADK131090:ADK131096 ANG131090:ANG131096 AXC131090:AXC131096 BGY131090:BGY131096 BQU131090:BQU131096 CAQ131090:CAQ131096 CKM131090:CKM131096 CUI131090:CUI131096 DEE131090:DEE131096 DOA131090:DOA131096 DXW131090:DXW131096 EHS131090:EHS131096 ERO131090:ERO131096 FBK131090:FBK131096 FLG131090:FLG131096 FVC131090:FVC131096 GEY131090:GEY131096 GOU131090:GOU131096 GYQ131090:GYQ131096 HIM131090:HIM131096 HSI131090:HSI131096 ICE131090:ICE131096 IMA131090:IMA131096 IVW131090:IVW131096 JFS131090:JFS131096 JPO131090:JPO131096 JZK131090:JZK131096 KJG131090:KJG131096 KTC131090:KTC131096 LCY131090:LCY131096 LMU131090:LMU131096 LWQ131090:LWQ131096 MGM131090:MGM131096 MQI131090:MQI131096 NAE131090:NAE131096 NKA131090:NKA131096 NTW131090:NTW131096 ODS131090:ODS131096 ONO131090:ONO131096 OXK131090:OXK131096 PHG131090:PHG131096 PRC131090:PRC131096 QAY131090:QAY131096 QKU131090:QKU131096 QUQ131090:QUQ131096 REM131090:REM131096 ROI131090:ROI131096 RYE131090:RYE131096 SIA131090:SIA131096 SRW131090:SRW131096 TBS131090:TBS131096 TLO131090:TLO131096 TVK131090:TVK131096 UFG131090:UFG131096 UPC131090:UPC131096 UYY131090:UYY131096 VIU131090:VIU131096 VSQ131090:VSQ131096 WCM131090:WCM131096 WMI131090:WMI131096 WWE131090:WWE131096 W196626:W196632 JS196626:JS196632 TO196626:TO196632 ADK196626:ADK196632 ANG196626:ANG196632 AXC196626:AXC196632 BGY196626:BGY196632 BQU196626:BQU196632 CAQ196626:CAQ196632 CKM196626:CKM196632 CUI196626:CUI196632 DEE196626:DEE196632 DOA196626:DOA196632 DXW196626:DXW196632 EHS196626:EHS196632 ERO196626:ERO196632 FBK196626:FBK196632 FLG196626:FLG196632 FVC196626:FVC196632 GEY196626:GEY196632 GOU196626:GOU196632 GYQ196626:GYQ196632 HIM196626:HIM196632 HSI196626:HSI196632 ICE196626:ICE196632 IMA196626:IMA196632 IVW196626:IVW196632 JFS196626:JFS196632 JPO196626:JPO196632 JZK196626:JZK196632 KJG196626:KJG196632 KTC196626:KTC196632 LCY196626:LCY196632 LMU196626:LMU196632 LWQ196626:LWQ196632 MGM196626:MGM196632 MQI196626:MQI196632 NAE196626:NAE196632 NKA196626:NKA196632 NTW196626:NTW196632 ODS196626:ODS196632 ONO196626:ONO196632 OXK196626:OXK196632 PHG196626:PHG196632 PRC196626:PRC196632 QAY196626:QAY196632 QKU196626:QKU196632 QUQ196626:QUQ196632 REM196626:REM196632 ROI196626:ROI196632 RYE196626:RYE196632 SIA196626:SIA196632 SRW196626:SRW196632 TBS196626:TBS196632 TLO196626:TLO196632 TVK196626:TVK196632 UFG196626:UFG196632 UPC196626:UPC196632 UYY196626:UYY196632 VIU196626:VIU196632 VSQ196626:VSQ196632 WCM196626:WCM196632 WMI196626:WMI196632 WWE196626:WWE196632 W262162:W262168 JS262162:JS262168 TO262162:TO262168 ADK262162:ADK262168 ANG262162:ANG262168 AXC262162:AXC262168 BGY262162:BGY262168 BQU262162:BQU262168 CAQ262162:CAQ262168 CKM262162:CKM262168 CUI262162:CUI262168 DEE262162:DEE262168 DOA262162:DOA262168 DXW262162:DXW262168 EHS262162:EHS262168 ERO262162:ERO262168 FBK262162:FBK262168 FLG262162:FLG262168 FVC262162:FVC262168 GEY262162:GEY262168 GOU262162:GOU262168 GYQ262162:GYQ262168 HIM262162:HIM262168 HSI262162:HSI262168 ICE262162:ICE262168 IMA262162:IMA262168 IVW262162:IVW262168 JFS262162:JFS262168 JPO262162:JPO262168 JZK262162:JZK262168 KJG262162:KJG262168 KTC262162:KTC262168 LCY262162:LCY262168 LMU262162:LMU262168 LWQ262162:LWQ262168 MGM262162:MGM262168 MQI262162:MQI262168 NAE262162:NAE262168 NKA262162:NKA262168 NTW262162:NTW262168 ODS262162:ODS262168 ONO262162:ONO262168 OXK262162:OXK262168 PHG262162:PHG262168 PRC262162:PRC262168 QAY262162:QAY262168 QKU262162:QKU262168 QUQ262162:QUQ262168 REM262162:REM262168 ROI262162:ROI262168 RYE262162:RYE262168 SIA262162:SIA262168 SRW262162:SRW262168 TBS262162:TBS262168 TLO262162:TLO262168 TVK262162:TVK262168 UFG262162:UFG262168 UPC262162:UPC262168 UYY262162:UYY262168 VIU262162:VIU262168 VSQ262162:VSQ262168 WCM262162:WCM262168 WMI262162:WMI262168 WWE262162:WWE262168 W327698:W327704 JS327698:JS327704 TO327698:TO327704 ADK327698:ADK327704 ANG327698:ANG327704 AXC327698:AXC327704 BGY327698:BGY327704 BQU327698:BQU327704 CAQ327698:CAQ327704 CKM327698:CKM327704 CUI327698:CUI327704 DEE327698:DEE327704 DOA327698:DOA327704 DXW327698:DXW327704 EHS327698:EHS327704 ERO327698:ERO327704 FBK327698:FBK327704 FLG327698:FLG327704 FVC327698:FVC327704 GEY327698:GEY327704 GOU327698:GOU327704 GYQ327698:GYQ327704 HIM327698:HIM327704 HSI327698:HSI327704 ICE327698:ICE327704 IMA327698:IMA327704 IVW327698:IVW327704 JFS327698:JFS327704 JPO327698:JPO327704 JZK327698:JZK327704 KJG327698:KJG327704 KTC327698:KTC327704 LCY327698:LCY327704 LMU327698:LMU327704 LWQ327698:LWQ327704 MGM327698:MGM327704 MQI327698:MQI327704 NAE327698:NAE327704 NKA327698:NKA327704 NTW327698:NTW327704 ODS327698:ODS327704 ONO327698:ONO327704 OXK327698:OXK327704 PHG327698:PHG327704 PRC327698:PRC327704 QAY327698:QAY327704 QKU327698:QKU327704 QUQ327698:QUQ327704 REM327698:REM327704 ROI327698:ROI327704 RYE327698:RYE327704 SIA327698:SIA327704 SRW327698:SRW327704 TBS327698:TBS327704 TLO327698:TLO327704 TVK327698:TVK327704 UFG327698:UFG327704 UPC327698:UPC327704 UYY327698:UYY327704 VIU327698:VIU327704 VSQ327698:VSQ327704 WCM327698:WCM327704 WMI327698:WMI327704 WWE327698:WWE327704 W393234:W393240 JS393234:JS393240 TO393234:TO393240 ADK393234:ADK393240 ANG393234:ANG393240 AXC393234:AXC393240 BGY393234:BGY393240 BQU393234:BQU393240 CAQ393234:CAQ393240 CKM393234:CKM393240 CUI393234:CUI393240 DEE393234:DEE393240 DOA393234:DOA393240 DXW393234:DXW393240 EHS393234:EHS393240 ERO393234:ERO393240 FBK393234:FBK393240 FLG393234:FLG393240 FVC393234:FVC393240 GEY393234:GEY393240 GOU393234:GOU393240 GYQ393234:GYQ393240 HIM393234:HIM393240 HSI393234:HSI393240 ICE393234:ICE393240 IMA393234:IMA393240 IVW393234:IVW393240 JFS393234:JFS393240 JPO393234:JPO393240 JZK393234:JZK393240 KJG393234:KJG393240 KTC393234:KTC393240 LCY393234:LCY393240 LMU393234:LMU393240 LWQ393234:LWQ393240 MGM393234:MGM393240 MQI393234:MQI393240 NAE393234:NAE393240 NKA393234:NKA393240 NTW393234:NTW393240 ODS393234:ODS393240 ONO393234:ONO393240 OXK393234:OXK393240 PHG393234:PHG393240 PRC393234:PRC393240 QAY393234:QAY393240 QKU393234:QKU393240 QUQ393234:QUQ393240 REM393234:REM393240 ROI393234:ROI393240 RYE393234:RYE393240 SIA393234:SIA393240 SRW393234:SRW393240 TBS393234:TBS393240 TLO393234:TLO393240 TVK393234:TVK393240 UFG393234:UFG393240 UPC393234:UPC393240 UYY393234:UYY393240 VIU393234:VIU393240 VSQ393234:VSQ393240 WCM393234:WCM393240 WMI393234:WMI393240 WWE393234:WWE393240 W458770:W458776 JS458770:JS458776 TO458770:TO458776 ADK458770:ADK458776 ANG458770:ANG458776 AXC458770:AXC458776 BGY458770:BGY458776 BQU458770:BQU458776 CAQ458770:CAQ458776 CKM458770:CKM458776 CUI458770:CUI458776 DEE458770:DEE458776 DOA458770:DOA458776 DXW458770:DXW458776 EHS458770:EHS458776 ERO458770:ERO458776 FBK458770:FBK458776 FLG458770:FLG458776 FVC458770:FVC458776 GEY458770:GEY458776 GOU458770:GOU458776 GYQ458770:GYQ458776 HIM458770:HIM458776 HSI458770:HSI458776 ICE458770:ICE458776 IMA458770:IMA458776 IVW458770:IVW458776 JFS458770:JFS458776 JPO458770:JPO458776 JZK458770:JZK458776 KJG458770:KJG458776 KTC458770:KTC458776 LCY458770:LCY458776 LMU458770:LMU458776 LWQ458770:LWQ458776 MGM458770:MGM458776 MQI458770:MQI458776 NAE458770:NAE458776 NKA458770:NKA458776 NTW458770:NTW458776 ODS458770:ODS458776 ONO458770:ONO458776 OXK458770:OXK458776 PHG458770:PHG458776 PRC458770:PRC458776 QAY458770:QAY458776 QKU458770:QKU458776 QUQ458770:QUQ458776 REM458770:REM458776 ROI458770:ROI458776 RYE458770:RYE458776 SIA458770:SIA458776 SRW458770:SRW458776 TBS458770:TBS458776 TLO458770:TLO458776 TVK458770:TVK458776 UFG458770:UFG458776 UPC458770:UPC458776 UYY458770:UYY458776 VIU458770:VIU458776 VSQ458770:VSQ458776 WCM458770:WCM458776 WMI458770:WMI458776 WWE458770:WWE458776 W524306:W524312 JS524306:JS524312 TO524306:TO524312 ADK524306:ADK524312 ANG524306:ANG524312 AXC524306:AXC524312 BGY524306:BGY524312 BQU524306:BQU524312 CAQ524306:CAQ524312 CKM524306:CKM524312 CUI524306:CUI524312 DEE524306:DEE524312 DOA524306:DOA524312 DXW524306:DXW524312 EHS524306:EHS524312 ERO524306:ERO524312 FBK524306:FBK524312 FLG524306:FLG524312 FVC524306:FVC524312 GEY524306:GEY524312 GOU524306:GOU524312 GYQ524306:GYQ524312 HIM524306:HIM524312 HSI524306:HSI524312 ICE524306:ICE524312 IMA524306:IMA524312 IVW524306:IVW524312 JFS524306:JFS524312 JPO524306:JPO524312 JZK524306:JZK524312 KJG524306:KJG524312 KTC524306:KTC524312 LCY524306:LCY524312 LMU524306:LMU524312 LWQ524306:LWQ524312 MGM524306:MGM524312 MQI524306:MQI524312 NAE524306:NAE524312 NKA524306:NKA524312 NTW524306:NTW524312 ODS524306:ODS524312 ONO524306:ONO524312 OXK524306:OXK524312 PHG524306:PHG524312 PRC524306:PRC524312 QAY524306:QAY524312 QKU524306:QKU524312 QUQ524306:QUQ524312 REM524306:REM524312 ROI524306:ROI524312 RYE524306:RYE524312 SIA524306:SIA524312 SRW524306:SRW524312 TBS524306:TBS524312 TLO524306:TLO524312 TVK524306:TVK524312 UFG524306:UFG524312 UPC524306:UPC524312 UYY524306:UYY524312 VIU524306:VIU524312 VSQ524306:VSQ524312 WCM524306:WCM524312 WMI524306:WMI524312 WWE524306:WWE524312 W589842:W589848 JS589842:JS589848 TO589842:TO589848 ADK589842:ADK589848 ANG589842:ANG589848 AXC589842:AXC589848 BGY589842:BGY589848 BQU589842:BQU589848 CAQ589842:CAQ589848 CKM589842:CKM589848 CUI589842:CUI589848 DEE589842:DEE589848 DOA589842:DOA589848 DXW589842:DXW589848 EHS589842:EHS589848 ERO589842:ERO589848 FBK589842:FBK589848 FLG589842:FLG589848 FVC589842:FVC589848 GEY589842:GEY589848 GOU589842:GOU589848 GYQ589842:GYQ589848 HIM589842:HIM589848 HSI589842:HSI589848 ICE589842:ICE589848 IMA589842:IMA589848 IVW589842:IVW589848 JFS589842:JFS589848 JPO589842:JPO589848 JZK589842:JZK589848 KJG589842:KJG589848 KTC589842:KTC589848 LCY589842:LCY589848 LMU589842:LMU589848 LWQ589842:LWQ589848 MGM589842:MGM589848 MQI589842:MQI589848 NAE589842:NAE589848 NKA589842:NKA589848 NTW589842:NTW589848 ODS589842:ODS589848 ONO589842:ONO589848 OXK589842:OXK589848 PHG589842:PHG589848 PRC589842:PRC589848 QAY589842:QAY589848 QKU589842:QKU589848 QUQ589842:QUQ589848 REM589842:REM589848 ROI589842:ROI589848 RYE589842:RYE589848 SIA589842:SIA589848 SRW589842:SRW589848 TBS589842:TBS589848 TLO589842:TLO589848 TVK589842:TVK589848 UFG589842:UFG589848 UPC589842:UPC589848 UYY589842:UYY589848 VIU589842:VIU589848 VSQ589842:VSQ589848 WCM589842:WCM589848 WMI589842:WMI589848 WWE589842:WWE589848 W655378:W655384 JS655378:JS655384 TO655378:TO655384 ADK655378:ADK655384 ANG655378:ANG655384 AXC655378:AXC655384 BGY655378:BGY655384 BQU655378:BQU655384 CAQ655378:CAQ655384 CKM655378:CKM655384 CUI655378:CUI655384 DEE655378:DEE655384 DOA655378:DOA655384 DXW655378:DXW655384 EHS655378:EHS655384 ERO655378:ERO655384 FBK655378:FBK655384 FLG655378:FLG655384 FVC655378:FVC655384 GEY655378:GEY655384 GOU655378:GOU655384 GYQ655378:GYQ655384 HIM655378:HIM655384 HSI655378:HSI655384 ICE655378:ICE655384 IMA655378:IMA655384 IVW655378:IVW655384 JFS655378:JFS655384 JPO655378:JPO655384 JZK655378:JZK655384 KJG655378:KJG655384 KTC655378:KTC655384 LCY655378:LCY655384 LMU655378:LMU655384 LWQ655378:LWQ655384 MGM655378:MGM655384 MQI655378:MQI655384 NAE655378:NAE655384 NKA655378:NKA655384 NTW655378:NTW655384 ODS655378:ODS655384 ONO655378:ONO655384 OXK655378:OXK655384 PHG655378:PHG655384 PRC655378:PRC655384 QAY655378:QAY655384 QKU655378:QKU655384 QUQ655378:QUQ655384 REM655378:REM655384 ROI655378:ROI655384 RYE655378:RYE655384 SIA655378:SIA655384 SRW655378:SRW655384 TBS655378:TBS655384 TLO655378:TLO655384 TVK655378:TVK655384 UFG655378:UFG655384 UPC655378:UPC655384 UYY655378:UYY655384 VIU655378:VIU655384 VSQ655378:VSQ655384 WCM655378:WCM655384 WMI655378:WMI655384 WWE655378:WWE655384 W720914:W720920 JS720914:JS720920 TO720914:TO720920 ADK720914:ADK720920 ANG720914:ANG720920 AXC720914:AXC720920 BGY720914:BGY720920 BQU720914:BQU720920 CAQ720914:CAQ720920 CKM720914:CKM720920 CUI720914:CUI720920 DEE720914:DEE720920 DOA720914:DOA720920 DXW720914:DXW720920 EHS720914:EHS720920 ERO720914:ERO720920 FBK720914:FBK720920 FLG720914:FLG720920 FVC720914:FVC720920 GEY720914:GEY720920 GOU720914:GOU720920 GYQ720914:GYQ720920 HIM720914:HIM720920 HSI720914:HSI720920 ICE720914:ICE720920 IMA720914:IMA720920 IVW720914:IVW720920 JFS720914:JFS720920 JPO720914:JPO720920 JZK720914:JZK720920 KJG720914:KJG720920 KTC720914:KTC720920 LCY720914:LCY720920 LMU720914:LMU720920 LWQ720914:LWQ720920 MGM720914:MGM720920 MQI720914:MQI720920 NAE720914:NAE720920 NKA720914:NKA720920 NTW720914:NTW720920 ODS720914:ODS720920 ONO720914:ONO720920 OXK720914:OXK720920 PHG720914:PHG720920 PRC720914:PRC720920 QAY720914:QAY720920 QKU720914:QKU720920 QUQ720914:QUQ720920 REM720914:REM720920 ROI720914:ROI720920 RYE720914:RYE720920 SIA720914:SIA720920 SRW720914:SRW720920 TBS720914:TBS720920 TLO720914:TLO720920 TVK720914:TVK720920 UFG720914:UFG720920 UPC720914:UPC720920 UYY720914:UYY720920 VIU720914:VIU720920 VSQ720914:VSQ720920 WCM720914:WCM720920 WMI720914:WMI720920 WWE720914:WWE720920 W786450:W786456 JS786450:JS786456 TO786450:TO786456 ADK786450:ADK786456 ANG786450:ANG786456 AXC786450:AXC786456 BGY786450:BGY786456 BQU786450:BQU786456 CAQ786450:CAQ786456 CKM786450:CKM786456 CUI786450:CUI786456 DEE786450:DEE786456 DOA786450:DOA786456 DXW786450:DXW786456 EHS786450:EHS786456 ERO786450:ERO786456 FBK786450:FBK786456 FLG786450:FLG786456 FVC786450:FVC786456 GEY786450:GEY786456 GOU786450:GOU786456 GYQ786450:GYQ786456 HIM786450:HIM786456 HSI786450:HSI786456 ICE786450:ICE786456 IMA786450:IMA786456 IVW786450:IVW786456 JFS786450:JFS786456 JPO786450:JPO786456 JZK786450:JZK786456 KJG786450:KJG786456 KTC786450:KTC786456 LCY786450:LCY786456 LMU786450:LMU786456 LWQ786450:LWQ786456 MGM786450:MGM786456 MQI786450:MQI786456 NAE786450:NAE786456 NKA786450:NKA786456 NTW786450:NTW786456 ODS786450:ODS786456 ONO786450:ONO786456 OXK786450:OXK786456 PHG786450:PHG786456 PRC786450:PRC786456 QAY786450:QAY786456 QKU786450:QKU786456 QUQ786450:QUQ786456 REM786450:REM786456 ROI786450:ROI786456 RYE786450:RYE786456 SIA786450:SIA786456 SRW786450:SRW786456 TBS786450:TBS786456 TLO786450:TLO786456 TVK786450:TVK786456 UFG786450:UFG786456 UPC786450:UPC786456 UYY786450:UYY786456 VIU786450:VIU786456 VSQ786450:VSQ786456 WCM786450:WCM786456 WMI786450:WMI786456 WWE786450:WWE786456 W851986:W851992 JS851986:JS851992 TO851986:TO851992 ADK851986:ADK851992 ANG851986:ANG851992 AXC851986:AXC851992 BGY851986:BGY851992 BQU851986:BQU851992 CAQ851986:CAQ851992 CKM851986:CKM851992 CUI851986:CUI851992 DEE851986:DEE851992 DOA851986:DOA851992 DXW851986:DXW851992 EHS851986:EHS851992 ERO851986:ERO851992 FBK851986:FBK851992 FLG851986:FLG851992 FVC851986:FVC851992 GEY851986:GEY851992 GOU851986:GOU851992 GYQ851986:GYQ851992 HIM851986:HIM851992 HSI851986:HSI851992 ICE851986:ICE851992 IMA851986:IMA851992 IVW851986:IVW851992 JFS851986:JFS851992 JPO851986:JPO851992 JZK851986:JZK851992 KJG851986:KJG851992 KTC851986:KTC851992 LCY851986:LCY851992 LMU851986:LMU851992 LWQ851986:LWQ851992 MGM851986:MGM851992 MQI851986:MQI851992 NAE851986:NAE851992 NKA851986:NKA851992 NTW851986:NTW851992 ODS851986:ODS851992 ONO851986:ONO851992 OXK851986:OXK851992 PHG851986:PHG851992 PRC851986:PRC851992 QAY851986:QAY851992 QKU851986:QKU851992 QUQ851986:QUQ851992 REM851986:REM851992 ROI851986:ROI851992 RYE851986:RYE851992 SIA851986:SIA851992 SRW851986:SRW851992 TBS851986:TBS851992 TLO851986:TLO851992 TVK851986:TVK851992 UFG851986:UFG851992 UPC851986:UPC851992 UYY851986:UYY851992 VIU851986:VIU851992 VSQ851986:VSQ851992 WCM851986:WCM851992 WMI851986:WMI851992 WWE851986:WWE851992 W917522:W917528 JS917522:JS917528 TO917522:TO917528 ADK917522:ADK917528 ANG917522:ANG917528 AXC917522:AXC917528 BGY917522:BGY917528 BQU917522:BQU917528 CAQ917522:CAQ917528 CKM917522:CKM917528 CUI917522:CUI917528 DEE917522:DEE917528 DOA917522:DOA917528 DXW917522:DXW917528 EHS917522:EHS917528 ERO917522:ERO917528 FBK917522:FBK917528 FLG917522:FLG917528 FVC917522:FVC917528 GEY917522:GEY917528 GOU917522:GOU917528 GYQ917522:GYQ917528 HIM917522:HIM917528 HSI917522:HSI917528 ICE917522:ICE917528 IMA917522:IMA917528 IVW917522:IVW917528 JFS917522:JFS917528 JPO917522:JPO917528 JZK917522:JZK917528 KJG917522:KJG917528 KTC917522:KTC917528 LCY917522:LCY917528 LMU917522:LMU917528 LWQ917522:LWQ917528 MGM917522:MGM917528 MQI917522:MQI917528 NAE917522:NAE917528 NKA917522:NKA917528 NTW917522:NTW917528 ODS917522:ODS917528 ONO917522:ONO917528 OXK917522:OXK917528 PHG917522:PHG917528 PRC917522:PRC917528 QAY917522:QAY917528 QKU917522:QKU917528 QUQ917522:QUQ917528 REM917522:REM917528 ROI917522:ROI917528 RYE917522:RYE917528 SIA917522:SIA917528 SRW917522:SRW917528 TBS917522:TBS917528 TLO917522:TLO917528 TVK917522:TVK917528 UFG917522:UFG917528 UPC917522:UPC917528 UYY917522:UYY917528 VIU917522:VIU917528 VSQ917522:VSQ917528 WCM917522:WCM917528 WMI917522:WMI917528 WWE917522:WWE917528 W983058:W983064 JS983058:JS983064 TO983058:TO983064 ADK983058:ADK983064 ANG983058:ANG983064 AXC983058:AXC983064 BGY983058:BGY983064 BQU983058:BQU983064 CAQ983058:CAQ983064 CKM983058:CKM983064 CUI983058:CUI983064 DEE983058:DEE983064 DOA983058:DOA983064 DXW983058:DXW983064 EHS983058:EHS983064 ERO983058:ERO983064 FBK983058:FBK983064 FLG983058:FLG983064 FVC983058:FVC983064 GEY983058:GEY983064 GOU983058:GOU983064 GYQ983058:GYQ983064 HIM983058:HIM983064 HSI983058:HSI983064 ICE983058:ICE983064 IMA983058:IMA983064 IVW983058:IVW983064 JFS983058:JFS983064 JPO983058:JPO983064 JZK983058:JZK983064 KJG983058:KJG983064 KTC983058:KTC983064 LCY983058:LCY983064 LMU983058:LMU983064 LWQ983058:LWQ983064 MGM983058:MGM983064 MQI983058:MQI983064 NAE983058:NAE983064 NKA983058:NKA983064 NTW983058:NTW983064 ODS983058:ODS983064 ONO983058:ONO983064 OXK983058:OXK983064 PHG983058:PHG983064 PRC983058:PRC983064 QAY983058:QAY983064 QKU983058:QKU983064 QUQ983058:QUQ983064 REM983058:REM983064 ROI983058:ROI983064 RYE983058:RYE983064 SIA983058:SIA983064 SRW983058:SRW983064 TBS983058:TBS983064 TLO983058:TLO983064 TVK983058:TVK983064 UFG983058:UFG983064 UPC983058:UPC983064 UYY983058:UYY983064 VIU983058:VIU983064 VSQ983058:VSQ983064 WCM983058:WCM983064 TO18:TO24">
      <formula1>900</formula1>
    </dataValidation>
    <dataValidation type="list" allowBlank="1" showInputMessage="1" showErrorMessage="1" errorTitle="Ошибка" error="Выберите значение из списка" sqref="TE24 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M24 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JI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R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R131096:R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R196632:R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R262168:R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R327704:R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R393240:R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R458776:R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R524312:R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R589848:R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R655384:R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R720920:R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R786456:R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R851992:R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R917528:R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R983064:R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WVZ983064:WVZ983065 WWB983064:WWB983065 T65560:T65561 JP65560:JP65561 TL65560:TL65561 ADH65560:ADH65561 AND65560:AND65561 AWZ65560:AWZ65561 BGV65560:BGV65561 BQR65560:BQR65561 CAN65560:CAN65561 CKJ65560:CKJ65561 CUF65560:CUF65561 DEB65560:DEB65561 DNX65560:DNX65561 DXT65560:DXT65561 EHP65560:EHP65561 ERL65560:ERL65561 FBH65560:FBH65561 FLD65560:FLD65561 FUZ65560:FUZ65561 GEV65560:GEV65561 GOR65560:GOR65561 GYN65560:GYN65561 HIJ65560:HIJ65561 HSF65560:HSF65561 ICB65560:ICB65561 ILX65560:ILX65561 IVT65560:IVT65561 JFP65560:JFP65561 JPL65560:JPL65561 JZH65560:JZH65561 KJD65560:KJD65561 KSZ65560:KSZ65561 LCV65560:LCV65561 LMR65560:LMR65561 LWN65560:LWN65561 MGJ65560:MGJ65561 MQF65560:MQF65561 NAB65560:NAB65561 NJX65560:NJX65561 NTT65560:NTT65561 ODP65560:ODP65561 ONL65560:ONL65561 OXH65560:OXH65561 PHD65560:PHD65561 PQZ65560:PQZ65561 QAV65560:QAV65561 QKR65560:QKR65561 QUN65560:QUN65561 REJ65560:REJ65561 ROF65560:ROF65561 RYB65560:RYB65561 SHX65560:SHX65561 SRT65560:SRT65561 TBP65560:TBP65561 TLL65560:TLL65561 TVH65560:TVH65561 UFD65560:UFD65561 UOZ65560:UOZ65561 UYV65560:UYV65561 VIR65560:VIR65561 VSN65560:VSN65561 WCJ65560:WCJ65561 WMF65560:WMF65561 WWB65560:WWB65561 T131096:T131097 JP131096:JP131097 TL131096:TL131097 ADH131096:ADH131097 AND131096:AND131097 AWZ131096:AWZ131097 BGV131096:BGV131097 BQR131096:BQR131097 CAN131096:CAN131097 CKJ131096:CKJ131097 CUF131096:CUF131097 DEB131096:DEB131097 DNX131096:DNX131097 DXT131096:DXT131097 EHP131096:EHP131097 ERL131096:ERL131097 FBH131096:FBH131097 FLD131096:FLD131097 FUZ131096:FUZ131097 GEV131096:GEV131097 GOR131096:GOR131097 GYN131096:GYN131097 HIJ131096:HIJ131097 HSF131096:HSF131097 ICB131096:ICB131097 ILX131096:ILX131097 IVT131096:IVT131097 JFP131096:JFP131097 JPL131096:JPL131097 JZH131096:JZH131097 KJD131096:KJD131097 KSZ131096:KSZ131097 LCV131096:LCV131097 LMR131096:LMR131097 LWN131096:LWN131097 MGJ131096:MGJ131097 MQF131096:MQF131097 NAB131096:NAB131097 NJX131096:NJX131097 NTT131096:NTT131097 ODP131096:ODP131097 ONL131096:ONL131097 OXH131096:OXH131097 PHD131096:PHD131097 PQZ131096:PQZ131097 QAV131096:QAV131097 QKR131096:QKR131097 QUN131096:QUN131097 REJ131096:REJ131097 ROF131096:ROF131097 RYB131096:RYB131097 SHX131096:SHX131097 SRT131096:SRT131097 TBP131096:TBP131097 TLL131096:TLL131097 TVH131096:TVH131097 UFD131096:UFD131097 UOZ131096:UOZ131097 UYV131096:UYV131097 VIR131096:VIR131097 VSN131096:VSN131097 WCJ131096:WCJ131097 WMF131096:WMF131097 WWB131096:WWB131097 T196632:T196633 JP196632:JP196633 TL196632:TL196633 ADH196632:ADH196633 AND196632:AND196633 AWZ196632:AWZ196633 BGV196632:BGV196633 BQR196632:BQR196633 CAN196632:CAN196633 CKJ196632:CKJ196633 CUF196632:CUF196633 DEB196632:DEB196633 DNX196632:DNX196633 DXT196632:DXT196633 EHP196632:EHP196633 ERL196632:ERL196633 FBH196632:FBH196633 FLD196632:FLD196633 FUZ196632:FUZ196633 GEV196632:GEV196633 GOR196632:GOR196633 GYN196632:GYN196633 HIJ196632:HIJ196633 HSF196632:HSF196633 ICB196632:ICB196633 ILX196632:ILX196633 IVT196632:IVT196633 JFP196632:JFP196633 JPL196632:JPL196633 JZH196632:JZH196633 KJD196632:KJD196633 KSZ196632:KSZ196633 LCV196632:LCV196633 LMR196632:LMR196633 LWN196632:LWN196633 MGJ196632:MGJ196633 MQF196632:MQF196633 NAB196632:NAB196633 NJX196632:NJX196633 NTT196632:NTT196633 ODP196632:ODP196633 ONL196632:ONL196633 OXH196632:OXH196633 PHD196632:PHD196633 PQZ196632:PQZ196633 QAV196632:QAV196633 QKR196632:QKR196633 QUN196632:QUN196633 REJ196632:REJ196633 ROF196632:ROF196633 RYB196632:RYB196633 SHX196632:SHX196633 SRT196632:SRT196633 TBP196632:TBP196633 TLL196632:TLL196633 TVH196632:TVH196633 UFD196632:UFD196633 UOZ196632:UOZ196633 UYV196632:UYV196633 VIR196632:VIR196633 VSN196632:VSN196633 WCJ196632:WCJ196633 WMF196632:WMF196633 WWB196632:WWB196633 T262168:T262169 JP262168:JP262169 TL262168:TL262169 ADH262168:ADH262169 AND262168:AND262169 AWZ262168:AWZ262169 BGV262168:BGV262169 BQR262168:BQR262169 CAN262168:CAN262169 CKJ262168:CKJ262169 CUF262168:CUF262169 DEB262168:DEB262169 DNX262168:DNX262169 DXT262168:DXT262169 EHP262168:EHP262169 ERL262168:ERL262169 FBH262168:FBH262169 FLD262168:FLD262169 FUZ262168:FUZ262169 GEV262168:GEV262169 GOR262168:GOR262169 GYN262168:GYN262169 HIJ262168:HIJ262169 HSF262168:HSF262169 ICB262168:ICB262169 ILX262168:ILX262169 IVT262168:IVT262169 JFP262168:JFP262169 JPL262168:JPL262169 JZH262168:JZH262169 KJD262168:KJD262169 KSZ262168:KSZ262169 LCV262168:LCV262169 LMR262168:LMR262169 LWN262168:LWN262169 MGJ262168:MGJ262169 MQF262168:MQF262169 NAB262168:NAB262169 NJX262168:NJX262169 NTT262168:NTT262169 ODP262168:ODP262169 ONL262168:ONL262169 OXH262168:OXH262169 PHD262168:PHD262169 PQZ262168:PQZ262169 QAV262168:QAV262169 QKR262168:QKR262169 QUN262168:QUN262169 REJ262168:REJ262169 ROF262168:ROF262169 RYB262168:RYB262169 SHX262168:SHX262169 SRT262168:SRT262169 TBP262168:TBP262169 TLL262168:TLL262169 TVH262168:TVH262169 UFD262168:UFD262169 UOZ262168:UOZ262169 UYV262168:UYV262169 VIR262168:VIR262169 VSN262168:VSN262169 WCJ262168:WCJ262169 WMF262168:WMF262169 WWB262168:WWB262169 T327704:T327705 JP327704:JP327705 TL327704:TL327705 ADH327704:ADH327705 AND327704:AND327705 AWZ327704:AWZ327705 BGV327704:BGV327705 BQR327704:BQR327705 CAN327704:CAN327705 CKJ327704:CKJ327705 CUF327704:CUF327705 DEB327704:DEB327705 DNX327704:DNX327705 DXT327704:DXT327705 EHP327704:EHP327705 ERL327704:ERL327705 FBH327704:FBH327705 FLD327704:FLD327705 FUZ327704:FUZ327705 GEV327704:GEV327705 GOR327704:GOR327705 GYN327704:GYN327705 HIJ327704:HIJ327705 HSF327704:HSF327705 ICB327704:ICB327705 ILX327704:ILX327705 IVT327704:IVT327705 JFP327704:JFP327705 JPL327704:JPL327705 JZH327704:JZH327705 KJD327704:KJD327705 KSZ327704:KSZ327705 LCV327704:LCV327705 LMR327704:LMR327705 LWN327704:LWN327705 MGJ327704:MGJ327705 MQF327704:MQF327705 NAB327704:NAB327705 NJX327704:NJX327705 NTT327704:NTT327705 ODP327704:ODP327705 ONL327704:ONL327705 OXH327704:OXH327705 PHD327704:PHD327705 PQZ327704:PQZ327705 QAV327704:QAV327705 QKR327704:QKR327705 QUN327704:QUN327705 REJ327704:REJ327705 ROF327704:ROF327705 RYB327704:RYB327705 SHX327704:SHX327705 SRT327704:SRT327705 TBP327704:TBP327705 TLL327704:TLL327705 TVH327704:TVH327705 UFD327704:UFD327705 UOZ327704:UOZ327705 UYV327704:UYV327705 VIR327704:VIR327705 VSN327704:VSN327705 WCJ327704:WCJ327705 WMF327704:WMF327705 WWB327704:WWB327705 T393240:T393241 JP393240:JP393241 TL393240:TL393241 ADH393240:ADH393241 AND393240:AND393241 AWZ393240:AWZ393241 BGV393240:BGV393241 BQR393240:BQR393241 CAN393240:CAN393241 CKJ393240:CKJ393241 CUF393240:CUF393241 DEB393240:DEB393241 DNX393240:DNX393241 DXT393240:DXT393241 EHP393240:EHP393241 ERL393240:ERL393241 FBH393240:FBH393241 FLD393240:FLD393241 FUZ393240:FUZ393241 GEV393240:GEV393241 GOR393240:GOR393241 GYN393240:GYN393241 HIJ393240:HIJ393241 HSF393240:HSF393241 ICB393240:ICB393241 ILX393240:ILX393241 IVT393240:IVT393241 JFP393240:JFP393241 JPL393240:JPL393241 JZH393240:JZH393241 KJD393240:KJD393241 KSZ393240:KSZ393241 LCV393240:LCV393241 LMR393240:LMR393241 LWN393240:LWN393241 MGJ393240:MGJ393241 MQF393240:MQF393241 NAB393240:NAB393241 NJX393240:NJX393241 NTT393240:NTT393241 ODP393240:ODP393241 ONL393240:ONL393241 OXH393240:OXH393241 PHD393240:PHD393241 PQZ393240:PQZ393241 QAV393240:QAV393241 QKR393240:QKR393241 QUN393240:QUN393241 REJ393240:REJ393241 ROF393240:ROF393241 RYB393240:RYB393241 SHX393240:SHX393241 SRT393240:SRT393241 TBP393240:TBP393241 TLL393240:TLL393241 TVH393240:TVH393241 UFD393240:UFD393241 UOZ393240:UOZ393241 UYV393240:UYV393241 VIR393240:VIR393241 VSN393240:VSN393241 WCJ393240:WCJ393241 WMF393240:WMF393241 WWB393240:WWB393241 T458776:T458777 JP458776:JP458777 TL458776:TL458777 ADH458776:ADH458777 AND458776:AND458777 AWZ458776:AWZ458777 BGV458776:BGV458777 BQR458776:BQR458777 CAN458776:CAN458777 CKJ458776:CKJ458777 CUF458776:CUF458777 DEB458776:DEB458777 DNX458776:DNX458777 DXT458776:DXT458777 EHP458776:EHP458777 ERL458776:ERL458777 FBH458776:FBH458777 FLD458776:FLD458777 FUZ458776:FUZ458777 GEV458776:GEV458777 GOR458776:GOR458777 GYN458776:GYN458777 HIJ458776:HIJ458777 HSF458776:HSF458777 ICB458776:ICB458777 ILX458776:ILX458777 IVT458776:IVT458777 JFP458776:JFP458777 JPL458776:JPL458777 JZH458776:JZH458777 KJD458776:KJD458777 KSZ458776:KSZ458777 LCV458776:LCV458777 LMR458776:LMR458777 LWN458776:LWN458777 MGJ458776:MGJ458777 MQF458776:MQF458777 NAB458776:NAB458777 NJX458776:NJX458777 NTT458776:NTT458777 ODP458776:ODP458777 ONL458776:ONL458777 OXH458776:OXH458777 PHD458776:PHD458777 PQZ458776:PQZ458777 QAV458776:QAV458777 QKR458776:QKR458777 QUN458776:QUN458777 REJ458776:REJ458777 ROF458776:ROF458777 RYB458776:RYB458777 SHX458776:SHX458777 SRT458776:SRT458777 TBP458776:TBP458777 TLL458776:TLL458777 TVH458776:TVH458777 UFD458776:UFD458777 UOZ458776:UOZ458777 UYV458776:UYV458777 VIR458776:VIR458777 VSN458776:VSN458777 WCJ458776:WCJ458777 WMF458776:WMF458777 WWB458776:WWB458777 T524312:T524313 JP524312:JP524313 TL524312:TL524313 ADH524312:ADH524313 AND524312:AND524313 AWZ524312:AWZ524313 BGV524312:BGV524313 BQR524312:BQR524313 CAN524312:CAN524313 CKJ524312:CKJ524313 CUF524312:CUF524313 DEB524312:DEB524313 DNX524312:DNX524313 DXT524312:DXT524313 EHP524312:EHP524313 ERL524312:ERL524313 FBH524312:FBH524313 FLD524312:FLD524313 FUZ524312:FUZ524313 GEV524312:GEV524313 GOR524312:GOR524313 GYN524312:GYN524313 HIJ524312:HIJ524313 HSF524312:HSF524313 ICB524312:ICB524313 ILX524312:ILX524313 IVT524312:IVT524313 JFP524312:JFP524313 JPL524312:JPL524313 JZH524312:JZH524313 KJD524312:KJD524313 KSZ524312:KSZ524313 LCV524312:LCV524313 LMR524312:LMR524313 LWN524312:LWN524313 MGJ524312:MGJ524313 MQF524312:MQF524313 NAB524312:NAB524313 NJX524312:NJX524313 NTT524312:NTT524313 ODP524312:ODP524313 ONL524312:ONL524313 OXH524312:OXH524313 PHD524312:PHD524313 PQZ524312:PQZ524313 QAV524312:QAV524313 QKR524312:QKR524313 QUN524312:QUN524313 REJ524312:REJ524313 ROF524312:ROF524313 RYB524312:RYB524313 SHX524312:SHX524313 SRT524312:SRT524313 TBP524312:TBP524313 TLL524312:TLL524313 TVH524312:TVH524313 UFD524312:UFD524313 UOZ524312:UOZ524313 UYV524312:UYV524313 VIR524312:VIR524313 VSN524312:VSN524313 WCJ524312:WCJ524313 WMF524312:WMF524313 WWB524312:WWB524313 T589848:T589849 JP589848:JP589849 TL589848:TL589849 ADH589848:ADH589849 AND589848:AND589849 AWZ589848:AWZ589849 BGV589848:BGV589849 BQR589848:BQR589849 CAN589848:CAN589849 CKJ589848:CKJ589849 CUF589848:CUF589849 DEB589848:DEB589849 DNX589848:DNX589849 DXT589848:DXT589849 EHP589848:EHP589849 ERL589848:ERL589849 FBH589848:FBH589849 FLD589848:FLD589849 FUZ589848:FUZ589849 GEV589848:GEV589849 GOR589848:GOR589849 GYN589848:GYN589849 HIJ589848:HIJ589849 HSF589848:HSF589849 ICB589848:ICB589849 ILX589848:ILX589849 IVT589848:IVT589849 JFP589848:JFP589849 JPL589848:JPL589849 JZH589848:JZH589849 KJD589848:KJD589849 KSZ589848:KSZ589849 LCV589848:LCV589849 LMR589848:LMR589849 LWN589848:LWN589849 MGJ589848:MGJ589849 MQF589848:MQF589849 NAB589848:NAB589849 NJX589848:NJX589849 NTT589848:NTT589849 ODP589848:ODP589849 ONL589848:ONL589849 OXH589848:OXH589849 PHD589848:PHD589849 PQZ589848:PQZ589849 QAV589848:QAV589849 QKR589848:QKR589849 QUN589848:QUN589849 REJ589848:REJ589849 ROF589848:ROF589849 RYB589848:RYB589849 SHX589848:SHX589849 SRT589848:SRT589849 TBP589848:TBP589849 TLL589848:TLL589849 TVH589848:TVH589849 UFD589848:UFD589849 UOZ589848:UOZ589849 UYV589848:UYV589849 VIR589848:VIR589849 VSN589848:VSN589849 WCJ589848:WCJ589849 WMF589848:WMF589849 WWB589848:WWB589849 T655384:T655385 JP655384:JP655385 TL655384:TL655385 ADH655384:ADH655385 AND655384:AND655385 AWZ655384:AWZ655385 BGV655384:BGV655385 BQR655384:BQR655385 CAN655384:CAN655385 CKJ655384:CKJ655385 CUF655384:CUF655385 DEB655384:DEB655385 DNX655384:DNX655385 DXT655384:DXT655385 EHP655384:EHP655385 ERL655384:ERL655385 FBH655384:FBH655385 FLD655384:FLD655385 FUZ655384:FUZ655385 GEV655384:GEV655385 GOR655384:GOR655385 GYN655384:GYN655385 HIJ655384:HIJ655385 HSF655384:HSF655385 ICB655384:ICB655385 ILX655384:ILX655385 IVT655384:IVT655385 JFP655384:JFP655385 JPL655384:JPL655385 JZH655384:JZH655385 KJD655384:KJD655385 KSZ655384:KSZ655385 LCV655384:LCV655385 LMR655384:LMR655385 LWN655384:LWN655385 MGJ655384:MGJ655385 MQF655384:MQF655385 NAB655384:NAB655385 NJX655384:NJX655385 NTT655384:NTT655385 ODP655384:ODP655385 ONL655384:ONL655385 OXH655384:OXH655385 PHD655384:PHD655385 PQZ655384:PQZ655385 QAV655384:QAV655385 QKR655384:QKR655385 QUN655384:QUN655385 REJ655384:REJ655385 ROF655384:ROF655385 RYB655384:RYB655385 SHX655384:SHX655385 SRT655384:SRT655385 TBP655384:TBP655385 TLL655384:TLL655385 TVH655384:TVH655385 UFD655384:UFD655385 UOZ655384:UOZ655385 UYV655384:UYV655385 VIR655384:VIR655385 VSN655384:VSN655385 WCJ655384:WCJ655385 WMF655384:WMF655385 WWB655384:WWB655385 T720920:T720921 JP720920:JP720921 TL720920:TL720921 ADH720920:ADH720921 AND720920:AND720921 AWZ720920:AWZ720921 BGV720920:BGV720921 BQR720920:BQR720921 CAN720920:CAN720921 CKJ720920:CKJ720921 CUF720920:CUF720921 DEB720920:DEB720921 DNX720920:DNX720921 DXT720920:DXT720921 EHP720920:EHP720921 ERL720920:ERL720921 FBH720920:FBH720921 FLD720920:FLD720921 FUZ720920:FUZ720921 GEV720920:GEV720921 GOR720920:GOR720921 GYN720920:GYN720921 HIJ720920:HIJ720921 HSF720920:HSF720921 ICB720920:ICB720921 ILX720920:ILX720921 IVT720920:IVT720921 JFP720920:JFP720921 JPL720920:JPL720921 JZH720920:JZH720921 KJD720920:KJD720921 KSZ720920:KSZ720921 LCV720920:LCV720921 LMR720920:LMR720921 LWN720920:LWN720921 MGJ720920:MGJ720921 MQF720920:MQF720921 NAB720920:NAB720921 NJX720920:NJX720921 NTT720920:NTT720921 ODP720920:ODP720921 ONL720920:ONL720921 OXH720920:OXH720921 PHD720920:PHD720921 PQZ720920:PQZ720921 QAV720920:QAV720921 QKR720920:QKR720921 QUN720920:QUN720921 REJ720920:REJ720921 ROF720920:ROF720921 RYB720920:RYB720921 SHX720920:SHX720921 SRT720920:SRT720921 TBP720920:TBP720921 TLL720920:TLL720921 TVH720920:TVH720921 UFD720920:UFD720921 UOZ720920:UOZ720921 UYV720920:UYV720921 VIR720920:VIR720921 VSN720920:VSN720921 WCJ720920:WCJ720921 WMF720920:WMF720921 WWB720920:WWB720921 T786456:T786457 JP786456:JP786457 TL786456:TL786457 ADH786456:ADH786457 AND786456:AND786457 AWZ786456:AWZ786457 BGV786456:BGV786457 BQR786456:BQR786457 CAN786456:CAN786457 CKJ786456:CKJ786457 CUF786456:CUF786457 DEB786456:DEB786457 DNX786456:DNX786457 DXT786456:DXT786457 EHP786456:EHP786457 ERL786456:ERL786457 FBH786456:FBH786457 FLD786456:FLD786457 FUZ786456:FUZ786457 GEV786456:GEV786457 GOR786456:GOR786457 GYN786456:GYN786457 HIJ786456:HIJ786457 HSF786456:HSF786457 ICB786456:ICB786457 ILX786456:ILX786457 IVT786456:IVT786457 JFP786456:JFP786457 JPL786456:JPL786457 JZH786456:JZH786457 KJD786456:KJD786457 KSZ786456:KSZ786457 LCV786456:LCV786457 LMR786456:LMR786457 LWN786456:LWN786457 MGJ786456:MGJ786457 MQF786456:MQF786457 NAB786456:NAB786457 NJX786456:NJX786457 NTT786456:NTT786457 ODP786456:ODP786457 ONL786456:ONL786457 OXH786456:OXH786457 PHD786456:PHD786457 PQZ786456:PQZ786457 QAV786456:QAV786457 QKR786456:QKR786457 QUN786456:QUN786457 REJ786456:REJ786457 ROF786456:ROF786457 RYB786456:RYB786457 SHX786456:SHX786457 SRT786456:SRT786457 TBP786456:TBP786457 TLL786456:TLL786457 TVH786456:TVH786457 UFD786456:UFD786457 UOZ786456:UOZ786457 UYV786456:UYV786457 VIR786456:VIR786457 VSN786456:VSN786457 WCJ786456:WCJ786457 WMF786456:WMF786457 WWB786456:WWB786457 T851992:T851993 JP851992:JP851993 TL851992:TL851993 ADH851992:ADH851993 AND851992:AND851993 AWZ851992:AWZ851993 BGV851992:BGV851993 BQR851992:BQR851993 CAN851992:CAN851993 CKJ851992:CKJ851993 CUF851992:CUF851993 DEB851992:DEB851993 DNX851992:DNX851993 DXT851992:DXT851993 EHP851992:EHP851993 ERL851992:ERL851993 FBH851992:FBH851993 FLD851992:FLD851993 FUZ851992:FUZ851993 GEV851992:GEV851993 GOR851992:GOR851993 GYN851992:GYN851993 HIJ851992:HIJ851993 HSF851992:HSF851993 ICB851992:ICB851993 ILX851992:ILX851993 IVT851992:IVT851993 JFP851992:JFP851993 JPL851992:JPL851993 JZH851992:JZH851993 KJD851992:KJD851993 KSZ851992:KSZ851993 LCV851992:LCV851993 LMR851992:LMR851993 LWN851992:LWN851993 MGJ851992:MGJ851993 MQF851992:MQF851993 NAB851992:NAB851993 NJX851992:NJX851993 NTT851992:NTT851993 ODP851992:ODP851993 ONL851992:ONL851993 OXH851992:OXH851993 PHD851992:PHD851993 PQZ851992:PQZ851993 QAV851992:QAV851993 QKR851992:QKR851993 QUN851992:QUN851993 REJ851992:REJ851993 ROF851992:ROF851993 RYB851992:RYB851993 SHX851992:SHX851993 SRT851992:SRT851993 TBP851992:TBP851993 TLL851992:TLL851993 TVH851992:TVH851993 UFD851992:UFD851993 UOZ851992:UOZ851993 UYV851992:UYV851993 VIR851992:VIR851993 VSN851992:VSN851993 WCJ851992:WCJ851993 WMF851992:WMF851993 WWB851992:WWB851993 T917528:T917529 JP917528:JP917529 TL917528:TL917529 ADH917528:ADH917529 AND917528:AND917529 AWZ917528:AWZ917529 BGV917528:BGV917529 BQR917528:BQR917529 CAN917528:CAN917529 CKJ917528:CKJ917529 CUF917528:CUF917529 DEB917528:DEB917529 DNX917528:DNX917529 DXT917528:DXT917529 EHP917528:EHP917529 ERL917528:ERL917529 FBH917528:FBH917529 FLD917528:FLD917529 FUZ917528:FUZ917529 GEV917528:GEV917529 GOR917528:GOR917529 GYN917528:GYN917529 HIJ917528:HIJ917529 HSF917528:HSF917529 ICB917528:ICB917529 ILX917528:ILX917529 IVT917528:IVT917529 JFP917528:JFP917529 JPL917528:JPL917529 JZH917528:JZH917529 KJD917528:KJD917529 KSZ917528:KSZ917529 LCV917528:LCV917529 LMR917528:LMR917529 LWN917528:LWN917529 MGJ917528:MGJ917529 MQF917528:MQF917529 NAB917528:NAB917529 NJX917528:NJX917529 NTT917528:NTT917529 ODP917528:ODP917529 ONL917528:ONL917529 OXH917528:OXH917529 PHD917528:PHD917529 PQZ917528:PQZ917529 QAV917528:QAV917529 QKR917528:QKR917529 QUN917528:QUN917529 REJ917528:REJ917529 ROF917528:ROF917529 RYB917528:RYB917529 SHX917528:SHX917529 SRT917528:SRT917529 TBP917528:TBP917529 TLL917528:TLL917529 TVH917528:TVH917529 UFD917528:UFD917529 UOZ917528:UOZ917529 UYV917528:UYV917529 VIR917528:VIR917529 VSN917528:VSN917529 WCJ917528:WCJ917529 WMF917528:WMF917529 WWB917528:WWB917529 T983064:T983065 JP983064:JP983065 TL983064:TL983065 ADH983064:ADH983065 AND983064:AND983065 AWZ983064:AWZ983065 BGV983064:BGV983065 BQR983064:BQR983065 CAN983064:CAN983065 CKJ983064:CKJ983065 CUF983064:CUF983065 DEB983064:DEB983065 DNX983064:DNX983065 DXT983064:DXT983065 EHP983064:EHP983065 ERL983064:ERL983065 FBH983064:FBH983065 FLD983064:FLD983065 FUZ983064:FUZ983065 GEV983064:GEV983065 GOR983064:GOR983065 GYN983064:GYN983065 HIJ983064:HIJ983065 HSF983064:HSF983065 ICB983064:ICB983065 ILX983064:ILX983065 IVT983064:IVT983065 JFP983064:JFP983065 JPL983064:JPL983065 JZH983064:JZH983065 KJD983064:KJD983065 KSZ983064:KSZ983065 LCV983064:LCV983065 LMR983064:LMR983065 LWN983064:LWN983065 MGJ983064:MGJ983065 MQF983064:MQF983065 NAB983064:NAB983065 NJX983064:NJX983065 NTT983064:NTT983065 ODP983064:ODP983065 ONL983064:ONL983065 OXH983064:OXH983065 PHD983064:PHD983065 PQZ983064:PQZ983065 QAV983064:QAV983065 QKR983064:QKR983065 QUN983064:QUN983065 REJ983064:REJ983065 ROF983064:ROF983065 RYB983064:RYB983065 SHX983064:SHX983065 SRT983064:SRT983065 TBP983064:TBP983065 TLL983064:TLL983065 TVH983064:TVH983065 UFD983064:UFD983065 UOZ983064:UOZ983065 UYV983064:UYV983065 VIR983064:VIR983065 VSN983064:VSN983065 WCJ983064:WCJ983065 WMF983064:WMF983065 R24:R25 JN24:JN25 TJ24:TJ2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T24:T25 JP24:JP25 TL24:TL25 ADH24:ADH25 AND24:AND25 AWZ24:AWZ25 BGV24:BGV25 BQR24:BQR25 CAN24:CAN25 CKJ24:CKJ25 CUF24:CUF25 DEB24:DEB25 DNX24:DNX25 DXT24:DXT25 EHP24:EHP25 ERL24:ERL25 FBH24:FBH25 FLD24:FLD25 FUZ24:FUZ25 GEV24:GEV25 GOR24:GOR25 GYN24:GYN25 HIJ24:HIJ25 HSF24:HSF25 ICB24:ICB25 ILX24:ILX25 IVT24:IVT25 JFP24:JFP25 JPL24:JPL25 JZH24:JZH25 KJD24:KJD25 KSZ24:KSZ25 LCV24:LCV25 LMR24:LMR25 LWN24:LWN25 MGJ24:MGJ25 MQF24:MQF25 NAB24:NAB25 NJX24:NJX25 NTT24:NTT25 ODP24:ODP25 ONL24:ONL25 OXH24:OXH25 PHD24:PHD25 PQZ24:PQZ25 QAV24:QAV25 QKR24:QKR25 QUN24:QUN25 REJ24:REJ25 ROF24:ROF25 RYB24:RYB25 SHX24:SHX25 SRT24:SRT25 TBP24:TBP25 TLL24:TLL25 TVH24:TVH25 UFD24:UFD25 UOZ24:UOZ25 UYV24:UYV25 VIR24:VIR25 VSN24:VSN25 WCJ24:WCJ25 WMF24:WMF25 WWB24:WWB25"/>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allowBlank="1" showInputMessage="1" showErrorMessage="1" prompt="Для выбора выполните двойной щелчок левой клавиши мыши по соответствующей ячейке." sqref="JQ24 S65560:S65561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S131096:S131097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S196632:S196633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S262168:S262169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S327704:S327705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S393240:S393241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S458776:S458777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S524312:S524313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S589848:S589849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S655384:S655385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S720920:S720921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S786456:S786457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S851992:S851993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S917528:S917529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S983064:S983065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WWA983064:WWA983065 TM24 ADI24 ANE24 AXA24 BGW24 BQS24 CAO24 CKK24 CUG24 DEC24 DNY24 DXU24 EHQ24 ERM24 FBI24 FLE24 FVA24 GEW24 GOS24 GYO24 HIK24 HSG24 ICC24 ILY24 IVU24 JFQ24 JPM24 JZI24 KJE24 KTA24 LCW24 LMS24 LWO24 MGK24 MQG24 NAC24 NJY24 NTU24 ODQ24 ONM24 OXI24 PHE24 PRA24 QAW24 QKS24 QUO24 REK24 ROG24 RYC24 SHY24 SRU24 TBQ24 TLM24 TVI24 UFE24 UPA24 UYW24 VIS24 VSO24 WCK24 WMG24 WWC24 WWC983064 U65560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131096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196632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262168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327704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393240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458776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524312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589848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655384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720920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U786456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851992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U917528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U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U24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5.xml><?xml version="1.0" encoding="utf-8"?>
<worksheet xmlns="http://schemas.openxmlformats.org/spreadsheetml/2006/main" xmlns:r="http://schemas.openxmlformats.org/officeDocument/2006/relationships">
  <sheetPr codeName="List05_5">
    <tabColor theme="0" tint="-0.249977111117893"/>
  </sheetPr>
  <dimension ref="A1:T19"/>
  <sheetViews>
    <sheetView showGridLines="0" topLeftCell="E1" zoomScaleNormal="100" workbookViewId="0"/>
  </sheetViews>
  <sheetFormatPr defaultColWidth="10.5703125" defaultRowHeight="14.25"/>
  <cols>
    <col min="1" max="1" width="3.7109375" style="206" hidden="1" customWidth="1"/>
    <col min="2" max="4" width="3.7109375" style="194" hidden="1" customWidth="1"/>
    <col min="5" max="5" width="3.7109375" style="82" customWidth="1"/>
    <col min="6" max="6" width="9.7109375" style="35" customWidth="1"/>
    <col min="7" max="7" width="37.7109375" style="35" customWidth="1"/>
    <col min="8" max="8" width="66.85546875" style="35" customWidth="1"/>
    <col min="9" max="9" width="115.7109375" style="35" customWidth="1"/>
    <col min="10" max="11" width="10.5703125" style="194"/>
    <col min="12" max="12" width="11.140625" style="194" customWidth="1"/>
    <col min="13" max="20" width="10.5703125" style="194"/>
    <col min="21" max="16384" width="10.5703125" style="35"/>
  </cols>
  <sheetData>
    <row r="1" spans="1:20" ht="3" customHeight="1">
      <c r="A1" s="206" t="s">
        <v>67</v>
      </c>
    </row>
    <row r="2" spans="1:20" ht="22.5">
      <c r="F2" s="1278" t="s">
        <v>470</v>
      </c>
      <c r="G2" s="1279"/>
      <c r="H2" s="1280"/>
      <c r="I2" s="405"/>
    </row>
    <row r="3" spans="1:20" ht="3" customHeight="1"/>
    <row r="4" spans="1:20" s="182" customFormat="1" ht="11.25">
      <c r="A4" s="205"/>
      <c r="B4" s="205"/>
      <c r="C4" s="205"/>
      <c r="D4" s="205"/>
      <c r="F4" s="1236" t="s">
        <v>445</v>
      </c>
      <c r="G4" s="1236"/>
      <c r="H4" s="1236"/>
      <c r="I4" s="1281" t="s">
        <v>446</v>
      </c>
      <c r="J4" s="205"/>
      <c r="K4" s="205"/>
      <c r="L4" s="205"/>
      <c r="M4" s="205"/>
      <c r="N4" s="205"/>
      <c r="O4" s="205"/>
      <c r="P4" s="205"/>
      <c r="Q4" s="205"/>
      <c r="R4" s="205"/>
      <c r="S4" s="205"/>
      <c r="T4" s="205"/>
    </row>
    <row r="5" spans="1:20" s="182" customFormat="1" ht="11.25" customHeight="1">
      <c r="A5" s="205"/>
      <c r="B5" s="205"/>
      <c r="C5" s="205"/>
      <c r="D5" s="205"/>
      <c r="F5" s="298" t="s">
        <v>91</v>
      </c>
      <c r="G5" s="312" t="s">
        <v>448</v>
      </c>
      <c r="H5" s="297" t="s">
        <v>439</v>
      </c>
      <c r="I5" s="1281"/>
      <c r="J5" s="205"/>
      <c r="K5" s="205"/>
      <c r="L5" s="205"/>
      <c r="M5" s="205"/>
      <c r="N5" s="205"/>
      <c r="O5" s="205"/>
      <c r="P5" s="205"/>
      <c r="Q5" s="205"/>
      <c r="R5" s="205"/>
      <c r="S5" s="205"/>
      <c r="T5" s="205"/>
    </row>
    <row r="6" spans="1:20" s="182" customFormat="1" ht="12" customHeight="1">
      <c r="A6" s="205"/>
      <c r="B6" s="205"/>
      <c r="C6" s="205"/>
      <c r="D6" s="205"/>
      <c r="F6" s="299" t="s">
        <v>92</v>
      </c>
      <c r="G6" s="301">
        <v>2</v>
      </c>
      <c r="H6" s="302">
        <v>3</v>
      </c>
      <c r="I6" s="300">
        <v>4</v>
      </c>
      <c r="J6" s="205">
        <v>4</v>
      </c>
      <c r="K6" s="205"/>
      <c r="L6" s="205"/>
      <c r="M6" s="205"/>
      <c r="N6" s="205"/>
      <c r="O6" s="205"/>
      <c r="P6" s="205"/>
      <c r="Q6" s="205"/>
      <c r="R6" s="205"/>
      <c r="S6" s="205"/>
      <c r="T6" s="205"/>
    </row>
    <row r="7" spans="1:20" s="182" customFormat="1" ht="18.75">
      <c r="A7" s="205"/>
      <c r="B7" s="205"/>
      <c r="C7" s="205"/>
      <c r="D7" s="205"/>
      <c r="F7" s="311">
        <v>1</v>
      </c>
      <c r="G7" s="387" t="s">
        <v>471</v>
      </c>
      <c r="H7" s="296" t="str">
        <f>IF(dateCh="","",dateCh)</f>
        <v>22.04.2021</v>
      </c>
      <c r="I7" s="188" t="s">
        <v>472</v>
      </c>
      <c r="J7" s="310"/>
      <c r="K7" s="205"/>
      <c r="L7" s="205"/>
      <c r="M7" s="205"/>
      <c r="N7" s="205"/>
      <c r="O7" s="205"/>
      <c r="P7" s="205"/>
      <c r="Q7" s="205"/>
      <c r="R7" s="205"/>
      <c r="S7" s="205"/>
      <c r="T7" s="205"/>
    </row>
    <row r="8" spans="1:20" s="182" customFormat="1" ht="45">
      <c r="A8" s="1282">
        <v>1</v>
      </c>
      <c r="B8" s="205"/>
      <c r="C8" s="205"/>
      <c r="D8" s="205"/>
      <c r="F8" s="311" t="str">
        <f>"2." &amp;mergeValue(A8)</f>
        <v>2.1</v>
      </c>
      <c r="G8" s="387" t="s">
        <v>473</v>
      </c>
      <c r="H8" s="296"/>
      <c r="I8" s="188" t="s">
        <v>568</v>
      </c>
      <c r="J8" s="310"/>
      <c r="K8" s="205"/>
      <c r="L8" s="205"/>
      <c r="M8" s="205"/>
      <c r="N8" s="205"/>
      <c r="O8" s="205"/>
      <c r="P8" s="205"/>
      <c r="Q8" s="205"/>
      <c r="R8" s="205"/>
      <c r="S8" s="205"/>
      <c r="T8" s="205"/>
    </row>
    <row r="9" spans="1:20" s="182" customFormat="1" ht="22.5">
      <c r="A9" s="1282"/>
      <c r="B9" s="205"/>
      <c r="C9" s="205"/>
      <c r="D9" s="205"/>
      <c r="F9" s="311" t="str">
        <f>"3." &amp;mergeValue(A9)</f>
        <v>3.1</v>
      </c>
      <c r="G9" s="387" t="s">
        <v>474</v>
      </c>
      <c r="H9" s="296"/>
      <c r="I9" s="188" t="s">
        <v>566</v>
      </c>
      <c r="J9" s="310"/>
      <c r="K9" s="205"/>
      <c r="L9" s="205"/>
      <c r="M9" s="205"/>
      <c r="N9" s="205"/>
      <c r="O9" s="205"/>
      <c r="P9" s="205"/>
      <c r="Q9" s="205"/>
      <c r="R9" s="205"/>
      <c r="S9" s="205"/>
      <c r="T9" s="205"/>
    </row>
    <row r="10" spans="1:20" s="182" customFormat="1" ht="22.5">
      <c r="A10" s="1282"/>
      <c r="B10" s="205"/>
      <c r="C10" s="205"/>
      <c r="D10" s="205"/>
      <c r="F10" s="311" t="str">
        <f>"4."&amp;mergeValue(A10)</f>
        <v>4.1</v>
      </c>
      <c r="G10" s="387" t="s">
        <v>475</v>
      </c>
      <c r="H10" s="297" t="s">
        <v>449</v>
      </c>
      <c r="I10" s="188"/>
      <c r="J10" s="310"/>
      <c r="K10" s="205"/>
      <c r="L10" s="205"/>
      <c r="M10" s="205"/>
      <c r="N10" s="205"/>
      <c r="O10" s="205"/>
      <c r="P10" s="205"/>
      <c r="Q10" s="205"/>
      <c r="R10" s="205"/>
      <c r="S10" s="205"/>
      <c r="T10" s="205"/>
    </row>
    <row r="11" spans="1:20" s="182" customFormat="1" ht="18.75">
      <c r="A11" s="1282"/>
      <c r="B11" s="1282">
        <v>1</v>
      </c>
      <c r="C11" s="319"/>
      <c r="D11" s="319"/>
      <c r="F11" s="311" t="str">
        <f>"4."&amp;mergeValue(A11) &amp;"."&amp;mergeValue(B11)</f>
        <v>4.1.1</v>
      </c>
      <c r="G11" s="303" t="s">
        <v>570</v>
      </c>
      <c r="H11" s="296" t="str">
        <f>IF(region_name="","",region_name)</f>
        <v>Нижегородская область</v>
      </c>
      <c r="I11" s="188" t="s">
        <v>478</v>
      </c>
      <c r="J11" s="310"/>
      <c r="K11" s="205"/>
      <c r="L11" s="205"/>
      <c r="M11" s="205"/>
      <c r="N11" s="205"/>
      <c r="O11" s="205"/>
      <c r="P11" s="205"/>
      <c r="Q11" s="205"/>
      <c r="R11" s="205"/>
      <c r="S11" s="205"/>
      <c r="T11" s="205"/>
    </row>
    <row r="12" spans="1:20" s="182" customFormat="1" ht="22.5">
      <c r="A12" s="1282"/>
      <c r="B12" s="1282"/>
      <c r="C12" s="1282">
        <v>1</v>
      </c>
      <c r="D12" s="319"/>
      <c r="F12" s="311" t="str">
        <f>"4."&amp;mergeValue(A12) &amp;"."&amp;mergeValue(B12)&amp;"."&amp;mergeValue(C12)</f>
        <v>4.1.1.1</v>
      </c>
      <c r="G12" s="316" t="s">
        <v>476</v>
      </c>
      <c r="H12" s="296"/>
      <c r="I12" s="188" t="s">
        <v>479</v>
      </c>
      <c r="J12" s="310"/>
      <c r="K12" s="205"/>
      <c r="L12" s="205"/>
      <c r="M12" s="205"/>
      <c r="N12" s="205"/>
      <c r="O12" s="205"/>
      <c r="P12" s="205"/>
      <c r="Q12" s="205"/>
      <c r="R12" s="205"/>
      <c r="S12" s="205"/>
      <c r="T12" s="205"/>
    </row>
    <row r="13" spans="1:20" s="182" customFormat="1" ht="39" customHeight="1">
      <c r="A13" s="1282"/>
      <c r="B13" s="1282"/>
      <c r="C13" s="1282"/>
      <c r="D13" s="319">
        <v>1</v>
      </c>
      <c r="F13" s="311" t="str">
        <f>"4."&amp;mergeValue(A13) &amp;"."&amp;mergeValue(B13)&amp;"."&amp;mergeValue(C13)&amp;"."&amp;mergeValue(D13)</f>
        <v>4.1.1.1.1</v>
      </c>
      <c r="G13" s="390" t="s">
        <v>477</v>
      </c>
      <c r="H13" s="296"/>
      <c r="I13" s="1283" t="s">
        <v>569</v>
      </c>
      <c r="J13" s="310"/>
      <c r="K13" s="205"/>
      <c r="L13" s="205"/>
      <c r="M13" s="205"/>
      <c r="N13" s="205"/>
      <c r="O13" s="205"/>
      <c r="P13" s="205"/>
      <c r="Q13" s="205"/>
      <c r="R13" s="205"/>
      <c r="S13" s="205"/>
      <c r="T13" s="205"/>
    </row>
    <row r="14" spans="1:20" s="182" customFormat="1" ht="18.75">
      <c r="A14" s="1282"/>
      <c r="B14" s="1282"/>
      <c r="C14" s="1282"/>
      <c r="D14" s="319"/>
      <c r="F14" s="313"/>
      <c r="G14" s="143" t="s">
        <v>4</v>
      </c>
      <c r="H14" s="318"/>
      <c r="I14" s="1283"/>
      <c r="J14" s="310"/>
      <c r="K14" s="205"/>
      <c r="L14" s="205"/>
      <c r="M14" s="205"/>
      <c r="N14" s="205"/>
      <c r="O14" s="205"/>
      <c r="P14" s="205"/>
      <c r="Q14" s="205"/>
      <c r="R14" s="205"/>
      <c r="S14" s="205"/>
      <c r="T14" s="205"/>
    </row>
    <row r="15" spans="1:20" s="182" customFormat="1" ht="18.75">
      <c r="A15" s="1282"/>
      <c r="B15" s="1282"/>
      <c r="C15" s="319"/>
      <c r="D15" s="319"/>
      <c r="F15" s="391"/>
      <c r="G15" s="187" t="s">
        <v>401</v>
      </c>
      <c r="H15" s="392"/>
      <c r="I15" s="393"/>
      <c r="J15" s="310"/>
      <c r="K15" s="205"/>
      <c r="L15" s="205"/>
      <c r="M15" s="205"/>
      <c r="N15" s="205"/>
      <c r="O15" s="205"/>
      <c r="P15" s="205"/>
      <c r="Q15" s="205"/>
      <c r="R15" s="205"/>
      <c r="S15" s="205"/>
      <c r="T15" s="205"/>
    </row>
    <row r="16" spans="1:20" s="182" customFormat="1" ht="18.75">
      <c r="A16" s="1282"/>
      <c r="B16" s="205"/>
      <c r="C16" s="205"/>
      <c r="D16" s="205"/>
      <c r="F16" s="313"/>
      <c r="G16" s="148" t="s">
        <v>483</v>
      </c>
      <c r="H16" s="314"/>
      <c r="I16" s="315"/>
      <c r="J16" s="310"/>
      <c r="K16" s="205"/>
      <c r="L16" s="205"/>
      <c r="M16" s="205"/>
      <c r="N16" s="205"/>
      <c r="O16" s="205"/>
      <c r="P16" s="205"/>
      <c r="Q16" s="205"/>
      <c r="R16" s="205"/>
      <c r="S16" s="205"/>
      <c r="T16" s="205"/>
    </row>
    <row r="17" spans="1:20" s="182" customFormat="1" ht="18.75">
      <c r="A17" s="205"/>
      <c r="B17" s="205"/>
      <c r="C17" s="205"/>
      <c r="D17" s="205"/>
      <c r="F17" s="313"/>
      <c r="G17" s="158" t="s">
        <v>482</v>
      </c>
      <c r="H17" s="314"/>
      <c r="I17" s="315"/>
      <c r="J17" s="310"/>
      <c r="K17" s="205"/>
      <c r="L17" s="205"/>
      <c r="M17" s="205"/>
      <c r="N17" s="205"/>
      <c r="O17" s="205"/>
      <c r="P17" s="205"/>
      <c r="Q17" s="205"/>
      <c r="R17" s="205"/>
      <c r="S17" s="205"/>
      <c r="T17" s="205"/>
    </row>
    <row r="18" spans="1:20" s="305" customFormat="1" ht="3" customHeight="1">
      <c r="A18" s="306"/>
      <c r="B18" s="306"/>
      <c r="C18" s="306"/>
      <c r="D18" s="306"/>
      <c r="F18" s="320"/>
      <c r="G18" s="321"/>
      <c r="H18" s="322"/>
      <c r="I18" s="323"/>
      <c r="J18" s="306"/>
      <c r="K18" s="306"/>
      <c r="L18" s="306"/>
      <c r="M18" s="306"/>
      <c r="N18" s="306"/>
      <c r="O18" s="306"/>
      <c r="P18" s="306"/>
      <c r="Q18" s="306"/>
      <c r="R18" s="306"/>
      <c r="S18" s="306"/>
      <c r="T18" s="306"/>
    </row>
    <row r="19" spans="1:20" s="305" customFormat="1" ht="15" customHeight="1">
      <c r="A19" s="306"/>
      <c r="B19" s="306"/>
      <c r="C19" s="306"/>
      <c r="D19" s="306"/>
      <c r="F19" s="304"/>
      <c r="G19" s="1277" t="s">
        <v>571</v>
      </c>
      <c r="H19" s="1277"/>
      <c r="I19" s="217"/>
      <c r="J19" s="306"/>
      <c r="K19" s="306"/>
      <c r="L19" s="306"/>
      <c r="M19" s="306"/>
      <c r="N19" s="306"/>
      <c r="O19" s="306"/>
      <c r="P19" s="306"/>
      <c r="Q19" s="306"/>
      <c r="R19" s="306"/>
      <c r="S19" s="306"/>
      <c r="T19" s="306"/>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sheetPr codeName="List06_5">
    <tabColor rgb="FFEAEBEE"/>
    <pageSetUpPr fitToPage="1"/>
  </sheetPr>
  <dimension ref="A1:AG36"/>
  <sheetViews>
    <sheetView showGridLines="0" topLeftCell="I4" zoomScaleNormal="100" workbookViewId="0"/>
  </sheetViews>
  <sheetFormatPr defaultColWidth="10.5703125" defaultRowHeight="14.25"/>
  <cols>
    <col min="1" max="6" width="10.5703125" style="468" hidden="1" customWidth="1"/>
    <col min="7" max="8" width="11.140625" style="474" hidden="1" customWidth="1"/>
    <col min="9" max="9" width="3.7109375" style="451" customWidth="1"/>
    <col min="10" max="11" width="3.7109375" style="450" customWidth="1"/>
    <col min="12" max="12" width="12.7109375" style="444" customWidth="1"/>
    <col min="13" max="13" width="44.7109375" style="444" customWidth="1"/>
    <col min="14" max="14" width="1.7109375" style="444" hidden="1" customWidth="1"/>
    <col min="15" max="21" width="23.7109375" style="444" hidden="1" customWidth="1"/>
    <col min="22" max="22" width="1.7109375" style="444" hidden="1" customWidth="1"/>
    <col min="23" max="23" width="11.7109375" style="444" customWidth="1"/>
    <col min="24" max="24" width="3.7109375" style="444" customWidth="1"/>
    <col min="25" max="25" width="11.7109375" style="444" customWidth="1"/>
    <col min="26" max="26" width="8.5703125" style="444" hidden="1" customWidth="1"/>
    <col min="27" max="27" width="4.7109375" style="444" customWidth="1"/>
    <col min="28" max="28" width="115.7109375" style="444" customWidth="1"/>
    <col min="29" max="33" width="10.5703125" style="468"/>
    <col min="34" max="249" width="10.5703125" style="444"/>
    <col min="250" max="257" width="0" style="444" hidden="1" customWidth="1"/>
    <col min="258" max="260" width="3.7109375" style="444" customWidth="1"/>
    <col min="261" max="261" width="12.7109375" style="444" customWidth="1"/>
    <col min="262" max="262" width="47.42578125" style="444" customWidth="1"/>
    <col min="263" max="271" width="0" style="444" hidden="1" customWidth="1"/>
    <col min="272" max="272" width="11.7109375" style="444" customWidth="1"/>
    <col min="273" max="273" width="6.42578125" style="444" bestFit="1" customWidth="1"/>
    <col min="274" max="274" width="11.7109375" style="444" customWidth="1"/>
    <col min="275" max="275" width="0" style="444" hidden="1" customWidth="1"/>
    <col min="276" max="276" width="3.7109375" style="444" customWidth="1"/>
    <col min="277" max="277" width="11.140625" style="444" bestFit="1" customWidth="1"/>
    <col min="278" max="505" width="10.5703125" style="444"/>
    <col min="506" max="513" width="0" style="444" hidden="1" customWidth="1"/>
    <col min="514" max="516" width="3.7109375" style="444" customWidth="1"/>
    <col min="517" max="517" width="12.7109375" style="444" customWidth="1"/>
    <col min="518" max="518" width="47.42578125" style="444" customWidth="1"/>
    <col min="519" max="527" width="0" style="444" hidden="1" customWidth="1"/>
    <col min="528" max="528" width="11.7109375" style="444" customWidth="1"/>
    <col min="529" max="529" width="6.42578125" style="444" bestFit="1" customWidth="1"/>
    <col min="530" max="530" width="11.7109375" style="444" customWidth="1"/>
    <col min="531" max="531" width="0" style="444" hidden="1" customWidth="1"/>
    <col min="532" max="532" width="3.7109375" style="444" customWidth="1"/>
    <col min="533" max="533" width="11.140625" style="444" bestFit="1" customWidth="1"/>
    <col min="534" max="761" width="10.5703125" style="444"/>
    <col min="762" max="769" width="0" style="444" hidden="1" customWidth="1"/>
    <col min="770" max="772" width="3.7109375" style="444" customWidth="1"/>
    <col min="773" max="773" width="12.7109375" style="444" customWidth="1"/>
    <col min="774" max="774" width="47.42578125" style="444" customWidth="1"/>
    <col min="775" max="783" width="0" style="444" hidden="1" customWidth="1"/>
    <col min="784" max="784" width="11.7109375" style="444" customWidth="1"/>
    <col min="785" max="785" width="6.42578125" style="444" bestFit="1" customWidth="1"/>
    <col min="786" max="786" width="11.7109375" style="444" customWidth="1"/>
    <col min="787" max="787" width="0" style="444" hidden="1" customWidth="1"/>
    <col min="788" max="788" width="3.7109375" style="444" customWidth="1"/>
    <col min="789" max="789" width="11.140625" style="444" bestFit="1" customWidth="1"/>
    <col min="790" max="1017" width="10.5703125" style="444"/>
    <col min="1018" max="1025" width="0" style="444" hidden="1" customWidth="1"/>
    <col min="1026" max="1028" width="3.7109375" style="444" customWidth="1"/>
    <col min="1029" max="1029" width="12.7109375" style="444" customWidth="1"/>
    <col min="1030" max="1030" width="47.42578125" style="444" customWidth="1"/>
    <col min="1031" max="1039" width="0" style="444" hidden="1" customWidth="1"/>
    <col min="1040" max="1040" width="11.7109375" style="444" customWidth="1"/>
    <col min="1041" max="1041" width="6.42578125" style="444" bestFit="1" customWidth="1"/>
    <col min="1042" max="1042" width="11.7109375" style="444" customWidth="1"/>
    <col min="1043" max="1043" width="0" style="444" hidden="1" customWidth="1"/>
    <col min="1044" max="1044" width="3.7109375" style="444" customWidth="1"/>
    <col min="1045" max="1045" width="11.140625" style="444" bestFit="1" customWidth="1"/>
    <col min="1046" max="1273" width="10.5703125" style="444"/>
    <col min="1274" max="1281" width="0" style="444" hidden="1" customWidth="1"/>
    <col min="1282" max="1284" width="3.7109375" style="444" customWidth="1"/>
    <col min="1285" max="1285" width="12.7109375" style="444" customWidth="1"/>
    <col min="1286" max="1286" width="47.42578125" style="444" customWidth="1"/>
    <col min="1287" max="1295" width="0" style="444" hidden="1" customWidth="1"/>
    <col min="1296" max="1296" width="11.7109375" style="444" customWidth="1"/>
    <col min="1297" max="1297" width="6.42578125" style="444" bestFit="1" customWidth="1"/>
    <col min="1298" max="1298" width="11.7109375" style="444" customWidth="1"/>
    <col min="1299" max="1299" width="0" style="444" hidden="1" customWidth="1"/>
    <col min="1300" max="1300" width="3.7109375" style="444" customWidth="1"/>
    <col min="1301" max="1301" width="11.140625" style="444" bestFit="1" customWidth="1"/>
    <col min="1302" max="1529" width="10.5703125" style="444"/>
    <col min="1530" max="1537" width="0" style="444" hidden="1" customWidth="1"/>
    <col min="1538" max="1540" width="3.7109375" style="444" customWidth="1"/>
    <col min="1541" max="1541" width="12.7109375" style="444" customWidth="1"/>
    <col min="1542" max="1542" width="47.42578125" style="444" customWidth="1"/>
    <col min="1543" max="1551" width="0" style="444" hidden="1" customWidth="1"/>
    <col min="1552" max="1552" width="11.7109375" style="444" customWidth="1"/>
    <col min="1553" max="1553" width="6.42578125" style="444" bestFit="1" customWidth="1"/>
    <col min="1554" max="1554" width="11.7109375" style="444" customWidth="1"/>
    <col min="1555" max="1555" width="0" style="444" hidden="1" customWidth="1"/>
    <col min="1556" max="1556" width="3.7109375" style="444" customWidth="1"/>
    <col min="1557" max="1557" width="11.140625" style="444" bestFit="1" customWidth="1"/>
    <col min="1558" max="1785" width="10.5703125" style="444"/>
    <col min="1786" max="1793" width="0" style="444" hidden="1" customWidth="1"/>
    <col min="1794" max="1796" width="3.7109375" style="444" customWidth="1"/>
    <col min="1797" max="1797" width="12.7109375" style="444" customWidth="1"/>
    <col min="1798" max="1798" width="47.42578125" style="444" customWidth="1"/>
    <col min="1799" max="1807" width="0" style="444" hidden="1" customWidth="1"/>
    <col min="1808" max="1808" width="11.7109375" style="444" customWidth="1"/>
    <col min="1809" max="1809" width="6.42578125" style="444" bestFit="1" customWidth="1"/>
    <col min="1810" max="1810" width="11.7109375" style="444" customWidth="1"/>
    <col min="1811" max="1811" width="0" style="444" hidden="1" customWidth="1"/>
    <col min="1812" max="1812" width="3.7109375" style="444" customWidth="1"/>
    <col min="1813" max="1813" width="11.140625" style="444" bestFit="1" customWidth="1"/>
    <col min="1814" max="2041" width="10.5703125" style="444"/>
    <col min="2042" max="2049" width="0" style="444" hidden="1" customWidth="1"/>
    <col min="2050" max="2052" width="3.7109375" style="444" customWidth="1"/>
    <col min="2053" max="2053" width="12.7109375" style="444" customWidth="1"/>
    <col min="2054" max="2054" width="47.42578125" style="444" customWidth="1"/>
    <col min="2055" max="2063" width="0" style="444" hidden="1" customWidth="1"/>
    <col min="2064" max="2064" width="11.7109375" style="444" customWidth="1"/>
    <col min="2065" max="2065" width="6.42578125" style="444" bestFit="1" customWidth="1"/>
    <col min="2066" max="2066" width="11.7109375" style="444" customWidth="1"/>
    <col min="2067" max="2067" width="0" style="444" hidden="1" customWidth="1"/>
    <col min="2068" max="2068" width="3.7109375" style="444" customWidth="1"/>
    <col min="2069" max="2069" width="11.140625" style="444" bestFit="1" customWidth="1"/>
    <col min="2070" max="2297" width="10.5703125" style="444"/>
    <col min="2298" max="2305" width="0" style="444" hidden="1" customWidth="1"/>
    <col min="2306" max="2308" width="3.7109375" style="444" customWidth="1"/>
    <col min="2309" max="2309" width="12.7109375" style="444" customWidth="1"/>
    <col min="2310" max="2310" width="47.42578125" style="444" customWidth="1"/>
    <col min="2311" max="2319" width="0" style="444" hidden="1" customWidth="1"/>
    <col min="2320" max="2320" width="11.7109375" style="444" customWidth="1"/>
    <col min="2321" max="2321" width="6.42578125" style="444" bestFit="1" customWidth="1"/>
    <col min="2322" max="2322" width="11.7109375" style="444" customWidth="1"/>
    <col min="2323" max="2323" width="0" style="444" hidden="1" customWidth="1"/>
    <col min="2324" max="2324" width="3.7109375" style="444" customWidth="1"/>
    <col min="2325" max="2325" width="11.140625" style="444" bestFit="1" customWidth="1"/>
    <col min="2326" max="2553" width="10.5703125" style="444"/>
    <col min="2554" max="2561" width="0" style="444" hidden="1" customWidth="1"/>
    <col min="2562" max="2564" width="3.7109375" style="444" customWidth="1"/>
    <col min="2565" max="2565" width="12.7109375" style="444" customWidth="1"/>
    <col min="2566" max="2566" width="47.42578125" style="444" customWidth="1"/>
    <col min="2567" max="2575" width="0" style="444" hidden="1" customWidth="1"/>
    <col min="2576" max="2576" width="11.7109375" style="444" customWidth="1"/>
    <col min="2577" max="2577" width="6.42578125" style="444" bestFit="1" customWidth="1"/>
    <col min="2578" max="2578" width="11.7109375" style="444" customWidth="1"/>
    <col min="2579" max="2579" width="0" style="444" hidden="1" customWidth="1"/>
    <col min="2580" max="2580" width="3.7109375" style="444" customWidth="1"/>
    <col min="2581" max="2581" width="11.140625" style="444" bestFit="1" customWidth="1"/>
    <col min="2582" max="2809" width="10.5703125" style="444"/>
    <col min="2810" max="2817" width="0" style="444" hidden="1" customWidth="1"/>
    <col min="2818" max="2820" width="3.7109375" style="444" customWidth="1"/>
    <col min="2821" max="2821" width="12.7109375" style="444" customWidth="1"/>
    <col min="2822" max="2822" width="47.42578125" style="444" customWidth="1"/>
    <col min="2823" max="2831" width="0" style="444" hidden="1" customWidth="1"/>
    <col min="2832" max="2832" width="11.7109375" style="444" customWidth="1"/>
    <col min="2833" max="2833" width="6.42578125" style="444" bestFit="1" customWidth="1"/>
    <col min="2834" max="2834" width="11.7109375" style="444" customWidth="1"/>
    <col min="2835" max="2835" width="0" style="444" hidden="1" customWidth="1"/>
    <col min="2836" max="2836" width="3.7109375" style="444" customWidth="1"/>
    <col min="2837" max="2837" width="11.140625" style="444" bestFit="1" customWidth="1"/>
    <col min="2838" max="3065" width="10.5703125" style="444"/>
    <col min="3066" max="3073" width="0" style="444" hidden="1" customWidth="1"/>
    <col min="3074" max="3076" width="3.7109375" style="444" customWidth="1"/>
    <col min="3077" max="3077" width="12.7109375" style="444" customWidth="1"/>
    <col min="3078" max="3078" width="47.42578125" style="444" customWidth="1"/>
    <col min="3079" max="3087" width="0" style="444" hidden="1" customWidth="1"/>
    <col min="3088" max="3088" width="11.7109375" style="444" customWidth="1"/>
    <col min="3089" max="3089" width="6.42578125" style="444" bestFit="1" customWidth="1"/>
    <col min="3090" max="3090" width="11.7109375" style="444" customWidth="1"/>
    <col min="3091" max="3091" width="0" style="444" hidden="1" customWidth="1"/>
    <col min="3092" max="3092" width="3.7109375" style="444" customWidth="1"/>
    <col min="3093" max="3093" width="11.140625" style="444" bestFit="1" customWidth="1"/>
    <col min="3094" max="3321" width="10.5703125" style="444"/>
    <col min="3322" max="3329" width="0" style="444" hidden="1" customWidth="1"/>
    <col min="3330" max="3332" width="3.7109375" style="444" customWidth="1"/>
    <col min="3333" max="3333" width="12.7109375" style="444" customWidth="1"/>
    <col min="3334" max="3334" width="47.42578125" style="444" customWidth="1"/>
    <col min="3335" max="3343" width="0" style="444" hidden="1" customWidth="1"/>
    <col min="3344" max="3344" width="11.7109375" style="444" customWidth="1"/>
    <col min="3345" max="3345" width="6.42578125" style="444" bestFit="1" customWidth="1"/>
    <col min="3346" max="3346" width="11.7109375" style="444" customWidth="1"/>
    <col min="3347" max="3347" width="0" style="444" hidden="1" customWidth="1"/>
    <col min="3348" max="3348" width="3.7109375" style="444" customWidth="1"/>
    <col min="3349" max="3349" width="11.140625" style="444" bestFit="1" customWidth="1"/>
    <col min="3350" max="3577" width="10.5703125" style="444"/>
    <col min="3578" max="3585" width="0" style="444" hidden="1" customWidth="1"/>
    <col min="3586" max="3588" width="3.7109375" style="444" customWidth="1"/>
    <col min="3589" max="3589" width="12.7109375" style="444" customWidth="1"/>
    <col min="3590" max="3590" width="47.42578125" style="444" customWidth="1"/>
    <col min="3591" max="3599" width="0" style="444" hidden="1" customWidth="1"/>
    <col min="3600" max="3600" width="11.7109375" style="444" customWidth="1"/>
    <col min="3601" max="3601" width="6.42578125" style="444" bestFit="1" customWidth="1"/>
    <col min="3602" max="3602" width="11.7109375" style="444" customWidth="1"/>
    <col min="3603" max="3603" width="0" style="444" hidden="1" customWidth="1"/>
    <col min="3604" max="3604" width="3.7109375" style="444" customWidth="1"/>
    <col min="3605" max="3605" width="11.140625" style="444" bestFit="1" customWidth="1"/>
    <col min="3606" max="3833" width="10.5703125" style="444"/>
    <col min="3834" max="3841" width="0" style="444" hidden="1" customWidth="1"/>
    <col min="3842" max="3844" width="3.7109375" style="444" customWidth="1"/>
    <col min="3845" max="3845" width="12.7109375" style="444" customWidth="1"/>
    <col min="3846" max="3846" width="47.42578125" style="444" customWidth="1"/>
    <col min="3847" max="3855" width="0" style="444" hidden="1" customWidth="1"/>
    <col min="3856" max="3856" width="11.7109375" style="444" customWidth="1"/>
    <col min="3857" max="3857" width="6.42578125" style="444" bestFit="1" customWidth="1"/>
    <col min="3858" max="3858" width="11.7109375" style="444" customWidth="1"/>
    <col min="3859" max="3859" width="0" style="444" hidden="1" customWidth="1"/>
    <col min="3860" max="3860" width="3.7109375" style="444" customWidth="1"/>
    <col min="3861" max="3861" width="11.140625" style="444" bestFit="1" customWidth="1"/>
    <col min="3862" max="4089" width="10.5703125" style="444"/>
    <col min="4090" max="4097" width="0" style="444" hidden="1" customWidth="1"/>
    <col min="4098" max="4100" width="3.7109375" style="444" customWidth="1"/>
    <col min="4101" max="4101" width="12.7109375" style="444" customWidth="1"/>
    <col min="4102" max="4102" width="47.42578125" style="444" customWidth="1"/>
    <col min="4103" max="4111" width="0" style="444" hidden="1" customWidth="1"/>
    <col min="4112" max="4112" width="11.7109375" style="444" customWidth="1"/>
    <col min="4113" max="4113" width="6.42578125" style="444" bestFit="1" customWidth="1"/>
    <col min="4114" max="4114" width="11.7109375" style="444" customWidth="1"/>
    <col min="4115" max="4115" width="0" style="444" hidden="1" customWidth="1"/>
    <col min="4116" max="4116" width="3.7109375" style="444" customWidth="1"/>
    <col min="4117" max="4117" width="11.140625" style="444" bestFit="1" customWidth="1"/>
    <col min="4118" max="4345" width="10.5703125" style="444"/>
    <col min="4346" max="4353" width="0" style="444" hidden="1" customWidth="1"/>
    <col min="4354" max="4356" width="3.7109375" style="444" customWidth="1"/>
    <col min="4357" max="4357" width="12.7109375" style="444" customWidth="1"/>
    <col min="4358" max="4358" width="47.42578125" style="444" customWidth="1"/>
    <col min="4359" max="4367" width="0" style="444" hidden="1" customWidth="1"/>
    <col min="4368" max="4368" width="11.7109375" style="444" customWidth="1"/>
    <col min="4369" max="4369" width="6.42578125" style="444" bestFit="1" customWidth="1"/>
    <col min="4370" max="4370" width="11.7109375" style="444" customWidth="1"/>
    <col min="4371" max="4371" width="0" style="444" hidden="1" customWidth="1"/>
    <col min="4372" max="4372" width="3.7109375" style="444" customWidth="1"/>
    <col min="4373" max="4373" width="11.140625" style="444" bestFit="1" customWidth="1"/>
    <col min="4374" max="4601" width="10.5703125" style="444"/>
    <col min="4602" max="4609" width="0" style="444" hidden="1" customWidth="1"/>
    <col min="4610" max="4612" width="3.7109375" style="444" customWidth="1"/>
    <col min="4613" max="4613" width="12.7109375" style="444" customWidth="1"/>
    <col min="4614" max="4614" width="47.42578125" style="444" customWidth="1"/>
    <col min="4615" max="4623" width="0" style="444" hidden="1" customWidth="1"/>
    <col min="4624" max="4624" width="11.7109375" style="444" customWidth="1"/>
    <col min="4625" max="4625" width="6.42578125" style="444" bestFit="1" customWidth="1"/>
    <col min="4626" max="4626" width="11.7109375" style="444" customWidth="1"/>
    <col min="4627" max="4627" width="0" style="444" hidden="1" customWidth="1"/>
    <col min="4628" max="4628" width="3.7109375" style="444" customWidth="1"/>
    <col min="4629" max="4629" width="11.140625" style="444" bestFit="1" customWidth="1"/>
    <col min="4630" max="4857" width="10.5703125" style="444"/>
    <col min="4858" max="4865" width="0" style="444" hidden="1" customWidth="1"/>
    <col min="4866" max="4868" width="3.7109375" style="444" customWidth="1"/>
    <col min="4869" max="4869" width="12.7109375" style="444" customWidth="1"/>
    <col min="4870" max="4870" width="47.42578125" style="444" customWidth="1"/>
    <col min="4871" max="4879" width="0" style="444" hidden="1" customWidth="1"/>
    <col min="4880" max="4880" width="11.7109375" style="444" customWidth="1"/>
    <col min="4881" max="4881" width="6.42578125" style="444" bestFit="1" customWidth="1"/>
    <col min="4882" max="4882" width="11.7109375" style="444" customWidth="1"/>
    <col min="4883" max="4883" width="0" style="444" hidden="1" customWidth="1"/>
    <col min="4884" max="4884" width="3.7109375" style="444" customWidth="1"/>
    <col min="4885" max="4885" width="11.140625" style="444" bestFit="1" customWidth="1"/>
    <col min="4886" max="5113" width="10.5703125" style="444"/>
    <col min="5114" max="5121" width="0" style="444" hidden="1" customWidth="1"/>
    <col min="5122" max="5124" width="3.7109375" style="444" customWidth="1"/>
    <col min="5125" max="5125" width="12.7109375" style="444" customWidth="1"/>
    <col min="5126" max="5126" width="47.42578125" style="444" customWidth="1"/>
    <col min="5127" max="5135" width="0" style="444" hidden="1" customWidth="1"/>
    <col min="5136" max="5136" width="11.7109375" style="444" customWidth="1"/>
    <col min="5137" max="5137" width="6.42578125" style="444" bestFit="1" customWidth="1"/>
    <col min="5138" max="5138" width="11.7109375" style="444" customWidth="1"/>
    <col min="5139" max="5139" width="0" style="444" hidden="1" customWidth="1"/>
    <col min="5140" max="5140" width="3.7109375" style="444" customWidth="1"/>
    <col min="5141" max="5141" width="11.140625" style="444" bestFit="1" customWidth="1"/>
    <col min="5142" max="5369" width="10.5703125" style="444"/>
    <col min="5370" max="5377" width="0" style="444" hidden="1" customWidth="1"/>
    <col min="5378" max="5380" width="3.7109375" style="444" customWidth="1"/>
    <col min="5381" max="5381" width="12.7109375" style="444" customWidth="1"/>
    <col min="5382" max="5382" width="47.42578125" style="444" customWidth="1"/>
    <col min="5383" max="5391" width="0" style="444" hidden="1" customWidth="1"/>
    <col min="5392" max="5392" width="11.7109375" style="444" customWidth="1"/>
    <col min="5393" max="5393" width="6.42578125" style="444" bestFit="1" customWidth="1"/>
    <col min="5394" max="5394" width="11.7109375" style="444" customWidth="1"/>
    <col min="5395" max="5395" width="0" style="444" hidden="1" customWidth="1"/>
    <col min="5396" max="5396" width="3.7109375" style="444" customWidth="1"/>
    <col min="5397" max="5397" width="11.140625" style="444" bestFit="1" customWidth="1"/>
    <col min="5398" max="5625" width="10.5703125" style="444"/>
    <col min="5626" max="5633" width="0" style="444" hidden="1" customWidth="1"/>
    <col min="5634" max="5636" width="3.7109375" style="444" customWidth="1"/>
    <col min="5637" max="5637" width="12.7109375" style="444" customWidth="1"/>
    <col min="5638" max="5638" width="47.42578125" style="444" customWidth="1"/>
    <col min="5639" max="5647" width="0" style="444" hidden="1" customWidth="1"/>
    <col min="5648" max="5648" width="11.7109375" style="444" customWidth="1"/>
    <col min="5649" max="5649" width="6.42578125" style="444" bestFit="1" customWidth="1"/>
    <col min="5650" max="5650" width="11.7109375" style="444" customWidth="1"/>
    <col min="5651" max="5651" width="0" style="444" hidden="1" customWidth="1"/>
    <col min="5652" max="5652" width="3.7109375" style="444" customWidth="1"/>
    <col min="5653" max="5653" width="11.140625" style="444" bestFit="1" customWidth="1"/>
    <col min="5654" max="5881" width="10.5703125" style="444"/>
    <col min="5882" max="5889" width="0" style="444" hidden="1" customWidth="1"/>
    <col min="5890" max="5892" width="3.7109375" style="444" customWidth="1"/>
    <col min="5893" max="5893" width="12.7109375" style="444" customWidth="1"/>
    <col min="5894" max="5894" width="47.42578125" style="444" customWidth="1"/>
    <col min="5895" max="5903" width="0" style="444" hidden="1" customWidth="1"/>
    <col min="5904" max="5904" width="11.7109375" style="444" customWidth="1"/>
    <col min="5905" max="5905" width="6.42578125" style="444" bestFit="1" customWidth="1"/>
    <col min="5906" max="5906" width="11.7109375" style="444" customWidth="1"/>
    <col min="5907" max="5907" width="0" style="444" hidden="1" customWidth="1"/>
    <col min="5908" max="5908" width="3.7109375" style="444" customWidth="1"/>
    <col min="5909" max="5909" width="11.140625" style="444" bestFit="1" customWidth="1"/>
    <col min="5910" max="6137" width="10.5703125" style="444"/>
    <col min="6138" max="6145" width="0" style="444" hidden="1" customWidth="1"/>
    <col min="6146" max="6148" width="3.7109375" style="444" customWidth="1"/>
    <col min="6149" max="6149" width="12.7109375" style="444" customWidth="1"/>
    <col min="6150" max="6150" width="47.42578125" style="444" customWidth="1"/>
    <col min="6151" max="6159" width="0" style="444" hidden="1" customWidth="1"/>
    <col min="6160" max="6160" width="11.7109375" style="444" customWidth="1"/>
    <col min="6161" max="6161" width="6.42578125" style="444" bestFit="1" customWidth="1"/>
    <col min="6162" max="6162" width="11.7109375" style="444" customWidth="1"/>
    <col min="6163" max="6163" width="0" style="444" hidden="1" customWidth="1"/>
    <col min="6164" max="6164" width="3.7109375" style="444" customWidth="1"/>
    <col min="6165" max="6165" width="11.140625" style="444" bestFit="1" customWidth="1"/>
    <col min="6166" max="6393" width="10.5703125" style="444"/>
    <col min="6394" max="6401" width="0" style="444" hidden="1" customWidth="1"/>
    <col min="6402" max="6404" width="3.7109375" style="444" customWidth="1"/>
    <col min="6405" max="6405" width="12.7109375" style="444" customWidth="1"/>
    <col min="6406" max="6406" width="47.42578125" style="444" customWidth="1"/>
    <col min="6407" max="6415" width="0" style="444" hidden="1" customWidth="1"/>
    <col min="6416" max="6416" width="11.7109375" style="444" customWidth="1"/>
    <col min="6417" max="6417" width="6.42578125" style="444" bestFit="1" customWidth="1"/>
    <col min="6418" max="6418" width="11.7109375" style="444" customWidth="1"/>
    <col min="6419" max="6419" width="0" style="444" hidden="1" customWidth="1"/>
    <col min="6420" max="6420" width="3.7109375" style="444" customWidth="1"/>
    <col min="6421" max="6421" width="11.140625" style="444" bestFit="1" customWidth="1"/>
    <col min="6422" max="6649" width="10.5703125" style="444"/>
    <col min="6650" max="6657" width="0" style="444" hidden="1" customWidth="1"/>
    <col min="6658" max="6660" width="3.7109375" style="444" customWidth="1"/>
    <col min="6661" max="6661" width="12.7109375" style="444" customWidth="1"/>
    <col min="6662" max="6662" width="47.42578125" style="444" customWidth="1"/>
    <col min="6663" max="6671" width="0" style="444" hidden="1" customWidth="1"/>
    <col min="6672" max="6672" width="11.7109375" style="444" customWidth="1"/>
    <col min="6673" max="6673" width="6.42578125" style="444" bestFit="1" customWidth="1"/>
    <col min="6674" max="6674" width="11.7109375" style="444" customWidth="1"/>
    <col min="6675" max="6675" width="0" style="444" hidden="1" customWidth="1"/>
    <col min="6676" max="6676" width="3.7109375" style="444" customWidth="1"/>
    <col min="6677" max="6677" width="11.140625" style="444" bestFit="1" customWidth="1"/>
    <col min="6678" max="6905" width="10.5703125" style="444"/>
    <col min="6906" max="6913" width="0" style="444" hidden="1" customWidth="1"/>
    <col min="6914" max="6916" width="3.7109375" style="444" customWidth="1"/>
    <col min="6917" max="6917" width="12.7109375" style="444" customWidth="1"/>
    <col min="6918" max="6918" width="47.42578125" style="444" customWidth="1"/>
    <col min="6919" max="6927" width="0" style="444" hidden="1" customWidth="1"/>
    <col min="6928" max="6928" width="11.7109375" style="444" customWidth="1"/>
    <col min="6929" max="6929" width="6.42578125" style="444" bestFit="1" customWidth="1"/>
    <col min="6930" max="6930" width="11.7109375" style="444" customWidth="1"/>
    <col min="6931" max="6931" width="0" style="444" hidden="1" customWidth="1"/>
    <col min="6932" max="6932" width="3.7109375" style="444" customWidth="1"/>
    <col min="6933" max="6933" width="11.140625" style="444" bestFit="1" customWidth="1"/>
    <col min="6934" max="7161" width="10.5703125" style="444"/>
    <col min="7162" max="7169" width="0" style="444" hidden="1" customWidth="1"/>
    <col min="7170" max="7172" width="3.7109375" style="444" customWidth="1"/>
    <col min="7173" max="7173" width="12.7109375" style="444" customWidth="1"/>
    <col min="7174" max="7174" width="47.42578125" style="444" customWidth="1"/>
    <col min="7175" max="7183" width="0" style="444" hidden="1" customWidth="1"/>
    <col min="7184" max="7184" width="11.7109375" style="444" customWidth="1"/>
    <col min="7185" max="7185" width="6.42578125" style="444" bestFit="1" customWidth="1"/>
    <col min="7186" max="7186" width="11.7109375" style="444" customWidth="1"/>
    <col min="7187" max="7187" width="0" style="444" hidden="1" customWidth="1"/>
    <col min="7188" max="7188" width="3.7109375" style="444" customWidth="1"/>
    <col min="7189" max="7189" width="11.140625" style="444" bestFit="1" customWidth="1"/>
    <col min="7190" max="7417" width="10.5703125" style="444"/>
    <col min="7418" max="7425" width="0" style="444" hidden="1" customWidth="1"/>
    <col min="7426" max="7428" width="3.7109375" style="444" customWidth="1"/>
    <col min="7429" max="7429" width="12.7109375" style="444" customWidth="1"/>
    <col min="7430" max="7430" width="47.42578125" style="444" customWidth="1"/>
    <col min="7431" max="7439" width="0" style="444" hidden="1" customWidth="1"/>
    <col min="7440" max="7440" width="11.7109375" style="444" customWidth="1"/>
    <col min="7441" max="7441" width="6.42578125" style="444" bestFit="1" customWidth="1"/>
    <col min="7442" max="7442" width="11.7109375" style="444" customWidth="1"/>
    <col min="7443" max="7443" width="0" style="444" hidden="1" customWidth="1"/>
    <col min="7444" max="7444" width="3.7109375" style="444" customWidth="1"/>
    <col min="7445" max="7445" width="11.140625" style="444" bestFit="1" customWidth="1"/>
    <col min="7446" max="7673" width="10.5703125" style="444"/>
    <col min="7674" max="7681" width="0" style="444" hidden="1" customWidth="1"/>
    <col min="7682" max="7684" width="3.7109375" style="444" customWidth="1"/>
    <col min="7685" max="7685" width="12.7109375" style="444" customWidth="1"/>
    <col min="7686" max="7686" width="47.42578125" style="444" customWidth="1"/>
    <col min="7687" max="7695" width="0" style="444" hidden="1" customWidth="1"/>
    <col min="7696" max="7696" width="11.7109375" style="444" customWidth="1"/>
    <col min="7697" max="7697" width="6.42578125" style="444" bestFit="1" customWidth="1"/>
    <col min="7698" max="7698" width="11.7109375" style="444" customWidth="1"/>
    <col min="7699" max="7699" width="0" style="444" hidden="1" customWidth="1"/>
    <col min="7700" max="7700" width="3.7109375" style="444" customWidth="1"/>
    <col min="7701" max="7701" width="11.140625" style="444" bestFit="1" customWidth="1"/>
    <col min="7702" max="7929" width="10.5703125" style="444"/>
    <col min="7930" max="7937" width="0" style="444" hidden="1" customWidth="1"/>
    <col min="7938" max="7940" width="3.7109375" style="444" customWidth="1"/>
    <col min="7941" max="7941" width="12.7109375" style="444" customWidth="1"/>
    <col min="7942" max="7942" width="47.42578125" style="444" customWidth="1"/>
    <col min="7943" max="7951" width="0" style="444" hidden="1" customWidth="1"/>
    <col min="7952" max="7952" width="11.7109375" style="444" customWidth="1"/>
    <col min="7953" max="7953" width="6.42578125" style="444" bestFit="1" customWidth="1"/>
    <col min="7954" max="7954" width="11.7109375" style="444" customWidth="1"/>
    <col min="7955" max="7955" width="0" style="444" hidden="1" customWidth="1"/>
    <col min="7956" max="7956" width="3.7109375" style="444" customWidth="1"/>
    <col min="7957" max="7957" width="11.140625" style="444" bestFit="1" customWidth="1"/>
    <col min="7958" max="8185" width="10.5703125" style="444"/>
    <col min="8186" max="8193" width="0" style="444" hidden="1" customWidth="1"/>
    <col min="8194" max="8196" width="3.7109375" style="444" customWidth="1"/>
    <col min="8197" max="8197" width="12.7109375" style="444" customWidth="1"/>
    <col min="8198" max="8198" width="47.42578125" style="444" customWidth="1"/>
    <col min="8199" max="8207" width="0" style="444" hidden="1" customWidth="1"/>
    <col min="8208" max="8208" width="11.7109375" style="444" customWidth="1"/>
    <col min="8209" max="8209" width="6.42578125" style="444" bestFit="1" customWidth="1"/>
    <col min="8210" max="8210" width="11.7109375" style="444" customWidth="1"/>
    <col min="8211" max="8211" width="0" style="444" hidden="1" customWidth="1"/>
    <col min="8212" max="8212" width="3.7109375" style="444" customWidth="1"/>
    <col min="8213" max="8213" width="11.140625" style="444" bestFit="1" customWidth="1"/>
    <col min="8214" max="8441" width="10.5703125" style="444"/>
    <col min="8442" max="8449" width="0" style="444" hidden="1" customWidth="1"/>
    <col min="8450" max="8452" width="3.7109375" style="444" customWidth="1"/>
    <col min="8453" max="8453" width="12.7109375" style="444" customWidth="1"/>
    <col min="8454" max="8454" width="47.42578125" style="444" customWidth="1"/>
    <col min="8455" max="8463" width="0" style="444" hidden="1" customWidth="1"/>
    <col min="8464" max="8464" width="11.7109375" style="444" customWidth="1"/>
    <col min="8465" max="8465" width="6.42578125" style="444" bestFit="1" customWidth="1"/>
    <col min="8466" max="8466" width="11.7109375" style="444" customWidth="1"/>
    <col min="8467" max="8467" width="0" style="444" hidden="1" customWidth="1"/>
    <col min="8468" max="8468" width="3.7109375" style="444" customWidth="1"/>
    <col min="8469" max="8469" width="11.140625" style="444" bestFit="1" customWidth="1"/>
    <col min="8470" max="8697" width="10.5703125" style="444"/>
    <col min="8698" max="8705" width="0" style="444" hidden="1" customWidth="1"/>
    <col min="8706" max="8708" width="3.7109375" style="444" customWidth="1"/>
    <col min="8709" max="8709" width="12.7109375" style="444" customWidth="1"/>
    <col min="8710" max="8710" width="47.42578125" style="444" customWidth="1"/>
    <col min="8711" max="8719" width="0" style="444" hidden="1" customWidth="1"/>
    <col min="8720" max="8720" width="11.7109375" style="444" customWidth="1"/>
    <col min="8721" max="8721" width="6.42578125" style="444" bestFit="1" customWidth="1"/>
    <col min="8722" max="8722" width="11.7109375" style="444" customWidth="1"/>
    <col min="8723" max="8723" width="0" style="444" hidden="1" customWidth="1"/>
    <col min="8724" max="8724" width="3.7109375" style="444" customWidth="1"/>
    <col min="8725" max="8725" width="11.140625" style="444" bestFit="1" customWidth="1"/>
    <col min="8726" max="8953" width="10.5703125" style="444"/>
    <col min="8954" max="8961" width="0" style="444" hidden="1" customWidth="1"/>
    <col min="8962" max="8964" width="3.7109375" style="444" customWidth="1"/>
    <col min="8965" max="8965" width="12.7109375" style="444" customWidth="1"/>
    <col min="8966" max="8966" width="47.42578125" style="444" customWidth="1"/>
    <col min="8967" max="8975" width="0" style="444" hidden="1" customWidth="1"/>
    <col min="8976" max="8976" width="11.7109375" style="444" customWidth="1"/>
    <col min="8977" max="8977" width="6.42578125" style="444" bestFit="1" customWidth="1"/>
    <col min="8978" max="8978" width="11.7109375" style="444" customWidth="1"/>
    <col min="8979" max="8979" width="0" style="444" hidden="1" customWidth="1"/>
    <col min="8980" max="8980" width="3.7109375" style="444" customWidth="1"/>
    <col min="8981" max="8981" width="11.140625" style="444" bestFit="1" customWidth="1"/>
    <col min="8982" max="9209" width="10.5703125" style="444"/>
    <col min="9210" max="9217" width="0" style="444" hidden="1" customWidth="1"/>
    <col min="9218" max="9220" width="3.7109375" style="444" customWidth="1"/>
    <col min="9221" max="9221" width="12.7109375" style="444" customWidth="1"/>
    <col min="9222" max="9222" width="47.42578125" style="444" customWidth="1"/>
    <col min="9223" max="9231" width="0" style="444" hidden="1" customWidth="1"/>
    <col min="9232" max="9232" width="11.7109375" style="444" customWidth="1"/>
    <col min="9233" max="9233" width="6.42578125" style="444" bestFit="1" customWidth="1"/>
    <col min="9234" max="9234" width="11.7109375" style="444" customWidth="1"/>
    <col min="9235" max="9235" width="0" style="444" hidden="1" customWidth="1"/>
    <col min="9236" max="9236" width="3.7109375" style="444" customWidth="1"/>
    <col min="9237" max="9237" width="11.140625" style="444" bestFit="1" customWidth="1"/>
    <col min="9238" max="9465" width="10.5703125" style="444"/>
    <col min="9466" max="9473" width="0" style="444" hidden="1" customWidth="1"/>
    <col min="9474" max="9476" width="3.7109375" style="444" customWidth="1"/>
    <col min="9477" max="9477" width="12.7109375" style="444" customWidth="1"/>
    <col min="9478" max="9478" width="47.42578125" style="444" customWidth="1"/>
    <col min="9479" max="9487" width="0" style="444" hidden="1" customWidth="1"/>
    <col min="9488" max="9488" width="11.7109375" style="444" customWidth="1"/>
    <col min="9489" max="9489" width="6.42578125" style="444" bestFit="1" customWidth="1"/>
    <col min="9490" max="9490" width="11.7109375" style="444" customWidth="1"/>
    <col min="9491" max="9491" width="0" style="444" hidden="1" customWidth="1"/>
    <col min="9492" max="9492" width="3.7109375" style="444" customWidth="1"/>
    <col min="9493" max="9493" width="11.140625" style="444" bestFit="1" customWidth="1"/>
    <col min="9494" max="9721" width="10.5703125" style="444"/>
    <col min="9722" max="9729" width="0" style="444" hidden="1" customWidth="1"/>
    <col min="9730" max="9732" width="3.7109375" style="444" customWidth="1"/>
    <col min="9733" max="9733" width="12.7109375" style="444" customWidth="1"/>
    <col min="9734" max="9734" width="47.42578125" style="444" customWidth="1"/>
    <col min="9735" max="9743" width="0" style="444" hidden="1" customWidth="1"/>
    <col min="9744" max="9744" width="11.7109375" style="444" customWidth="1"/>
    <col min="9745" max="9745" width="6.42578125" style="444" bestFit="1" customWidth="1"/>
    <col min="9746" max="9746" width="11.7109375" style="444" customWidth="1"/>
    <col min="9747" max="9747" width="0" style="444" hidden="1" customWidth="1"/>
    <col min="9748" max="9748" width="3.7109375" style="444" customWidth="1"/>
    <col min="9749" max="9749" width="11.140625" style="444" bestFit="1" customWidth="1"/>
    <col min="9750" max="9977" width="10.5703125" style="444"/>
    <col min="9978" max="9985" width="0" style="444" hidden="1" customWidth="1"/>
    <col min="9986" max="9988" width="3.7109375" style="444" customWidth="1"/>
    <col min="9989" max="9989" width="12.7109375" style="444" customWidth="1"/>
    <col min="9990" max="9990" width="47.42578125" style="444" customWidth="1"/>
    <col min="9991" max="9999" width="0" style="444" hidden="1" customWidth="1"/>
    <col min="10000" max="10000" width="11.7109375" style="444" customWidth="1"/>
    <col min="10001" max="10001" width="6.42578125" style="444" bestFit="1" customWidth="1"/>
    <col min="10002" max="10002" width="11.7109375" style="444" customWidth="1"/>
    <col min="10003" max="10003" width="0" style="444" hidden="1" customWidth="1"/>
    <col min="10004" max="10004" width="3.7109375" style="444" customWidth="1"/>
    <col min="10005" max="10005" width="11.140625" style="444" bestFit="1" customWidth="1"/>
    <col min="10006" max="10233" width="10.5703125" style="444"/>
    <col min="10234" max="10241" width="0" style="444" hidden="1" customWidth="1"/>
    <col min="10242" max="10244" width="3.7109375" style="444" customWidth="1"/>
    <col min="10245" max="10245" width="12.7109375" style="444" customWidth="1"/>
    <col min="10246" max="10246" width="47.42578125" style="444" customWidth="1"/>
    <col min="10247" max="10255" width="0" style="444" hidden="1" customWidth="1"/>
    <col min="10256" max="10256" width="11.7109375" style="444" customWidth="1"/>
    <col min="10257" max="10257" width="6.42578125" style="444" bestFit="1" customWidth="1"/>
    <col min="10258" max="10258" width="11.7109375" style="444" customWidth="1"/>
    <col min="10259" max="10259" width="0" style="444" hidden="1" customWidth="1"/>
    <col min="10260" max="10260" width="3.7109375" style="444" customWidth="1"/>
    <col min="10261" max="10261" width="11.140625" style="444" bestFit="1" customWidth="1"/>
    <col min="10262" max="10489" width="10.5703125" style="444"/>
    <col min="10490" max="10497" width="0" style="444" hidden="1" customWidth="1"/>
    <col min="10498" max="10500" width="3.7109375" style="444" customWidth="1"/>
    <col min="10501" max="10501" width="12.7109375" style="444" customWidth="1"/>
    <col min="10502" max="10502" width="47.42578125" style="444" customWidth="1"/>
    <col min="10503" max="10511" width="0" style="444" hidden="1" customWidth="1"/>
    <col min="10512" max="10512" width="11.7109375" style="444" customWidth="1"/>
    <col min="10513" max="10513" width="6.42578125" style="444" bestFit="1" customWidth="1"/>
    <col min="10514" max="10514" width="11.7109375" style="444" customWidth="1"/>
    <col min="10515" max="10515" width="0" style="444" hidden="1" customWidth="1"/>
    <col min="10516" max="10516" width="3.7109375" style="444" customWidth="1"/>
    <col min="10517" max="10517" width="11.140625" style="444" bestFit="1" customWidth="1"/>
    <col min="10518" max="10745" width="10.5703125" style="444"/>
    <col min="10746" max="10753" width="0" style="444" hidden="1" customWidth="1"/>
    <col min="10754" max="10756" width="3.7109375" style="444" customWidth="1"/>
    <col min="10757" max="10757" width="12.7109375" style="444" customWidth="1"/>
    <col min="10758" max="10758" width="47.42578125" style="444" customWidth="1"/>
    <col min="10759" max="10767" width="0" style="444" hidden="1" customWidth="1"/>
    <col min="10768" max="10768" width="11.7109375" style="444" customWidth="1"/>
    <col min="10769" max="10769" width="6.42578125" style="444" bestFit="1" customWidth="1"/>
    <col min="10770" max="10770" width="11.7109375" style="444" customWidth="1"/>
    <col min="10771" max="10771" width="0" style="444" hidden="1" customWidth="1"/>
    <col min="10772" max="10772" width="3.7109375" style="444" customWidth="1"/>
    <col min="10773" max="10773" width="11.140625" style="444" bestFit="1" customWidth="1"/>
    <col min="10774" max="11001" width="10.5703125" style="444"/>
    <col min="11002" max="11009" width="0" style="444" hidden="1" customWidth="1"/>
    <col min="11010" max="11012" width="3.7109375" style="444" customWidth="1"/>
    <col min="11013" max="11013" width="12.7109375" style="444" customWidth="1"/>
    <col min="11014" max="11014" width="47.42578125" style="444" customWidth="1"/>
    <col min="11015" max="11023" width="0" style="444" hidden="1" customWidth="1"/>
    <col min="11024" max="11024" width="11.7109375" style="444" customWidth="1"/>
    <col min="11025" max="11025" width="6.42578125" style="444" bestFit="1" customWidth="1"/>
    <col min="11026" max="11026" width="11.7109375" style="444" customWidth="1"/>
    <col min="11027" max="11027" width="0" style="444" hidden="1" customWidth="1"/>
    <col min="11028" max="11028" width="3.7109375" style="444" customWidth="1"/>
    <col min="11029" max="11029" width="11.140625" style="444" bestFit="1" customWidth="1"/>
    <col min="11030" max="11257" width="10.5703125" style="444"/>
    <col min="11258" max="11265" width="0" style="444" hidden="1" customWidth="1"/>
    <col min="11266" max="11268" width="3.7109375" style="444" customWidth="1"/>
    <col min="11269" max="11269" width="12.7109375" style="444" customWidth="1"/>
    <col min="11270" max="11270" width="47.42578125" style="444" customWidth="1"/>
    <col min="11271" max="11279" width="0" style="444" hidden="1" customWidth="1"/>
    <col min="11280" max="11280" width="11.7109375" style="444" customWidth="1"/>
    <col min="11281" max="11281" width="6.42578125" style="444" bestFit="1" customWidth="1"/>
    <col min="11282" max="11282" width="11.7109375" style="444" customWidth="1"/>
    <col min="11283" max="11283" width="0" style="444" hidden="1" customWidth="1"/>
    <col min="11284" max="11284" width="3.7109375" style="444" customWidth="1"/>
    <col min="11285" max="11285" width="11.140625" style="444" bestFit="1" customWidth="1"/>
    <col min="11286" max="11513" width="10.5703125" style="444"/>
    <col min="11514" max="11521" width="0" style="444" hidden="1" customWidth="1"/>
    <col min="11522" max="11524" width="3.7109375" style="444" customWidth="1"/>
    <col min="11525" max="11525" width="12.7109375" style="444" customWidth="1"/>
    <col min="11526" max="11526" width="47.42578125" style="444" customWidth="1"/>
    <col min="11527" max="11535" width="0" style="444" hidden="1" customWidth="1"/>
    <col min="11536" max="11536" width="11.7109375" style="444" customWidth="1"/>
    <col min="11537" max="11537" width="6.42578125" style="444" bestFit="1" customWidth="1"/>
    <col min="11538" max="11538" width="11.7109375" style="444" customWidth="1"/>
    <col min="11539" max="11539" width="0" style="444" hidden="1" customWidth="1"/>
    <col min="11540" max="11540" width="3.7109375" style="444" customWidth="1"/>
    <col min="11541" max="11541" width="11.140625" style="444" bestFit="1" customWidth="1"/>
    <col min="11542" max="11769" width="10.5703125" style="444"/>
    <col min="11770" max="11777" width="0" style="444" hidden="1" customWidth="1"/>
    <col min="11778" max="11780" width="3.7109375" style="444" customWidth="1"/>
    <col min="11781" max="11781" width="12.7109375" style="444" customWidth="1"/>
    <col min="11782" max="11782" width="47.42578125" style="444" customWidth="1"/>
    <col min="11783" max="11791" width="0" style="444" hidden="1" customWidth="1"/>
    <col min="11792" max="11792" width="11.7109375" style="444" customWidth="1"/>
    <col min="11793" max="11793" width="6.42578125" style="444" bestFit="1" customWidth="1"/>
    <col min="11794" max="11794" width="11.7109375" style="444" customWidth="1"/>
    <col min="11795" max="11795" width="0" style="444" hidden="1" customWidth="1"/>
    <col min="11796" max="11796" width="3.7109375" style="444" customWidth="1"/>
    <col min="11797" max="11797" width="11.140625" style="444" bestFit="1" customWidth="1"/>
    <col min="11798" max="12025" width="10.5703125" style="444"/>
    <col min="12026" max="12033" width="0" style="444" hidden="1" customWidth="1"/>
    <col min="12034" max="12036" width="3.7109375" style="444" customWidth="1"/>
    <col min="12037" max="12037" width="12.7109375" style="444" customWidth="1"/>
    <col min="12038" max="12038" width="47.42578125" style="444" customWidth="1"/>
    <col min="12039" max="12047" width="0" style="444" hidden="1" customWidth="1"/>
    <col min="12048" max="12048" width="11.7109375" style="444" customWidth="1"/>
    <col min="12049" max="12049" width="6.42578125" style="444" bestFit="1" customWidth="1"/>
    <col min="12050" max="12050" width="11.7109375" style="444" customWidth="1"/>
    <col min="12051" max="12051" width="0" style="444" hidden="1" customWidth="1"/>
    <col min="12052" max="12052" width="3.7109375" style="444" customWidth="1"/>
    <col min="12053" max="12053" width="11.140625" style="444" bestFit="1" customWidth="1"/>
    <col min="12054" max="12281" width="10.5703125" style="444"/>
    <col min="12282" max="12289" width="0" style="444" hidden="1" customWidth="1"/>
    <col min="12290" max="12292" width="3.7109375" style="444" customWidth="1"/>
    <col min="12293" max="12293" width="12.7109375" style="444" customWidth="1"/>
    <col min="12294" max="12294" width="47.42578125" style="444" customWidth="1"/>
    <col min="12295" max="12303" width="0" style="444" hidden="1" customWidth="1"/>
    <col min="12304" max="12304" width="11.7109375" style="444" customWidth="1"/>
    <col min="12305" max="12305" width="6.42578125" style="444" bestFit="1" customWidth="1"/>
    <col min="12306" max="12306" width="11.7109375" style="444" customWidth="1"/>
    <col min="12307" max="12307" width="0" style="444" hidden="1" customWidth="1"/>
    <col min="12308" max="12308" width="3.7109375" style="444" customWidth="1"/>
    <col min="12309" max="12309" width="11.140625" style="444" bestFit="1" customWidth="1"/>
    <col min="12310" max="12537" width="10.5703125" style="444"/>
    <col min="12538" max="12545" width="0" style="444" hidden="1" customWidth="1"/>
    <col min="12546" max="12548" width="3.7109375" style="444" customWidth="1"/>
    <col min="12549" max="12549" width="12.7109375" style="444" customWidth="1"/>
    <col min="12550" max="12550" width="47.42578125" style="444" customWidth="1"/>
    <col min="12551" max="12559" width="0" style="444" hidden="1" customWidth="1"/>
    <col min="12560" max="12560" width="11.7109375" style="444" customWidth="1"/>
    <col min="12561" max="12561" width="6.42578125" style="444" bestFit="1" customWidth="1"/>
    <col min="12562" max="12562" width="11.7109375" style="444" customWidth="1"/>
    <col min="12563" max="12563" width="0" style="444" hidden="1" customWidth="1"/>
    <col min="12564" max="12564" width="3.7109375" style="444" customWidth="1"/>
    <col min="12565" max="12565" width="11.140625" style="444" bestFit="1" customWidth="1"/>
    <col min="12566" max="12793" width="10.5703125" style="444"/>
    <col min="12794" max="12801" width="0" style="444" hidden="1" customWidth="1"/>
    <col min="12802" max="12804" width="3.7109375" style="444" customWidth="1"/>
    <col min="12805" max="12805" width="12.7109375" style="444" customWidth="1"/>
    <col min="12806" max="12806" width="47.42578125" style="444" customWidth="1"/>
    <col min="12807" max="12815" width="0" style="444" hidden="1" customWidth="1"/>
    <col min="12816" max="12816" width="11.7109375" style="444" customWidth="1"/>
    <col min="12817" max="12817" width="6.42578125" style="444" bestFit="1" customWidth="1"/>
    <col min="12818" max="12818" width="11.7109375" style="444" customWidth="1"/>
    <col min="12819" max="12819" width="0" style="444" hidden="1" customWidth="1"/>
    <col min="12820" max="12820" width="3.7109375" style="444" customWidth="1"/>
    <col min="12821" max="12821" width="11.140625" style="444" bestFit="1" customWidth="1"/>
    <col min="12822" max="13049" width="10.5703125" style="444"/>
    <col min="13050" max="13057" width="0" style="444" hidden="1" customWidth="1"/>
    <col min="13058" max="13060" width="3.7109375" style="444" customWidth="1"/>
    <col min="13061" max="13061" width="12.7109375" style="444" customWidth="1"/>
    <col min="13062" max="13062" width="47.42578125" style="444" customWidth="1"/>
    <col min="13063" max="13071" width="0" style="444" hidden="1" customWidth="1"/>
    <col min="13072" max="13072" width="11.7109375" style="444" customWidth="1"/>
    <col min="13073" max="13073" width="6.42578125" style="444" bestFit="1" customWidth="1"/>
    <col min="13074" max="13074" width="11.7109375" style="444" customWidth="1"/>
    <col min="13075" max="13075" width="0" style="444" hidden="1" customWidth="1"/>
    <col min="13076" max="13076" width="3.7109375" style="444" customWidth="1"/>
    <col min="13077" max="13077" width="11.140625" style="444" bestFit="1" customWidth="1"/>
    <col min="13078" max="13305" width="10.5703125" style="444"/>
    <col min="13306" max="13313" width="0" style="444" hidden="1" customWidth="1"/>
    <col min="13314" max="13316" width="3.7109375" style="444" customWidth="1"/>
    <col min="13317" max="13317" width="12.7109375" style="444" customWidth="1"/>
    <col min="13318" max="13318" width="47.42578125" style="444" customWidth="1"/>
    <col min="13319" max="13327" width="0" style="444" hidden="1" customWidth="1"/>
    <col min="13328" max="13328" width="11.7109375" style="444" customWidth="1"/>
    <col min="13329" max="13329" width="6.42578125" style="444" bestFit="1" customWidth="1"/>
    <col min="13330" max="13330" width="11.7109375" style="444" customWidth="1"/>
    <col min="13331" max="13331" width="0" style="444" hidden="1" customWidth="1"/>
    <col min="13332" max="13332" width="3.7109375" style="444" customWidth="1"/>
    <col min="13333" max="13333" width="11.140625" style="444" bestFit="1" customWidth="1"/>
    <col min="13334" max="13561" width="10.5703125" style="444"/>
    <col min="13562" max="13569" width="0" style="444" hidden="1" customWidth="1"/>
    <col min="13570" max="13572" width="3.7109375" style="444" customWidth="1"/>
    <col min="13573" max="13573" width="12.7109375" style="444" customWidth="1"/>
    <col min="13574" max="13574" width="47.42578125" style="444" customWidth="1"/>
    <col min="13575" max="13583" width="0" style="444" hidden="1" customWidth="1"/>
    <col min="13584" max="13584" width="11.7109375" style="444" customWidth="1"/>
    <col min="13585" max="13585" width="6.42578125" style="444" bestFit="1" customWidth="1"/>
    <col min="13586" max="13586" width="11.7109375" style="444" customWidth="1"/>
    <col min="13587" max="13587" width="0" style="444" hidden="1" customWidth="1"/>
    <col min="13588" max="13588" width="3.7109375" style="444" customWidth="1"/>
    <col min="13589" max="13589" width="11.140625" style="444" bestFit="1" customWidth="1"/>
    <col min="13590" max="13817" width="10.5703125" style="444"/>
    <col min="13818" max="13825" width="0" style="444" hidden="1" customWidth="1"/>
    <col min="13826" max="13828" width="3.7109375" style="444" customWidth="1"/>
    <col min="13829" max="13829" width="12.7109375" style="444" customWidth="1"/>
    <col min="13830" max="13830" width="47.42578125" style="444" customWidth="1"/>
    <col min="13831" max="13839" width="0" style="444" hidden="1" customWidth="1"/>
    <col min="13840" max="13840" width="11.7109375" style="444" customWidth="1"/>
    <col min="13841" max="13841" width="6.42578125" style="444" bestFit="1" customWidth="1"/>
    <col min="13842" max="13842" width="11.7109375" style="444" customWidth="1"/>
    <col min="13843" max="13843" width="0" style="444" hidden="1" customWidth="1"/>
    <col min="13844" max="13844" width="3.7109375" style="444" customWidth="1"/>
    <col min="13845" max="13845" width="11.140625" style="444" bestFit="1" customWidth="1"/>
    <col min="13846" max="14073" width="10.5703125" style="444"/>
    <col min="14074" max="14081" width="0" style="444" hidden="1" customWidth="1"/>
    <col min="14082" max="14084" width="3.7109375" style="444" customWidth="1"/>
    <col min="14085" max="14085" width="12.7109375" style="444" customWidth="1"/>
    <col min="14086" max="14086" width="47.42578125" style="444" customWidth="1"/>
    <col min="14087" max="14095" width="0" style="444" hidden="1" customWidth="1"/>
    <col min="14096" max="14096" width="11.7109375" style="444" customWidth="1"/>
    <col min="14097" max="14097" width="6.42578125" style="444" bestFit="1" customWidth="1"/>
    <col min="14098" max="14098" width="11.7109375" style="444" customWidth="1"/>
    <col min="14099" max="14099" width="0" style="444" hidden="1" customWidth="1"/>
    <col min="14100" max="14100" width="3.7109375" style="444" customWidth="1"/>
    <col min="14101" max="14101" width="11.140625" style="444" bestFit="1" customWidth="1"/>
    <col min="14102" max="14329" width="10.5703125" style="444"/>
    <col min="14330" max="14337" width="0" style="444" hidden="1" customWidth="1"/>
    <col min="14338" max="14340" width="3.7109375" style="444" customWidth="1"/>
    <col min="14341" max="14341" width="12.7109375" style="444" customWidth="1"/>
    <col min="14342" max="14342" width="47.42578125" style="444" customWidth="1"/>
    <col min="14343" max="14351" width="0" style="444" hidden="1" customWidth="1"/>
    <col min="14352" max="14352" width="11.7109375" style="444" customWidth="1"/>
    <col min="14353" max="14353" width="6.42578125" style="444" bestFit="1" customWidth="1"/>
    <col min="14354" max="14354" width="11.7109375" style="444" customWidth="1"/>
    <col min="14355" max="14355" width="0" style="444" hidden="1" customWidth="1"/>
    <col min="14356" max="14356" width="3.7109375" style="444" customWidth="1"/>
    <col min="14357" max="14357" width="11.140625" style="444" bestFit="1" customWidth="1"/>
    <col min="14358" max="14585" width="10.5703125" style="444"/>
    <col min="14586" max="14593" width="0" style="444" hidden="1" customWidth="1"/>
    <col min="14594" max="14596" width="3.7109375" style="444" customWidth="1"/>
    <col min="14597" max="14597" width="12.7109375" style="444" customWidth="1"/>
    <col min="14598" max="14598" width="47.42578125" style="444" customWidth="1"/>
    <col min="14599" max="14607" width="0" style="444" hidden="1" customWidth="1"/>
    <col min="14608" max="14608" width="11.7109375" style="444" customWidth="1"/>
    <col min="14609" max="14609" width="6.42578125" style="444" bestFit="1" customWidth="1"/>
    <col min="14610" max="14610" width="11.7109375" style="444" customWidth="1"/>
    <col min="14611" max="14611" width="0" style="444" hidden="1" customWidth="1"/>
    <col min="14612" max="14612" width="3.7109375" style="444" customWidth="1"/>
    <col min="14613" max="14613" width="11.140625" style="444" bestFit="1" customWidth="1"/>
    <col min="14614" max="14841" width="10.5703125" style="444"/>
    <col min="14842" max="14849" width="0" style="444" hidden="1" customWidth="1"/>
    <col min="14850" max="14852" width="3.7109375" style="444" customWidth="1"/>
    <col min="14853" max="14853" width="12.7109375" style="444" customWidth="1"/>
    <col min="14854" max="14854" width="47.42578125" style="444" customWidth="1"/>
    <col min="14855" max="14863" width="0" style="444" hidden="1" customWidth="1"/>
    <col min="14864" max="14864" width="11.7109375" style="444" customWidth="1"/>
    <col min="14865" max="14865" width="6.42578125" style="444" bestFit="1" customWidth="1"/>
    <col min="14866" max="14866" width="11.7109375" style="444" customWidth="1"/>
    <col min="14867" max="14867" width="0" style="444" hidden="1" customWidth="1"/>
    <col min="14868" max="14868" width="3.7109375" style="444" customWidth="1"/>
    <col min="14869" max="14869" width="11.140625" style="444" bestFit="1" customWidth="1"/>
    <col min="14870" max="15097" width="10.5703125" style="444"/>
    <col min="15098" max="15105" width="0" style="444" hidden="1" customWidth="1"/>
    <col min="15106" max="15108" width="3.7109375" style="444" customWidth="1"/>
    <col min="15109" max="15109" width="12.7109375" style="444" customWidth="1"/>
    <col min="15110" max="15110" width="47.42578125" style="444" customWidth="1"/>
    <col min="15111" max="15119" width="0" style="444" hidden="1" customWidth="1"/>
    <col min="15120" max="15120" width="11.7109375" style="444" customWidth="1"/>
    <col min="15121" max="15121" width="6.42578125" style="444" bestFit="1" customWidth="1"/>
    <col min="15122" max="15122" width="11.7109375" style="444" customWidth="1"/>
    <col min="15123" max="15123" width="0" style="444" hidden="1" customWidth="1"/>
    <col min="15124" max="15124" width="3.7109375" style="444" customWidth="1"/>
    <col min="15125" max="15125" width="11.140625" style="444" bestFit="1" customWidth="1"/>
    <col min="15126" max="15353" width="10.5703125" style="444"/>
    <col min="15354" max="15361" width="0" style="444" hidden="1" customWidth="1"/>
    <col min="15362" max="15364" width="3.7109375" style="444" customWidth="1"/>
    <col min="15365" max="15365" width="12.7109375" style="444" customWidth="1"/>
    <col min="15366" max="15366" width="47.42578125" style="444" customWidth="1"/>
    <col min="15367" max="15375" width="0" style="444" hidden="1" customWidth="1"/>
    <col min="15376" max="15376" width="11.7109375" style="444" customWidth="1"/>
    <col min="15377" max="15377" width="6.42578125" style="444" bestFit="1" customWidth="1"/>
    <col min="15378" max="15378" width="11.7109375" style="444" customWidth="1"/>
    <col min="15379" max="15379" width="0" style="444" hidden="1" customWidth="1"/>
    <col min="15380" max="15380" width="3.7109375" style="444" customWidth="1"/>
    <col min="15381" max="15381" width="11.140625" style="444" bestFit="1" customWidth="1"/>
    <col min="15382" max="15609" width="10.5703125" style="444"/>
    <col min="15610" max="15617" width="0" style="444" hidden="1" customWidth="1"/>
    <col min="15618" max="15620" width="3.7109375" style="444" customWidth="1"/>
    <col min="15621" max="15621" width="12.7109375" style="444" customWidth="1"/>
    <col min="15622" max="15622" width="47.42578125" style="444" customWidth="1"/>
    <col min="15623" max="15631" width="0" style="444" hidden="1" customWidth="1"/>
    <col min="15632" max="15632" width="11.7109375" style="444" customWidth="1"/>
    <col min="15633" max="15633" width="6.42578125" style="444" bestFit="1" customWidth="1"/>
    <col min="15634" max="15634" width="11.7109375" style="444" customWidth="1"/>
    <col min="15635" max="15635" width="0" style="444" hidden="1" customWidth="1"/>
    <col min="15636" max="15636" width="3.7109375" style="444" customWidth="1"/>
    <col min="15637" max="15637" width="11.140625" style="444" bestFit="1" customWidth="1"/>
    <col min="15638" max="15865" width="10.5703125" style="444"/>
    <col min="15866" max="15873" width="0" style="444" hidden="1" customWidth="1"/>
    <col min="15874" max="15876" width="3.7109375" style="444" customWidth="1"/>
    <col min="15877" max="15877" width="12.7109375" style="444" customWidth="1"/>
    <col min="15878" max="15878" width="47.42578125" style="444" customWidth="1"/>
    <col min="15879" max="15887" width="0" style="444" hidden="1" customWidth="1"/>
    <col min="15888" max="15888" width="11.7109375" style="444" customWidth="1"/>
    <col min="15889" max="15889" width="6.42578125" style="444" bestFit="1" customWidth="1"/>
    <col min="15890" max="15890" width="11.7109375" style="444" customWidth="1"/>
    <col min="15891" max="15891" width="0" style="444" hidden="1" customWidth="1"/>
    <col min="15892" max="15892" width="3.7109375" style="444" customWidth="1"/>
    <col min="15893" max="15893" width="11.140625" style="444" bestFit="1" customWidth="1"/>
    <col min="15894" max="16121" width="10.5703125" style="444"/>
    <col min="16122" max="16129" width="0" style="444" hidden="1" customWidth="1"/>
    <col min="16130" max="16132" width="3.7109375" style="444" customWidth="1"/>
    <col min="16133" max="16133" width="12.7109375" style="444" customWidth="1"/>
    <col min="16134" max="16134" width="47.42578125" style="444" customWidth="1"/>
    <col min="16135" max="16143" width="0" style="444" hidden="1" customWidth="1"/>
    <col min="16144" max="16144" width="11.7109375" style="444" customWidth="1"/>
    <col min="16145" max="16145" width="6.42578125" style="444" bestFit="1" customWidth="1"/>
    <col min="16146" max="16146" width="11.7109375" style="444" customWidth="1"/>
    <col min="16147" max="16147" width="0" style="444" hidden="1" customWidth="1"/>
    <col min="16148" max="16148" width="3.7109375" style="444" customWidth="1"/>
    <col min="16149" max="16149" width="11.140625" style="444" bestFit="1" customWidth="1"/>
    <col min="16150" max="16384" width="10.5703125" style="444"/>
  </cols>
  <sheetData>
    <row r="1" spans="1:33" hidden="1"/>
    <row r="2" spans="1:33" hidden="1"/>
    <row r="3" spans="1:33" hidden="1"/>
    <row r="4" spans="1:33" ht="3" customHeight="1">
      <c r="J4" s="449"/>
      <c r="K4" s="449"/>
      <c r="L4" s="445"/>
      <c r="M4" s="445"/>
      <c r="N4" s="445"/>
      <c r="O4" s="452"/>
      <c r="P4" s="452"/>
      <c r="Q4" s="452"/>
      <c r="R4" s="452"/>
      <c r="S4" s="452"/>
      <c r="T4" s="452"/>
      <c r="U4" s="452"/>
      <c r="V4" s="452"/>
      <c r="W4" s="452"/>
      <c r="X4" s="452"/>
      <c r="Y4" s="452"/>
      <c r="Z4" s="445"/>
    </row>
    <row r="5" spans="1:33" ht="26.1" customHeight="1">
      <c r="J5" s="449"/>
      <c r="K5" s="449"/>
      <c r="L5" s="1311" t="s">
        <v>735</v>
      </c>
      <c r="M5" s="1311"/>
      <c r="N5" s="1311"/>
      <c r="O5" s="1311"/>
      <c r="P5" s="1311"/>
      <c r="Q5" s="1311"/>
      <c r="R5" s="1311"/>
      <c r="S5" s="1311"/>
      <c r="T5" s="1311"/>
      <c r="U5" s="546"/>
      <c r="V5" s="491"/>
      <c r="W5" s="491"/>
      <c r="X5" s="552"/>
      <c r="Y5" s="552"/>
      <c r="Z5" s="465"/>
    </row>
    <row r="6" spans="1:33" ht="3" customHeight="1">
      <c r="J6" s="449"/>
      <c r="K6" s="449"/>
      <c r="L6" s="445"/>
      <c r="M6" s="445"/>
      <c r="N6" s="445"/>
      <c r="O6" s="448"/>
      <c r="P6" s="448"/>
      <c r="Q6" s="448"/>
      <c r="R6" s="448"/>
      <c r="S6" s="448"/>
      <c r="T6" s="448"/>
      <c r="U6" s="445"/>
      <c r="V6" s="445"/>
    </row>
    <row r="7" spans="1:33" s="744" customFormat="1" ht="5.25" hidden="1">
      <c r="A7" s="1120"/>
      <c r="B7" s="1120"/>
      <c r="C7" s="1120"/>
      <c r="D7" s="1120"/>
      <c r="E7" s="1120"/>
      <c r="F7" s="1120"/>
      <c r="G7" s="1120"/>
      <c r="H7" s="1120"/>
      <c r="L7" s="1171"/>
      <c r="M7" s="1044"/>
      <c r="O7" s="1287"/>
      <c r="P7" s="1287"/>
      <c r="Q7" s="1287"/>
      <c r="R7" s="1287"/>
      <c r="S7" s="1287"/>
      <c r="T7" s="1287"/>
      <c r="U7" s="778"/>
      <c r="V7" s="778"/>
      <c r="X7" s="1120"/>
      <c r="Y7" s="1120"/>
      <c r="Z7" s="1120"/>
      <c r="AA7" s="1120"/>
      <c r="AB7" s="1120"/>
    </row>
    <row r="8" spans="1:33" s="459" customFormat="1" ht="18.75">
      <c r="A8" s="473"/>
      <c r="B8" s="473"/>
      <c r="C8" s="473"/>
      <c r="D8" s="473"/>
      <c r="E8" s="473"/>
      <c r="F8" s="473"/>
      <c r="G8" s="473"/>
      <c r="H8" s="473"/>
      <c r="L8" s="467"/>
      <c r="M8" s="584" t="str">
        <f>"Дата подачи заявления об "&amp;IF(datePr_ch="","утверждении","изменении") &amp; " тарифов"</f>
        <v>Дата подачи заявления об изменении тарифов</v>
      </c>
      <c r="N8" s="1124"/>
      <c r="O8" s="1288" t="str">
        <f>IF(datePr_ch="",IF(datePr="","",datePr),datePr_ch)</f>
        <v>22.04.2021</v>
      </c>
      <c r="P8" s="1288"/>
      <c r="Q8" s="1288"/>
      <c r="R8" s="1288"/>
      <c r="S8" s="1288"/>
      <c r="T8" s="1288"/>
      <c r="U8" s="633"/>
      <c r="V8" s="454"/>
      <c r="AC8" s="473"/>
      <c r="AD8" s="473"/>
      <c r="AE8" s="473"/>
      <c r="AF8" s="473"/>
      <c r="AG8" s="473"/>
    </row>
    <row r="9" spans="1:33" s="459" customFormat="1" ht="18.75">
      <c r="A9" s="473"/>
      <c r="B9" s="473"/>
      <c r="C9" s="473"/>
      <c r="D9" s="473"/>
      <c r="E9" s="473"/>
      <c r="F9" s="473"/>
      <c r="G9" s="473"/>
      <c r="H9" s="473"/>
      <c r="L9" s="520"/>
      <c r="M9" s="584" t="str">
        <f>"Номер подачи заявления об "&amp;IF(numberPr_ch="","утверждении","изменении") &amp; " тарифов"</f>
        <v>Номер подачи заявления об изменении тарифов</v>
      </c>
      <c r="N9" s="1124"/>
      <c r="O9" s="1288" t="str">
        <f>IF(numberPr_ch="",IF(numberPr="","",numberPr),numberPr_ch)</f>
        <v>178</v>
      </c>
      <c r="P9" s="1288"/>
      <c r="Q9" s="1288"/>
      <c r="R9" s="1288"/>
      <c r="S9" s="1288"/>
      <c r="T9" s="1288"/>
      <c r="U9" s="633"/>
      <c r="V9" s="454"/>
      <c r="AC9" s="473"/>
      <c r="AD9" s="473"/>
      <c r="AE9" s="473"/>
      <c r="AF9" s="473"/>
      <c r="AG9" s="473"/>
    </row>
    <row r="10" spans="1:33" s="744" customFormat="1" ht="5.25" hidden="1">
      <c r="A10" s="1120"/>
      <c r="B10" s="1120"/>
      <c r="C10" s="1120"/>
      <c r="D10" s="1120"/>
      <c r="E10" s="1120"/>
      <c r="F10" s="1120"/>
      <c r="G10" s="1120"/>
      <c r="H10" s="1120"/>
      <c r="L10" s="1171"/>
      <c r="M10" s="1044"/>
      <c r="O10" s="1287"/>
      <c r="P10" s="1287"/>
      <c r="Q10" s="1287"/>
      <c r="R10" s="1287"/>
      <c r="S10" s="1287"/>
      <c r="T10" s="1287"/>
      <c r="U10" s="778"/>
      <c r="V10" s="778"/>
      <c r="X10" s="1120"/>
      <c r="Y10" s="1120"/>
      <c r="Z10" s="1120"/>
      <c r="AA10" s="1120"/>
      <c r="AB10" s="1120"/>
    </row>
    <row r="11" spans="1:33" s="459" customFormat="1" ht="11.25" hidden="1">
      <c r="A11" s="473"/>
      <c r="B11" s="473"/>
      <c r="C11" s="473"/>
      <c r="D11" s="473"/>
      <c r="E11" s="473"/>
      <c r="F11" s="473"/>
      <c r="G11" s="473"/>
      <c r="H11" s="473"/>
      <c r="L11" s="520"/>
      <c r="M11" s="520"/>
      <c r="N11" s="534"/>
      <c r="O11" s="549"/>
      <c r="P11" s="549"/>
      <c r="Q11" s="549"/>
      <c r="R11" s="549"/>
      <c r="S11" s="549"/>
      <c r="T11" s="549"/>
      <c r="U11" s="454"/>
      <c r="V11" s="454"/>
      <c r="Z11" s="471" t="s">
        <v>371</v>
      </c>
      <c r="AC11" s="473"/>
      <c r="AD11" s="473"/>
      <c r="AE11" s="473"/>
      <c r="AF11" s="473"/>
      <c r="AG11" s="473"/>
    </row>
    <row r="12" spans="1:33">
      <c r="J12" s="449"/>
      <c r="K12" s="449"/>
      <c r="L12" s="445"/>
      <c r="M12" s="445"/>
      <c r="N12" s="445"/>
      <c r="O12" s="1328"/>
      <c r="P12" s="1328"/>
      <c r="Q12" s="1328"/>
      <c r="R12" s="1328"/>
      <c r="S12" s="1328"/>
      <c r="T12" s="1328"/>
      <c r="U12" s="1328"/>
      <c r="V12" s="1328"/>
      <c r="W12" s="1328"/>
      <c r="X12" s="1328"/>
      <c r="Y12" s="1328"/>
      <c r="Z12" s="1328"/>
    </row>
    <row r="13" spans="1:33" ht="14.25" customHeight="1">
      <c r="J13" s="449"/>
      <c r="K13" s="449"/>
      <c r="L13" s="1295" t="s">
        <v>445</v>
      </c>
      <c r="M13" s="1295"/>
      <c r="N13" s="1295"/>
      <c r="O13" s="1295"/>
      <c r="P13" s="1295"/>
      <c r="Q13" s="1295"/>
      <c r="R13" s="1295"/>
      <c r="S13" s="1295"/>
      <c r="T13" s="1295"/>
      <c r="U13" s="1295"/>
      <c r="V13" s="1295"/>
      <c r="W13" s="1295"/>
      <c r="X13" s="1295"/>
      <c r="Y13" s="1295"/>
      <c r="Z13" s="1295"/>
      <c r="AA13" s="1295"/>
      <c r="AB13" s="1236" t="s">
        <v>446</v>
      </c>
    </row>
    <row r="14" spans="1:33" ht="14.25" customHeight="1">
      <c r="J14" s="449"/>
      <c r="K14" s="449"/>
      <c r="L14" s="1295" t="s">
        <v>91</v>
      </c>
      <c r="M14" s="1295" t="s">
        <v>602</v>
      </c>
      <c r="N14" s="545"/>
      <c r="O14" s="1236" t="s">
        <v>604</v>
      </c>
      <c r="P14" s="1236"/>
      <c r="Q14" s="1236"/>
      <c r="R14" s="1236"/>
      <c r="S14" s="1236"/>
      <c r="T14" s="1236"/>
      <c r="U14" s="1236"/>
      <c r="V14" s="1236"/>
      <c r="W14" s="1236"/>
      <c r="X14" s="1236"/>
      <c r="Y14" s="1236"/>
      <c r="Z14" s="1295" t="s">
        <v>339</v>
      </c>
      <c r="AA14" s="1327" t="s">
        <v>274</v>
      </c>
      <c r="AB14" s="1236"/>
    </row>
    <row r="15" spans="1:33" s="491" customFormat="1" ht="14.25" customHeight="1">
      <c r="A15" s="552"/>
      <c r="B15" s="552"/>
      <c r="C15" s="552"/>
      <c r="D15" s="552"/>
      <c r="E15" s="552"/>
      <c r="F15" s="552"/>
      <c r="G15" s="558"/>
      <c r="H15" s="558"/>
      <c r="I15" s="499"/>
      <c r="J15" s="497"/>
      <c r="K15" s="497"/>
      <c r="L15" s="1295"/>
      <c r="M15" s="1295"/>
      <c r="N15" s="545"/>
      <c r="O15" s="1336" t="s">
        <v>617</v>
      </c>
      <c r="P15" s="1336" t="s">
        <v>589</v>
      </c>
      <c r="Q15" s="1336" t="s">
        <v>590</v>
      </c>
      <c r="R15" s="1336" t="s">
        <v>270</v>
      </c>
      <c r="S15" s="1336"/>
      <c r="T15" s="1336" t="s">
        <v>270</v>
      </c>
      <c r="U15" s="1336"/>
      <c r="V15" s="619"/>
      <c r="W15" s="1335" t="s">
        <v>615</v>
      </c>
      <c r="X15" s="1335"/>
      <c r="Y15" s="1335"/>
      <c r="Z15" s="1295"/>
      <c r="AA15" s="1327"/>
      <c r="AB15" s="1236"/>
      <c r="AC15" s="552"/>
      <c r="AD15" s="552"/>
      <c r="AE15" s="552"/>
      <c r="AF15" s="552"/>
      <c r="AG15" s="552"/>
    </row>
    <row r="16" spans="1:33" ht="56.25" customHeight="1">
      <c r="J16" s="449"/>
      <c r="K16" s="449"/>
      <c r="L16" s="1295"/>
      <c r="M16" s="1295"/>
      <c r="N16" s="545"/>
      <c r="O16" s="1336"/>
      <c r="P16" s="1336"/>
      <c r="Q16" s="1336"/>
      <c r="R16" s="503" t="s">
        <v>591</v>
      </c>
      <c r="S16" s="503" t="s">
        <v>592</v>
      </c>
      <c r="T16" s="503" t="s">
        <v>593</v>
      </c>
      <c r="U16" s="503" t="s">
        <v>594</v>
      </c>
      <c r="V16" s="503"/>
      <c r="W16" s="504" t="s">
        <v>273</v>
      </c>
      <c r="X16" s="1337" t="s">
        <v>272</v>
      </c>
      <c r="Y16" s="1337"/>
      <c r="Z16" s="1295"/>
      <c r="AA16" s="1327"/>
      <c r="AB16" s="1236"/>
    </row>
    <row r="17" spans="1:33">
      <c r="J17" s="449"/>
      <c r="K17" s="457">
        <v>1</v>
      </c>
      <c r="L17" s="446" t="s">
        <v>92</v>
      </c>
      <c r="M17" s="446" t="s">
        <v>48</v>
      </c>
      <c r="N17" s="464" t="s">
        <v>48</v>
      </c>
      <c r="O17" s="455">
        <f ca="1">OFFSET(O17,0,-1)+1</f>
        <v>3</v>
      </c>
      <c r="P17" s="455">
        <f t="shared" ref="P17:W17" ca="1" si="0">OFFSET(P17,0,-1)+1</f>
        <v>4</v>
      </c>
      <c r="Q17" s="455">
        <f t="shared" ca="1" si="0"/>
        <v>5</v>
      </c>
      <c r="R17" s="455">
        <f t="shared" ca="1" si="0"/>
        <v>6</v>
      </c>
      <c r="S17" s="455">
        <f t="shared" ca="1" si="0"/>
        <v>7</v>
      </c>
      <c r="T17" s="455">
        <f t="shared" ca="1" si="0"/>
        <v>8</v>
      </c>
      <c r="U17" s="455">
        <f t="shared" ca="1" si="0"/>
        <v>9</v>
      </c>
      <c r="V17" s="463">
        <f ca="1">OFFSET(V17,0,-1)</f>
        <v>9</v>
      </c>
      <c r="W17" s="455">
        <f t="shared" ca="1" si="0"/>
        <v>10</v>
      </c>
      <c r="X17" s="1313">
        <f ca="1">OFFSET(X17,0,-1)+1</f>
        <v>11</v>
      </c>
      <c r="Y17" s="1313"/>
      <c r="Z17" s="455">
        <f ca="1">OFFSET(Z17,0,-2)+1</f>
        <v>12</v>
      </c>
      <c r="AB17" s="455">
        <f ca="1">OFFSET(AB17,0,-2)+1</f>
        <v>13</v>
      </c>
    </row>
    <row r="18" spans="1:33" ht="22.5">
      <c r="A18" s="1314">
        <v>1</v>
      </c>
      <c r="B18" s="998"/>
      <c r="C18" s="998"/>
      <c r="D18" s="998"/>
      <c r="E18" s="999"/>
      <c r="F18" s="1000"/>
      <c r="G18" s="998"/>
      <c r="H18" s="998"/>
      <c r="I18" s="986"/>
      <c r="J18" s="991"/>
      <c r="K18" s="991"/>
      <c r="L18" s="560">
        <f>mergeValue(A18)</f>
        <v>1</v>
      </c>
      <c r="M18" s="608" t="s">
        <v>19</v>
      </c>
      <c r="N18" s="547"/>
      <c r="O18" s="1326"/>
      <c r="P18" s="1326"/>
      <c r="Q18" s="1326"/>
      <c r="R18" s="1326"/>
      <c r="S18" s="1326"/>
      <c r="T18" s="1326"/>
      <c r="U18" s="1326"/>
      <c r="V18" s="1326"/>
      <c r="W18" s="1326"/>
      <c r="X18" s="1326"/>
      <c r="Y18" s="1326"/>
      <c r="Z18" s="1326"/>
      <c r="AA18" s="1326"/>
      <c r="AB18" s="597" t="s">
        <v>718</v>
      </c>
    </row>
    <row r="19" spans="1:33" ht="22.5">
      <c r="A19" s="1314"/>
      <c r="B19" s="1314">
        <v>1</v>
      </c>
      <c r="C19" s="998"/>
      <c r="D19" s="998"/>
      <c r="E19" s="1000"/>
      <c r="F19" s="1000"/>
      <c r="G19" s="998"/>
      <c r="H19" s="998"/>
      <c r="I19" s="993"/>
      <c r="J19" s="988"/>
      <c r="K19" s="987"/>
      <c r="L19" s="560" t="str">
        <f>mergeValue(A19) &amp;"."&amp; mergeValue(B19)</f>
        <v>1.1</v>
      </c>
      <c r="M19" s="514" t="s">
        <v>15</v>
      </c>
      <c r="N19" s="547"/>
      <c r="O19" s="1326"/>
      <c r="P19" s="1326"/>
      <c r="Q19" s="1326"/>
      <c r="R19" s="1326"/>
      <c r="S19" s="1326"/>
      <c r="T19" s="1326"/>
      <c r="U19" s="1326"/>
      <c r="V19" s="1326"/>
      <c r="W19" s="1326"/>
      <c r="X19" s="1326"/>
      <c r="Y19" s="1326"/>
      <c r="Z19" s="1326"/>
      <c r="AA19" s="1326"/>
      <c r="AB19" s="597" t="s">
        <v>459</v>
      </c>
    </row>
    <row r="20" spans="1:33" ht="22.5">
      <c r="A20" s="1314"/>
      <c r="B20" s="1314"/>
      <c r="C20" s="1314">
        <v>1</v>
      </c>
      <c r="D20" s="998"/>
      <c r="E20" s="1000"/>
      <c r="F20" s="1000"/>
      <c r="G20" s="998"/>
      <c r="H20" s="998"/>
      <c r="I20" s="993"/>
      <c r="J20" s="988"/>
      <c r="K20" s="987"/>
      <c r="L20" s="560" t="str">
        <f>mergeValue(A20) &amp;"."&amp; mergeValue(B20)&amp;"."&amp; mergeValue(C20)</f>
        <v>1.1.1</v>
      </c>
      <c r="M20" s="515" t="s">
        <v>7</v>
      </c>
      <c r="N20" s="547"/>
      <c r="O20" s="1326"/>
      <c r="P20" s="1326"/>
      <c r="Q20" s="1326"/>
      <c r="R20" s="1326"/>
      <c r="S20" s="1326"/>
      <c r="T20" s="1326"/>
      <c r="U20" s="1326"/>
      <c r="V20" s="1326"/>
      <c r="W20" s="1326"/>
      <c r="X20" s="1326"/>
      <c r="Y20" s="1326"/>
      <c r="Z20" s="1326"/>
      <c r="AA20" s="1326"/>
      <c r="AB20" s="597" t="s">
        <v>600</v>
      </c>
    </row>
    <row r="21" spans="1:33" ht="22.5">
      <c r="A21" s="1314"/>
      <c r="B21" s="1314"/>
      <c r="C21" s="1314"/>
      <c r="D21" s="1314">
        <v>1</v>
      </c>
      <c r="E21" s="1000"/>
      <c r="F21" s="1000"/>
      <c r="G21" s="998"/>
      <c r="H21" s="998"/>
      <c r="I21" s="993"/>
      <c r="J21" s="988"/>
      <c r="K21" s="987"/>
      <c r="L21" s="560" t="str">
        <f>mergeValue(A21) &amp;"."&amp; mergeValue(B21)&amp;"."&amp; mergeValue(C21)&amp;"."&amp; mergeValue(D21)</f>
        <v>1.1.1.1</v>
      </c>
      <c r="M21" s="516" t="s">
        <v>21</v>
      </c>
      <c r="N21" s="547"/>
      <c r="O21" s="1326"/>
      <c r="P21" s="1326"/>
      <c r="Q21" s="1326"/>
      <c r="R21" s="1326"/>
      <c r="S21" s="1326"/>
      <c r="T21" s="1326"/>
      <c r="U21" s="1326"/>
      <c r="V21" s="1326"/>
      <c r="W21" s="1326"/>
      <c r="X21" s="1326"/>
      <c r="Y21" s="1326"/>
      <c r="Z21" s="1326"/>
      <c r="AA21" s="1326"/>
      <c r="AB21" s="597" t="s">
        <v>601</v>
      </c>
    </row>
    <row r="22" spans="1:33" hidden="1">
      <c r="A22" s="1314"/>
      <c r="B22" s="1314"/>
      <c r="C22" s="1314"/>
      <c r="D22" s="1314"/>
      <c r="E22" s="1314">
        <v>1</v>
      </c>
      <c r="F22" s="1000"/>
      <c r="G22" s="998"/>
      <c r="H22" s="998"/>
      <c r="I22" s="992"/>
      <c r="J22" s="988"/>
      <c r="K22" s="987"/>
      <c r="L22" s="560"/>
      <c r="M22" s="522"/>
      <c r="N22" s="548"/>
      <c r="O22" s="598"/>
      <c r="P22" s="598"/>
      <c r="Q22" s="598"/>
      <c r="R22" s="598"/>
      <c r="S22" s="598"/>
      <c r="T22" s="598"/>
      <c r="U22" s="598"/>
      <c r="V22" s="598"/>
      <c r="W22" s="598"/>
      <c r="X22" s="598"/>
      <c r="Y22" s="598"/>
      <c r="Z22" s="598"/>
      <c r="AA22" s="476"/>
      <c r="AB22" s="597"/>
    </row>
    <row r="23" spans="1:33" ht="33.75">
      <c r="A23" s="1314"/>
      <c r="B23" s="1314"/>
      <c r="C23" s="1314"/>
      <c r="D23" s="1314"/>
      <c r="E23" s="1314"/>
      <c r="F23" s="1314">
        <v>1</v>
      </c>
      <c r="G23" s="998"/>
      <c r="H23" s="998"/>
      <c r="I23" s="1333"/>
      <c r="J23" s="988"/>
      <c r="K23" s="987"/>
      <c r="L23" s="560" t="str">
        <f>mergeValue(A23) &amp;"."&amp; mergeValue(B23)&amp;"."&amp; mergeValue(C23)&amp;"."&amp; mergeValue(D23)&amp;"."&amp; mergeValue(F23)</f>
        <v>1.1.1.1.1</v>
      </c>
      <c r="M23" s="523" t="s">
        <v>9</v>
      </c>
      <c r="N23" s="548"/>
      <c r="O23" s="1317"/>
      <c r="P23" s="1318"/>
      <c r="Q23" s="1318"/>
      <c r="R23" s="1318"/>
      <c r="S23" s="1318"/>
      <c r="T23" s="1318"/>
      <c r="U23" s="1318"/>
      <c r="V23" s="1318"/>
      <c r="W23" s="1318"/>
      <c r="X23" s="1318"/>
      <c r="Y23" s="1318"/>
      <c r="Z23" s="1318"/>
      <c r="AA23" s="1319"/>
      <c r="AB23" s="597" t="s">
        <v>720</v>
      </c>
      <c r="AD23" s="472" t="str">
        <f>strCheckUnique(AE23:AE28)</f>
        <v/>
      </c>
      <c r="AF23" s="472"/>
    </row>
    <row r="24" spans="1:33" ht="56.25">
      <c r="A24" s="1314"/>
      <c r="B24" s="1314"/>
      <c r="C24" s="1314"/>
      <c r="D24" s="1314"/>
      <c r="E24" s="1314"/>
      <c r="F24" s="1314"/>
      <c r="G24" s="1314">
        <v>1</v>
      </c>
      <c r="H24" s="998"/>
      <c r="I24" s="1333"/>
      <c r="J24" s="1334"/>
      <c r="K24" s="994"/>
      <c r="L24" s="560" t="str">
        <f>mergeValue(A24) &amp;"."&amp; mergeValue(B24)&amp;"."&amp; mergeValue(C24)&amp;"."&amp; mergeValue(D24)&amp;"."&amp; mergeValue(F24)&amp;"."&amp; mergeValue(G24)</f>
        <v>1.1.1.1.1.1</v>
      </c>
      <c r="M24" s="1087" t="s">
        <v>613</v>
      </c>
      <c r="N24" s="613"/>
      <c r="O24" s="530"/>
      <c r="P24" s="530"/>
      <c r="Q24" s="530"/>
      <c r="R24" s="461"/>
      <c r="S24" s="1039"/>
      <c r="T24" s="461"/>
      <c r="U24" s="1039"/>
      <c r="V24" s="551" t="str">
        <f>W24 &amp; "-" &amp; Y24</f>
        <v>-</v>
      </c>
      <c r="W24" s="1320"/>
      <c r="X24" s="1310" t="s">
        <v>83</v>
      </c>
      <c r="Y24" s="1320"/>
      <c r="Z24" s="1310" t="s">
        <v>84</v>
      </c>
      <c r="AA24" s="505"/>
      <c r="AB24" s="597" t="s">
        <v>738</v>
      </c>
      <c r="AC24" s="468" t="str">
        <f>strCheckDate(O24:AA24)</f>
        <v/>
      </c>
      <c r="AD24" s="472"/>
      <c r="AE24" s="472" t="str">
        <f>IF(M24="","",M24 )</f>
        <v>горячая вода в системе централизованного теплоснабжения на горячее водоснабжение</v>
      </c>
      <c r="AF24" s="472"/>
      <c r="AG24" s="472"/>
    </row>
    <row r="25" spans="1:33" ht="87.95" customHeight="1">
      <c r="A25" s="1314"/>
      <c r="B25" s="1314"/>
      <c r="C25" s="1314"/>
      <c r="D25" s="1314"/>
      <c r="E25" s="1314"/>
      <c r="F25" s="1314"/>
      <c r="G25" s="1314"/>
      <c r="H25" s="998">
        <v>1</v>
      </c>
      <c r="I25" s="1333"/>
      <c r="J25" s="1334"/>
      <c r="K25" s="994"/>
      <c r="L25" s="560" t="str">
        <f>mergeValue(A25) &amp;"."&amp; mergeValue(B25)&amp;"."&amp; mergeValue(C25)&amp;"."&amp; mergeValue(D25)&amp;"."&amp; mergeValue(F25)&amp;"."&amp; mergeValue(G25)&amp;"."&amp; mergeValue(H25)</f>
        <v>1.1.1.1.1.1.1</v>
      </c>
      <c r="M25" s="1016"/>
      <c r="N25" s="462"/>
      <c r="O25" s="530"/>
      <c r="P25" s="530"/>
      <c r="Q25" s="530"/>
      <c r="R25" s="461"/>
      <c r="S25" s="1039"/>
      <c r="T25" s="461"/>
      <c r="U25" s="1039"/>
      <c r="V25" s="551" t="str">
        <f>W25 &amp; "-" &amp; Y25</f>
        <v>-</v>
      </c>
      <c r="W25" s="1320"/>
      <c r="X25" s="1310"/>
      <c r="Y25" s="1320"/>
      <c r="Z25" s="1310"/>
      <c r="AA25" s="635"/>
      <c r="AB25" s="1284" t="s">
        <v>739</v>
      </c>
      <c r="AC25" s="468" t="str">
        <f>strCheckDate(O25:AA25)</f>
        <v/>
      </c>
      <c r="AF25" s="472"/>
    </row>
    <row r="26" spans="1:33" hidden="1">
      <c r="A26" s="1314"/>
      <c r="B26" s="1314"/>
      <c r="C26" s="1314"/>
      <c r="D26" s="1314"/>
      <c r="E26" s="1314"/>
      <c r="F26" s="1314"/>
      <c r="G26" s="1314"/>
      <c r="H26" s="998"/>
      <c r="I26" s="1333"/>
      <c r="J26" s="1334"/>
      <c r="K26" s="994"/>
      <c r="L26" s="567"/>
      <c r="M26" s="613"/>
      <c r="N26" s="613"/>
      <c r="O26" s="530"/>
      <c r="P26" s="461"/>
      <c r="Q26" s="461"/>
      <c r="R26" s="461"/>
      <c r="S26" s="461"/>
      <c r="T26" s="461"/>
      <c r="U26" s="527"/>
      <c r="V26" s="551"/>
      <c r="W26" s="1309"/>
      <c r="X26" s="1310"/>
      <c r="Y26" s="1309"/>
      <c r="Z26" s="1310"/>
      <c r="AA26" s="505"/>
      <c r="AB26" s="1285"/>
      <c r="AF26" s="472">
        <f ca="1">OFFSET(AF26,-1,0)</f>
        <v>0</v>
      </c>
    </row>
    <row r="27" spans="1:33" s="443" customFormat="1" ht="15" customHeight="1">
      <c r="A27" s="1314"/>
      <c r="B27" s="1314"/>
      <c r="C27" s="1314"/>
      <c r="D27" s="1314"/>
      <c r="E27" s="1314"/>
      <c r="F27" s="1314"/>
      <c r="G27" s="1314"/>
      <c r="H27" s="998"/>
      <c r="I27" s="1333"/>
      <c r="J27" s="1334"/>
      <c r="K27" s="995"/>
      <c r="L27" s="506"/>
      <c r="M27" s="525" t="s">
        <v>40</v>
      </c>
      <c r="N27" s="519"/>
      <c r="O27" s="513"/>
      <c r="P27" s="513"/>
      <c r="Q27" s="513"/>
      <c r="R27" s="513"/>
      <c r="S27" s="513"/>
      <c r="T27" s="513"/>
      <c r="U27" s="513"/>
      <c r="V27" s="513"/>
      <c r="W27" s="531"/>
      <c r="X27" s="532"/>
      <c r="Y27" s="531"/>
      <c r="Z27" s="519"/>
      <c r="AA27" s="528"/>
      <c r="AB27" s="1286"/>
      <c r="AC27" s="469"/>
      <c r="AD27" s="469"/>
      <c r="AE27" s="469"/>
      <c r="AF27" s="469"/>
      <c r="AG27" s="469"/>
    </row>
    <row r="28" spans="1:33" s="443" customFormat="1" ht="15" customHeight="1">
      <c r="A28" s="1314"/>
      <c r="B28" s="1314"/>
      <c r="C28" s="1314"/>
      <c r="D28" s="1314"/>
      <c r="E28" s="1314"/>
      <c r="F28" s="1314"/>
      <c r="G28" s="998"/>
      <c r="H28" s="998"/>
      <c r="I28" s="1333"/>
      <c r="J28" s="996"/>
      <c r="K28" s="995"/>
      <c r="L28" s="506"/>
      <c r="M28" s="524" t="s">
        <v>24</v>
      </c>
      <c r="N28" s="525"/>
      <c r="O28" s="525"/>
      <c r="P28" s="525"/>
      <c r="Q28" s="525"/>
      <c r="R28" s="525"/>
      <c r="S28" s="525"/>
      <c r="T28" s="525"/>
      <c r="U28" s="525"/>
      <c r="V28" s="525"/>
      <c r="W28" s="525"/>
      <c r="X28" s="525"/>
      <c r="Y28" s="525"/>
      <c r="Z28" s="525"/>
      <c r="AA28" s="525"/>
      <c r="AB28" s="528"/>
      <c r="AC28" s="469"/>
      <c r="AD28" s="469"/>
      <c r="AE28" s="469"/>
      <c r="AF28" s="469"/>
      <c r="AG28" s="469"/>
    </row>
    <row r="29" spans="1:33" s="443" customFormat="1" ht="15" customHeight="1">
      <c r="A29" s="1314"/>
      <c r="B29" s="1314"/>
      <c r="C29" s="1314"/>
      <c r="D29" s="1314"/>
      <c r="E29" s="1314"/>
      <c r="F29" s="1001"/>
      <c r="G29" s="998"/>
      <c r="H29" s="998"/>
      <c r="I29" s="992"/>
      <c r="J29" s="990"/>
      <c r="K29" s="995"/>
      <c r="L29" s="506"/>
      <c r="M29" s="519" t="s">
        <v>10</v>
      </c>
      <c r="N29" s="518"/>
      <c r="O29" s="513"/>
      <c r="P29" s="513"/>
      <c r="Q29" s="513"/>
      <c r="R29" s="513"/>
      <c r="S29" s="513"/>
      <c r="T29" s="513"/>
      <c r="U29" s="513"/>
      <c r="V29" s="513"/>
      <c r="W29" s="540"/>
      <c r="X29" s="532"/>
      <c r="Y29" s="531"/>
      <c r="Z29" s="518"/>
      <c r="AA29" s="532"/>
      <c r="AB29" s="528"/>
      <c r="AC29" s="469"/>
      <c r="AD29" s="469"/>
      <c r="AE29" s="469"/>
      <c r="AF29" s="469"/>
      <c r="AG29" s="469"/>
    </row>
    <row r="30" spans="1:33" s="443" customFormat="1" hidden="1">
      <c r="A30" s="1314"/>
      <c r="B30" s="1314"/>
      <c r="C30" s="1314"/>
      <c r="D30" s="1314"/>
      <c r="E30" s="1001"/>
      <c r="F30" s="1001"/>
      <c r="G30" s="998"/>
      <c r="H30" s="998"/>
      <c r="I30" s="997"/>
      <c r="J30" s="990"/>
      <c r="K30" s="986"/>
      <c r="L30" s="506"/>
      <c r="M30" s="519"/>
      <c r="N30" s="519"/>
      <c r="O30" s="519"/>
      <c r="P30" s="519"/>
      <c r="Q30" s="519"/>
      <c r="R30" s="519"/>
      <c r="S30" s="519"/>
      <c r="T30" s="519"/>
      <c r="U30" s="519"/>
      <c r="V30" s="519"/>
      <c r="W30" s="519"/>
      <c r="X30" s="519"/>
      <c r="Y30" s="519"/>
      <c r="Z30" s="519"/>
      <c r="AA30" s="519"/>
      <c r="AB30" s="528"/>
      <c r="AC30" s="469"/>
      <c r="AD30" s="469"/>
      <c r="AE30" s="469"/>
      <c r="AF30" s="469"/>
      <c r="AG30" s="469"/>
    </row>
    <row r="31" spans="1:33" s="935" customFormat="1">
      <c r="A31" s="1314"/>
      <c r="B31" s="1314"/>
      <c r="C31" s="1314"/>
      <c r="D31" s="1002"/>
      <c r="E31" s="1002"/>
      <c r="F31" s="1002"/>
      <c r="G31" s="1003"/>
      <c r="H31" s="1002"/>
      <c r="I31" s="995"/>
      <c r="J31" s="990"/>
      <c r="K31" s="995"/>
      <c r="L31" s="652"/>
      <c r="M31" s="985" t="s">
        <v>16</v>
      </c>
      <c r="N31" s="947"/>
      <c r="O31" s="947"/>
      <c r="P31" s="947"/>
      <c r="Q31" s="947"/>
      <c r="R31" s="947"/>
      <c r="S31" s="947"/>
      <c r="T31" s="947"/>
      <c r="U31" s="947"/>
      <c r="V31" s="947"/>
      <c r="W31" s="947"/>
      <c r="X31" s="947"/>
      <c r="Y31" s="947"/>
      <c r="Z31" s="947"/>
      <c r="AA31" s="947"/>
      <c r="AB31" s="723"/>
      <c r="AC31" s="956"/>
      <c r="AD31" s="956"/>
      <c r="AE31" s="956"/>
      <c r="AF31" s="956"/>
      <c r="AG31" s="956"/>
    </row>
    <row r="32" spans="1:33" s="443" customFormat="1" ht="15" customHeight="1">
      <c r="A32" s="1314"/>
      <c r="B32" s="1314"/>
      <c r="C32" s="1002"/>
      <c r="D32" s="1002"/>
      <c r="E32" s="1002"/>
      <c r="F32" s="1002"/>
      <c r="G32" s="1003"/>
      <c r="H32" s="1002"/>
      <c r="I32" s="995"/>
      <c r="J32" s="990"/>
      <c r="K32" s="995"/>
      <c r="L32" s="506"/>
      <c r="M32" s="517" t="s">
        <v>17</v>
      </c>
      <c r="N32" s="517"/>
      <c r="O32" s="513"/>
      <c r="P32" s="513"/>
      <c r="Q32" s="513"/>
      <c r="R32" s="513"/>
      <c r="S32" s="513"/>
      <c r="T32" s="513"/>
      <c r="U32" s="513"/>
      <c r="V32" s="513"/>
      <c r="W32" s="540"/>
      <c r="X32" s="532"/>
      <c r="Y32" s="531"/>
      <c r="Z32" s="517"/>
      <c r="AA32" s="532"/>
      <c r="AB32" s="528"/>
      <c r="AC32" s="469"/>
      <c r="AD32" s="469"/>
      <c r="AE32" s="469"/>
      <c r="AF32" s="469"/>
      <c r="AG32" s="469"/>
    </row>
    <row r="33" spans="1:33" s="443" customFormat="1" ht="15" customHeight="1">
      <c r="A33" s="1314"/>
      <c r="B33" s="1002"/>
      <c r="C33" s="1002"/>
      <c r="D33" s="1002"/>
      <c r="E33" s="1002"/>
      <c r="F33" s="1002"/>
      <c r="G33" s="1003"/>
      <c r="H33" s="1002"/>
      <c r="I33" s="995"/>
      <c r="J33" s="990"/>
      <c r="K33" s="995"/>
      <c r="L33" s="506"/>
      <c r="M33" s="526" t="s">
        <v>18</v>
      </c>
      <c r="N33" s="517"/>
      <c r="O33" s="513"/>
      <c r="P33" s="513"/>
      <c r="Q33" s="513"/>
      <c r="R33" s="513"/>
      <c r="S33" s="513"/>
      <c r="T33" s="513"/>
      <c r="U33" s="513"/>
      <c r="V33" s="513"/>
      <c r="W33" s="540"/>
      <c r="X33" s="532"/>
      <c r="Y33" s="531"/>
      <c r="Z33" s="517"/>
      <c r="AA33" s="532"/>
      <c r="AB33" s="528"/>
      <c r="AC33" s="469"/>
      <c r="AD33" s="469"/>
      <c r="AE33" s="469"/>
      <c r="AF33" s="469"/>
      <c r="AG33" s="469"/>
    </row>
    <row r="34" spans="1:33" s="443" customFormat="1" ht="15" customHeight="1">
      <c r="A34" s="997"/>
      <c r="B34" s="997"/>
      <c r="C34" s="997"/>
      <c r="D34" s="997"/>
      <c r="E34" s="997"/>
      <c r="F34" s="997"/>
      <c r="G34" s="1004"/>
      <c r="H34" s="997"/>
      <c r="I34" s="989"/>
      <c r="J34" s="990"/>
      <c r="K34" s="986"/>
      <c r="L34" s="506"/>
      <c r="M34" s="533" t="s">
        <v>308</v>
      </c>
      <c r="N34" s="517"/>
      <c r="O34" s="513"/>
      <c r="P34" s="513"/>
      <c r="Q34" s="513"/>
      <c r="R34" s="513"/>
      <c r="S34" s="513"/>
      <c r="T34" s="513"/>
      <c r="U34" s="513"/>
      <c r="V34" s="513"/>
      <c r="W34" s="540"/>
      <c r="X34" s="532"/>
      <c r="Y34" s="531"/>
      <c r="Z34" s="517"/>
      <c r="AA34" s="532"/>
      <c r="AB34" s="528"/>
      <c r="AC34" s="469"/>
      <c r="AD34" s="469"/>
      <c r="AE34" s="469"/>
      <c r="AF34" s="469"/>
      <c r="AG34" s="469"/>
    </row>
    <row r="35" spans="1:33" ht="3" customHeight="1">
      <c r="L35" s="453"/>
      <c r="M35" s="453"/>
      <c r="N35" s="453"/>
      <c r="O35" s="453"/>
      <c r="P35" s="453"/>
      <c r="Q35" s="453"/>
      <c r="R35" s="453"/>
      <c r="S35" s="453"/>
      <c r="T35" s="453"/>
      <c r="U35" s="453"/>
      <c r="V35" s="453"/>
      <c r="W35" s="453"/>
      <c r="X35" s="453"/>
      <c r="Y35" s="453"/>
      <c r="Z35" s="453"/>
    </row>
    <row r="36" spans="1:33" ht="89.25" customHeight="1">
      <c r="L36" s="1">
        <v>1</v>
      </c>
      <c r="M36" s="1277" t="s">
        <v>740</v>
      </c>
      <c r="N36" s="1277"/>
      <c r="O36" s="1277"/>
      <c r="P36" s="1277"/>
      <c r="Q36" s="1277"/>
      <c r="R36" s="1277"/>
      <c r="S36" s="1277"/>
      <c r="T36" s="1277"/>
      <c r="U36" s="1277"/>
      <c r="V36" s="1277"/>
      <c r="W36" s="1277"/>
    </row>
  </sheetData>
  <sheetProtection password="FA9C" sheet="1" objects="1" scenarios="1" formatColumns="0" formatRows="0"/>
  <dataConsolidate/>
  <mergeCells count="41">
    <mergeCell ref="AB13:AB16"/>
    <mergeCell ref="X16:Y16"/>
    <mergeCell ref="O18:AA18"/>
    <mergeCell ref="O19:AA19"/>
    <mergeCell ref="O20:AA20"/>
    <mergeCell ref="Z24:Z26"/>
    <mergeCell ref="O9:T9"/>
    <mergeCell ref="O10:T10"/>
    <mergeCell ref="L5:T5"/>
    <mergeCell ref="O7:T7"/>
    <mergeCell ref="O8:T8"/>
    <mergeCell ref="O12:Z12"/>
    <mergeCell ref="L14:L16"/>
    <mergeCell ref="L13:AA13"/>
    <mergeCell ref="O21:AA21"/>
    <mergeCell ref="O23:AA23"/>
    <mergeCell ref="W24:W26"/>
    <mergeCell ref="X24:X26"/>
    <mergeCell ref="I23:I28"/>
    <mergeCell ref="J24:J27"/>
    <mergeCell ref="M36:W36"/>
    <mergeCell ref="AB25:AB27"/>
    <mergeCell ref="W15:Y15"/>
    <mergeCell ref="T15:U15"/>
    <mergeCell ref="R15:S15"/>
    <mergeCell ref="O15:O16"/>
    <mergeCell ref="P15:P16"/>
    <mergeCell ref="Q15:Q16"/>
    <mergeCell ref="M14:M16"/>
    <mergeCell ref="Z14:Z16"/>
    <mergeCell ref="AA14:AA16"/>
    <mergeCell ref="O14:Y14"/>
    <mergeCell ref="X17:Y17"/>
    <mergeCell ref="Y24:Y26"/>
    <mergeCell ref="A18:A33"/>
    <mergeCell ref="B19:B32"/>
    <mergeCell ref="C20:C31"/>
    <mergeCell ref="G24:G27"/>
    <mergeCell ref="E22:E29"/>
    <mergeCell ref="F23:F28"/>
    <mergeCell ref="D21:D30"/>
  </mergeCells>
  <dataValidations count="10">
    <dataValidation allowBlank="1" sqref="JA30:JQ31 SW30:TM31 ACS30:ADI31 AMO30:ANE31 AWK30:AXA31 BGG30:BGW31 BQC30:BQS31 BZY30:CAO31 CJU30:CKK31 CTQ30:CUG31 DDM30:DEC31 DNI30:DNY31 DXE30:DXU31 EHA30:EHQ31 EQW30:ERM31 FAS30:FBI31 FKO30:FLE31 FUK30:FVA31 GEG30:GEW31 GOC30:GOS31 GXY30:GYO31 HHU30:HIK31 HRQ30:HSG31 IBM30:ICC31 ILI30:ILY31 IVE30:IVU31 JFA30:JFQ31 JOW30:JPM31 JYS30:JZI31 KIO30:KJE31 KSK30:KTA31 LCG30:LCW31 LMC30:LMS31 LVY30:LWO31 MFU30:MGK31 MPQ30:MQG31 MZM30:NAC31 NJI30:NJY31 NTE30:NTU31 ODA30:ODQ31 OMW30:ONM31 OWS30:OXI31 PGO30:PHE31 PQK30:PRA31 QAG30:QAW31 QKC30:QKS31 QTY30:QUO31 RDU30:REK31 RNQ30:ROG31 RXM30:RYC31 SHI30:SHY31 SRE30:SRU31 TBA30:TBQ31 TKW30:TLM31 TUS30:TVI31 UEO30:UFE31 UOK30:UPA31 UYG30:UYW31 VIC30:VIS31 VRY30:VSO31 WBU30:WCK31 WLQ30:WMG31 WVM30:WWC31 WVM983070:WWC983070 JA65566:JQ65566 SW65566:TM65566 ACS65566:ADI65566 AMO65566:ANE65566 AWK65566:AXA65566 BGG65566:BGW65566 BQC65566:BQS65566 BZY65566:CAO65566 CJU65566:CKK65566 CTQ65566:CUG65566 DDM65566:DEC65566 DNI65566:DNY65566 DXE65566:DXU65566 EHA65566:EHQ65566 EQW65566:ERM65566 FAS65566:FBI65566 FKO65566:FLE65566 FUK65566:FVA65566 GEG65566:GEW65566 GOC65566:GOS65566 GXY65566:GYO65566 HHU65566:HIK65566 HRQ65566:HSG65566 IBM65566:ICC65566 ILI65566:ILY65566 IVE65566:IVU65566 JFA65566:JFQ65566 JOW65566:JPM65566 JYS65566:JZI65566 KIO65566:KJE65566 KSK65566:KTA65566 LCG65566:LCW65566 LMC65566:LMS65566 LVY65566:LWO65566 MFU65566:MGK65566 MPQ65566:MQG65566 MZM65566:NAC65566 NJI65566:NJY65566 NTE65566:NTU65566 ODA65566:ODQ65566 OMW65566:ONM65566 OWS65566:OXI65566 PGO65566:PHE65566 PQK65566:PRA65566 QAG65566:QAW65566 QKC65566:QKS65566 QTY65566:QUO65566 RDU65566:REK65566 RNQ65566:ROG65566 RXM65566:RYC65566 SHI65566:SHY65566 SRE65566:SRU65566 TBA65566:TBQ65566 TKW65566:TLM65566 TUS65566:TVI65566 UEO65566:UFE65566 UOK65566:UPA65566 UYG65566:UYW65566 VIC65566:VIS65566 VRY65566:VSO65566 WBU65566:WCK65566 WLQ65566:WMG65566 WVM65566:WWC65566 JA131102:JQ131102 SW131102:TM131102 ACS131102:ADI131102 AMO131102:ANE131102 AWK131102:AXA131102 BGG131102:BGW131102 BQC131102:BQS131102 BZY131102:CAO131102 CJU131102:CKK131102 CTQ131102:CUG131102 DDM131102:DEC131102 DNI131102:DNY131102 DXE131102:DXU131102 EHA131102:EHQ131102 EQW131102:ERM131102 FAS131102:FBI131102 FKO131102:FLE131102 FUK131102:FVA131102 GEG131102:GEW131102 GOC131102:GOS131102 GXY131102:GYO131102 HHU131102:HIK131102 HRQ131102:HSG131102 IBM131102:ICC131102 ILI131102:ILY131102 IVE131102:IVU131102 JFA131102:JFQ131102 JOW131102:JPM131102 JYS131102:JZI131102 KIO131102:KJE131102 KSK131102:KTA131102 LCG131102:LCW131102 LMC131102:LMS131102 LVY131102:LWO131102 MFU131102:MGK131102 MPQ131102:MQG131102 MZM131102:NAC131102 NJI131102:NJY131102 NTE131102:NTU131102 ODA131102:ODQ131102 OMW131102:ONM131102 OWS131102:OXI131102 PGO131102:PHE131102 PQK131102:PRA131102 QAG131102:QAW131102 QKC131102:QKS131102 QTY131102:QUO131102 RDU131102:REK131102 RNQ131102:ROG131102 RXM131102:RYC131102 SHI131102:SHY131102 SRE131102:SRU131102 TBA131102:TBQ131102 TKW131102:TLM131102 TUS131102:TVI131102 UEO131102:UFE131102 UOK131102:UPA131102 UYG131102:UYW131102 VIC131102:VIS131102 VRY131102:VSO131102 WBU131102:WCK131102 WLQ131102:WMG131102 WVM131102:WWC131102 JA196638:JQ196638 SW196638:TM196638 ACS196638:ADI196638 AMO196638:ANE196638 AWK196638:AXA196638 BGG196638:BGW196638 BQC196638:BQS196638 BZY196638:CAO196638 CJU196638:CKK196638 CTQ196638:CUG196638 DDM196638:DEC196638 DNI196638:DNY196638 DXE196638:DXU196638 EHA196638:EHQ196638 EQW196638:ERM196638 FAS196638:FBI196638 FKO196638:FLE196638 FUK196638:FVA196638 GEG196638:GEW196638 GOC196638:GOS196638 GXY196638:GYO196638 HHU196638:HIK196638 HRQ196638:HSG196638 IBM196638:ICC196638 ILI196638:ILY196638 IVE196638:IVU196638 JFA196638:JFQ196638 JOW196638:JPM196638 JYS196638:JZI196638 KIO196638:KJE196638 KSK196638:KTA196638 LCG196638:LCW196638 LMC196638:LMS196638 LVY196638:LWO196638 MFU196638:MGK196638 MPQ196638:MQG196638 MZM196638:NAC196638 NJI196638:NJY196638 NTE196638:NTU196638 ODA196638:ODQ196638 OMW196638:ONM196638 OWS196638:OXI196638 PGO196638:PHE196638 PQK196638:PRA196638 QAG196638:QAW196638 QKC196638:QKS196638 QTY196638:QUO196638 RDU196638:REK196638 RNQ196638:ROG196638 RXM196638:RYC196638 SHI196638:SHY196638 SRE196638:SRU196638 TBA196638:TBQ196638 TKW196638:TLM196638 TUS196638:TVI196638 UEO196638:UFE196638 UOK196638:UPA196638 UYG196638:UYW196638 VIC196638:VIS196638 VRY196638:VSO196638 WBU196638:WCK196638 WLQ196638:WMG196638 WVM196638:WWC196638 JA262174:JQ262174 SW262174:TM262174 ACS262174:ADI262174 AMO262174:ANE262174 AWK262174:AXA262174 BGG262174:BGW262174 BQC262174:BQS262174 BZY262174:CAO262174 CJU262174:CKK262174 CTQ262174:CUG262174 DDM262174:DEC262174 DNI262174:DNY262174 DXE262174:DXU262174 EHA262174:EHQ262174 EQW262174:ERM262174 FAS262174:FBI262174 FKO262174:FLE262174 FUK262174:FVA262174 GEG262174:GEW262174 GOC262174:GOS262174 GXY262174:GYO262174 HHU262174:HIK262174 HRQ262174:HSG262174 IBM262174:ICC262174 ILI262174:ILY262174 IVE262174:IVU262174 JFA262174:JFQ262174 JOW262174:JPM262174 JYS262174:JZI262174 KIO262174:KJE262174 KSK262174:KTA262174 LCG262174:LCW262174 LMC262174:LMS262174 LVY262174:LWO262174 MFU262174:MGK262174 MPQ262174:MQG262174 MZM262174:NAC262174 NJI262174:NJY262174 NTE262174:NTU262174 ODA262174:ODQ262174 OMW262174:ONM262174 OWS262174:OXI262174 PGO262174:PHE262174 PQK262174:PRA262174 QAG262174:QAW262174 QKC262174:QKS262174 QTY262174:QUO262174 RDU262174:REK262174 RNQ262174:ROG262174 RXM262174:RYC262174 SHI262174:SHY262174 SRE262174:SRU262174 TBA262174:TBQ262174 TKW262174:TLM262174 TUS262174:TVI262174 UEO262174:UFE262174 UOK262174:UPA262174 UYG262174:UYW262174 VIC262174:VIS262174 VRY262174:VSO262174 WBU262174:WCK262174 WLQ262174:WMG262174 WVM262174:WWC262174 JA327710:JQ327710 SW327710:TM327710 ACS327710:ADI327710 AMO327710:ANE327710 AWK327710:AXA327710 BGG327710:BGW327710 BQC327710:BQS327710 BZY327710:CAO327710 CJU327710:CKK327710 CTQ327710:CUG327710 DDM327710:DEC327710 DNI327710:DNY327710 DXE327710:DXU327710 EHA327710:EHQ327710 EQW327710:ERM327710 FAS327710:FBI327710 FKO327710:FLE327710 FUK327710:FVA327710 GEG327710:GEW327710 GOC327710:GOS327710 GXY327710:GYO327710 HHU327710:HIK327710 HRQ327710:HSG327710 IBM327710:ICC327710 ILI327710:ILY327710 IVE327710:IVU327710 JFA327710:JFQ327710 JOW327710:JPM327710 JYS327710:JZI327710 KIO327710:KJE327710 KSK327710:KTA327710 LCG327710:LCW327710 LMC327710:LMS327710 LVY327710:LWO327710 MFU327710:MGK327710 MPQ327710:MQG327710 MZM327710:NAC327710 NJI327710:NJY327710 NTE327710:NTU327710 ODA327710:ODQ327710 OMW327710:ONM327710 OWS327710:OXI327710 PGO327710:PHE327710 PQK327710:PRA327710 QAG327710:QAW327710 QKC327710:QKS327710 QTY327710:QUO327710 RDU327710:REK327710 RNQ327710:ROG327710 RXM327710:RYC327710 SHI327710:SHY327710 SRE327710:SRU327710 TBA327710:TBQ327710 TKW327710:TLM327710 TUS327710:TVI327710 UEO327710:UFE327710 UOK327710:UPA327710 UYG327710:UYW327710 VIC327710:VIS327710 VRY327710:VSO327710 WBU327710:WCK327710 WLQ327710:WMG327710 WVM327710:WWC327710 JA393246:JQ393246 SW393246:TM393246 ACS393246:ADI393246 AMO393246:ANE393246 AWK393246:AXA393246 BGG393246:BGW393246 BQC393246:BQS393246 BZY393246:CAO393246 CJU393246:CKK393246 CTQ393246:CUG393246 DDM393246:DEC393246 DNI393246:DNY393246 DXE393246:DXU393246 EHA393246:EHQ393246 EQW393246:ERM393246 FAS393246:FBI393246 FKO393246:FLE393246 FUK393246:FVA393246 GEG393246:GEW393246 GOC393246:GOS393246 GXY393246:GYO393246 HHU393246:HIK393246 HRQ393246:HSG393246 IBM393246:ICC393246 ILI393246:ILY393246 IVE393246:IVU393246 JFA393246:JFQ393246 JOW393246:JPM393246 JYS393246:JZI393246 KIO393246:KJE393246 KSK393246:KTA393246 LCG393246:LCW393246 LMC393246:LMS393246 LVY393246:LWO393246 MFU393246:MGK393246 MPQ393246:MQG393246 MZM393246:NAC393246 NJI393246:NJY393246 NTE393246:NTU393246 ODA393246:ODQ393246 OMW393246:ONM393246 OWS393246:OXI393246 PGO393246:PHE393246 PQK393246:PRA393246 QAG393246:QAW393246 QKC393246:QKS393246 QTY393246:QUO393246 RDU393246:REK393246 RNQ393246:ROG393246 RXM393246:RYC393246 SHI393246:SHY393246 SRE393246:SRU393246 TBA393246:TBQ393246 TKW393246:TLM393246 TUS393246:TVI393246 UEO393246:UFE393246 UOK393246:UPA393246 UYG393246:UYW393246 VIC393246:VIS393246 VRY393246:VSO393246 WBU393246:WCK393246 WLQ393246:WMG393246 WVM393246:WWC393246 JA458782:JQ458782 SW458782:TM458782 ACS458782:ADI458782 AMO458782:ANE458782 AWK458782:AXA458782 BGG458782:BGW458782 BQC458782:BQS458782 BZY458782:CAO458782 CJU458782:CKK458782 CTQ458782:CUG458782 DDM458782:DEC458782 DNI458782:DNY458782 DXE458782:DXU458782 EHA458782:EHQ458782 EQW458782:ERM458782 FAS458782:FBI458782 FKO458782:FLE458782 FUK458782:FVA458782 GEG458782:GEW458782 GOC458782:GOS458782 GXY458782:GYO458782 HHU458782:HIK458782 HRQ458782:HSG458782 IBM458782:ICC458782 ILI458782:ILY458782 IVE458782:IVU458782 JFA458782:JFQ458782 JOW458782:JPM458782 JYS458782:JZI458782 KIO458782:KJE458782 KSK458782:KTA458782 LCG458782:LCW458782 LMC458782:LMS458782 LVY458782:LWO458782 MFU458782:MGK458782 MPQ458782:MQG458782 MZM458782:NAC458782 NJI458782:NJY458782 NTE458782:NTU458782 ODA458782:ODQ458782 OMW458782:ONM458782 OWS458782:OXI458782 PGO458782:PHE458782 PQK458782:PRA458782 QAG458782:QAW458782 QKC458782:QKS458782 QTY458782:QUO458782 RDU458782:REK458782 RNQ458782:ROG458782 RXM458782:RYC458782 SHI458782:SHY458782 SRE458782:SRU458782 TBA458782:TBQ458782 TKW458782:TLM458782 TUS458782:TVI458782 UEO458782:UFE458782 UOK458782:UPA458782 UYG458782:UYW458782 VIC458782:VIS458782 VRY458782:VSO458782 WBU458782:WCK458782 WLQ458782:WMG458782 WVM458782:WWC458782 JA524318:JQ524318 SW524318:TM524318 ACS524318:ADI524318 AMO524318:ANE524318 AWK524318:AXA524318 BGG524318:BGW524318 BQC524318:BQS524318 BZY524318:CAO524318 CJU524318:CKK524318 CTQ524318:CUG524318 DDM524318:DEC524318 DNI524318:DNY524318 DXE524318:DXU524318 EHA524318:EHQ524318 EQW524318:ERM524318 FAS524318:FBI524318 FKO524318:FLE524318 FUK524318:FVA524318 GEG524318:GEW524318 GOC524318:GOS524318 GXY524318:GYO524318 HHU524318:HIK524318 HRQ524318:HSG524318 IBM524318:ICC524318 ILI524318:ILY524318 IVE524318:IVU524318 JFA524318:JFQ524318 JOW524318:JPM524318 JYS524318:JZI524318 KIO524318:KJE524318 KSK524318:KTA524318 LCG524318:LCW524318 LMC524318:LMS524318 LVY524318:LWO524318 MFU524318:MGK524318 MPQ524318:MQG524318 MZM524318:NAC524318 NJI524318:NJY524318 NTE524318:NTU524318 ODA524318:ODQ524318 OMW524318:ONM524318 OWS524318:OXI524318 PGO524318:PHE524318 PQK524318:PRA524318 QAG524318:QAW524318 QKC524318:QKS524318 QTY524318:QUO524318 RDU524318:REK524318 RNQ524318:ROG524318 RXM524318:RYC524318 SHI524318:SHY524318 SRE524318:SRU524318 TBA524318:TBQ524318 TKW524318:TLM524318 TUS524318:TVI524318 UEO524318:UFE524318 UOK524318:UPA524318 UYG524318:UYW524318 VIC524318:VIS524318 VRY524318:VSO524318 WBU524318:WCK524318 WLQ524318:WMG524318 WVM524318:WWC524318 JA589854:JQ589854 SW589854:TM589854 ACS589854:ADI589854 AMO589854:ANE589854 AWK589854:AXA589854 BGG589854:BGW589854 BQC589854:BQS589854 BZY589854:CAO589854 CJU589854:CKK589854 CTQ589854:CUG589854 DDM589854:DEC589854 DNI589854:DNY589854 DXE589854:DXU589854 EHA589854:EHQ589854 EQW589854:ERM589854 FAS589854:FBI589854 FKO589854:FLE589854 FUK589854:FVA589854 GEG589854:GEW589854 GOC589854:GOS589854 GXY589854:GYO589854 HHU589854:HIK589854 HRQ589854:HSG589854 IBM589854:ICC589854 ILI589854:ILY589854 IVE589854:IVU589854 JFA589854:JFQ589854 JOW589854:JPM589854 JYS589854:JZI589854 KIO589854:KJE589854 KSK589854:KTA589854 LCG589854:LCW589854 LMC589854:LMS589854 LVY589854:LWO589854 MFU589854:MGK589854 MPQ589854:MQG589854 MZM589854:NAC589854 NJI589854:NJY589854 NTE589854:NTU589854 ODA589854:ODQ589854 OMW589854:ONM589854 OWS589854:OXI589854 PGO589854:PHE589854 PQK589854:PRA589854 QAG589854:QAW589854 QKC589854:QKS589854 QTY589854:QUO589854 RDU589854:REK589854 RNQ589854:ROG589854 RXM589854:RYC589854 SHI589854:SHY589854 SRE589854:SRU589854 TBA589854:TBQ589854 TKW589854:TLM589854 TUS589854:TVI589854 UEO589854:UFE589854 UOK589854:UPA589854 UYG589854:UYW589854 VIC589854:VIS589854 VRY589854:VSO589854 WBU589854:WCK589854 WLQ589854:WMG589854 WVM589854:WWC589854 JA655390:JQ655390 SW655390:TM655390 ACS655390:ADI655390 AMO655390:ANE655390 AWK655390:AXA655390 BGG655390:BGW655390 BQC655390:BQS655390 BZY655390:CAO655390 CJU655390:CKK655390 CTQ655390:CUG655390 DDM655390:DEC655390 DNI655390:DNY655390 DXE655390:DXU655390 EHA655390:EHQ655390 EQW655390:ERM655390 FAS655390:FBI655390 FKO655390:FLE655390 FUK655390:FVA655390 GEG655390:GEW655390 GOC655390:GOS655390 GXY655390:GYO655390 HHU655390:HIK655390 HRQ655390:HSG655390 IBM655390:ICC655390 ILI655390:ILY655390 IVE655390:IVU655390 JFA655390:JFQ655390 JOW655390:JPM655390 JYS655390:JZI655390 KIO655390:KJE655390 KSK655390:KTA655390 LCG655390:LCW655390 LMC655390:LMS655390 LVY655390:LWO655390 MFU655390:MGK655390 MPQ655390:MQG655390 MZM655390:NAC655390 NJI655390:NJY655390 NTE655390:NTU655390 ODA655390:ODQ655390 OMW655390:ONM655390 OWS655390:OXI655390 PGO655390:PHE655390 PQK655390:PRA655390 QAG655390:QAW655390 QKC655390:QKS655390 QTY655390:QUO655390 RDU655390:REK655390 RNQ655390:ROG655390 RXM655390:RYC655390 SHI655390:SHY655390 SRE655390:SRU655390 TBA655390:TBQ655390 TKW655390:TLM655390 TUS655390:TVI655390 UEO655390:UFE655390 UOK655390:UPA655390 UYG655390:UYW655390 VIC655390:VIS655390 VRY655390:VSO655390 WBU655390:WCK655390 WLQ655390:WMG655390 WVM655390:WWC655390 JA720926:JQ720926 SW720926:TM720926 ACS720926:ADI720926 AMO720926:ANE720926 AWK720926:AXA720926 BGG720926:BGW720926 BQC720926:BQS720926 BZY720926:CAO720926 CJU720926:CKK720926 CTQ720926:CUG720926 DDM720926:DEC720926 DNI720926:DNY720926 DXE720926:DXU720926 EHA720926:EHQ720926 EQW720926:ERM720926 FAS720926:FBI720926 FKO720926:FLE720926 FUK720926:FVA720926 GEG720926:GEW720926 GOC720926:GOS720926 GXY720926:GYO720926 HHU720926:HIK720926 HRQ720926:HSG720926 IBM720926:ICC720926 ILI720926:ILY720926 IVE720926:IVU720926 JFA720926:JFQ720926 JOW720926:JPM720926 JYS720926:JZI720926 KIO720926:KJE720926 KSK720926:KTA720926 LCG720926:LCW720926 LMC720926:LMS720926 LVY720926:LWO720926 MFU720926:MGK720926 MPQ720926:MQG720926 MZM720926:NAC720926 NJI720926:NJY720926 NTE720926:NTU720926 ODA720926:ODQ720926 OMW720926:ONM720926 OWS720926:OXI720926 PGO720926:PHE720926 PQK720926:PRA720926 QAG720926:QAW720926 QKC720926:QKS720926 QTY720926:QUO720926 RDU720926:REK720926 RNQ720926:ROG720926 RXM720926:RYC720926 SHI720926:SHY720926 SRE720926:SRU720926 TBA720926:TBQ720926 TKW720926:TLM720926 TUS720926:TVI720926 UEO720926:UFE720926 UOK720926:UPA720926 UYG720926:UYW720926 VIC720926:VIS720926 VRY720926:VSO720926 WBU720926:WCK720926 WLQ720926:WMG720926 WVM720926:WWC720926 JA786462:JQ786462 SW786462:TM786462 ACS786462:ADI786462 AMO786462:ANE786462 AWK786462:AXA786462 BGG786462:BGW786462 BQC786462:BQS786462 BZY786462:CAO786462 CJU786462:CKK786462 CTQ786462:CUG786462 DDM786462:DEC786462 DNI786462:DNY786462 DXE786462:DXU786462 EHA786462:EHQ786462 EQW786462:ERM786462 FAS786462:FBI786462 FKO786462:FLE786462 FUK786462:FVA786462 GEG786462:GEW786462 GOC786462:GOS786462 GXY786462:GYO786462 HHU786462:HIK786462 HRQ786462:HSG786462 IBM786462:ICC786462 ILI786462:ILY786462 IVE786462:IVU786462 JFA786462:JFQ786462 JOW786462:JPM786462 JYS786462:JZI786462 KIO786462:KJE786462 KSK786462:KTA786462 LCG786462:LCW786462 LMC786462:LMS786462 LVY786462:LWO786462 MFU786462:MGK786462 MPQ786462:MQG786462 MZM786462:NAC786462 NJI786462:NJY786462 NTE786462:NTU786462 ODA786462:ODQ786462 OMW786462:ONM786462 OWS786462:OXI786462 PGO786462:PHE786462 PQK786462:PRA786462 QAG786462:QAW786462 QKC786462:QKS786462 QTY786462:QUO786462 RDU786462:REK786462 RNQ786462:ROG786462 RXM786462:RYC786462 SHI786462:SHY786462 SRE786462:SRU786462 TBA786462:TBQ786462 TKW786462:TLM786462 TUS786462:TVI786462 UEO786462:UFE786462 UOK786462:UPA786462 UYG786462:UYW786462 VIC786462:VIS786462 VRY786462:VSO786462 WBU786462:WCK786462 WLQ786462:WMG786462 WVM786462:WWC786462 JA851998:JQ851998 SW851998:TM851998 ACS851998:ADI851998 AMO851998:ANE851998 AWK851998:AXA851998 BGG851998:BGW851998 BQC851998:BQS851998 BZY851998:CAO851998 CJU851998:CKK851998 CTQ851998:CUG851998 DDM851998:DEC851998 DNI851998:DNY851998 DXE851998:DXU851998 EHA851998:EHQ851998 EQW851998:ERM851998 FAS851998:FBI851998 FKO851998:FLE851998 FUK851998:FVA851998 GEG851998:GEW851998 GOC851998:GOS851998 GXY851998:GYO851998 HHU851998:HIK851998 HRQ851998:HSG851998 IBM851998:ICC851998 ILI851998:ILY851998 IVE851998:IVU851998 JFA851998:JFQ851998 JOW851998:JPM851998 JYS851998:JZI851998 KIO851998:KJE851998 KSK851998:KTA851998 LCG851998:LCW851998 LMC851998:LMS851998 LVY851998:LWO851998 MFU851998:MGK851998 MPQ851998:MQG851998 MZM851998:NAC851998 NJI851998:NJY851998 NTE851998:NTU851998 ODA851998:ODQ851998 OMW851998:ONM851998 OWS851998:OXI851998 PGO851998:PHE851998 PQK851998:PRA851998 QAG851998:QAW851998 QKC851998:QKS851998 QTY851998:QUO851998 RDU851998:REK851998 RNQ851998:ROG851998 RXM851998:RYC851998 SHI851998:SHY851998 SRE851998:SRU851998 TBA851998:TBQ851998 TKW851998:TLM851998 TUS851998:TVI851998 UEO851998:UFE851998 UOK851998:UPA851998 UYG851998:UYW851998 VIC851998:VIS851998 VRY851998:VSO851998 WBU851998:WCK851998 WLQ851998:WMG851998 WVM851998:WWC851998 JA917534:JQ917534 SW917534:TM917534 ACS917534:ADI917534 AMO917534:ANE917534 AWK917534:AXA917534 BGG917534:BGW917534 BQC917534:BQS917534 BZY917534:CAO917534 CJU917534:CKK917534 CTQ917534:CUG917534 DDM917534:DEC917534 DNI917534:DNY917534 DXE917534:DXU917534 EHA917534:EHQ917534 EQW917534:ERM917534 FAS917534:FBI917534 FKO917534:FLE917534 FUK917534:FVA917534 GEG917534:GEW917534 GOC917534:GOS917534 GXY917534:GYO917534 HHU917534:HIK917534 HRQ917534:HSG917534 IBM917534:ICC917534 ILI917534:ILY917534 IVE917534:IVU917534 JFA917534:JFQ917534 JOW917534:JPM917534 JYS917534:JZI917534 KIO917534:KJE917534 KSK917534:KTA917534 LCG917534:LCW917534 LMC917534:LMS917534 LVY917534:LWO917534 MFU917534:MGK917534 MPQ917534:MQG917534 MZM917534:NAC917534 NJI917534:NJY917534 NTE917534:NTU917534 ODA917534:ODQ917534 OMW917534:ONM917534 OWS917534:OXI917534 PGO917534:PHE917534 PQK917534:PRA917534 QAG917534:QAW917534 QKC917534:QKS917534 QTY917534:QUO917534 RDU917534:REK917534 RNQ917534:ROG917534 RXM917534:RYC917534 SHI917534:SHY917534 SRE917534:SRU917534 TBA917534:TBQ917534 TKW917534:TLM917534 TUS917534:TVI917534 UEO917534:UFE917534 UOK917534:UPA917534 UYG917534:UYW917534 VIC917534:VIS917534 VRY917534:VSO917534 WBU917534:WCK917534 WLQ917534:WMG917534 WVM917534:WWC917534 JA983070:JQ983070 SW983070:TM983070 ACS983070:ADI983070 AMO983070:ANE983070 AWK983070:AXA983070 BGG983070:BGW983070 BQC983070:BQS983070 BZY983070:CAO983070 CJU983070:CKK983070 CTQ983070:CUG983070 DDM983070:DEC983070 DNI983070:DNY983070 DXE983070:DXU983070 EHA983070:EHQ983070 EQW983070:ERM983070 FAS983070:FBI983070 FKO983070:FLE983070 FUK983070:FVA983070 GEG983070:GEW983070 GOC983070:GOS983070 GXY983070:GYO983070 HHU983070:HIK983070 HRQ983070:HSG983070 IBM983070:ICC983070 ILI983070:ILY983070 IVE983070:IVU983070 JFA983070:JFQ983070 JOW983070:JPM983070 JYS983070:JZI983070 KIO983070:KJE983070 KSK983070:KTA983070 LCG983070:LCW983070 LMC983070:LMS983070 LVY983070:LWO983070 MFU983070:MGK983070 MPQ983070:MQG983070 MZM983070:NAC983070 NJI983070:NJY983070 NTE983070:NTU983070 ODA983070:ODQ983070 OMW983070:ONM983070 OWS983070:OXI983070 PGO983070:PHE983070 PQK983070:PRA983070 QAG983070:QAW983070 QKC983070:QKS983070 QTY983070:QUO983070 RDU983070:REK983070 RNQ983070:ROG983070 RXM983070:RYC983070 SHI983070:SHY983070 SRE983070:SRU983070 TBA983070:TBQ983070 TKW983070:TLM983070 TUS983070:TVI983070 UEO983070:UFE983070 UOK983070:UPA983070 UYG983070:UYW983070 VIC983070:VIS983070 VRY983070:VSO983070 WBU983070:WCK983070 WLQ983070:WMG983070 L65566:AB65566 L131102:AB131102 L196638:AB196638 L262174:AB262174 L327710:AB327710 L393246:AB393246 L458782:AB458782 L524318:AB524318 L589854:AB589854 L655390:AB655390 L720926:AB720926 L786462:AB786462 L851998:AB851998 L917534:AB917534 L983070:AB983070 L30:AB31"/>
    <dataValidation allowBlank="1" prompt="Для выбора выполните двойной щелчок левой клавиши мыши по соответствующей ячейке." sqref="JA65567:JQ65570 SW65567:TM65570 ACS65567:ADI65570 AMO65567:ANE65570 AWK65567:AXA65570 BGG65567:BGW65570 BQC65567:BQS65570 BZY65567:CAO65570 CJU65567:CKK65570 CTQ65567:CUG65570 DDM65567:DEC65570 DNI65567:DNY65570 DXE65567:DXU65570 EHA65567:EHQ65570 EQW65567:ERM65570 FAS65567:FBI65570 FKO65567:FLE65570 FUK65567:FVA65570 GEG65567:GEW65570 GOC65567:GOS65570 GXY65567:GYO65570 HHU65567:HIK65570 HRQ65567:HSG65570 IBM65567:ICC65570 ILI65567:ILY65570 IVE65567:IVU65570 JFA65567:JFQ65570 JOW65567:JPM65570 JYS65567:JZI65570 KIO65567:KJE65570 KSK65567:KTA65570 LCG65567:LCW65570 LMC65567:LMS65570 LVY65567:LWO65570 MFU65567:MGK65570 MPQ65567:MQG65570 MZM65567:NAC65570 NJI65567:NJY65570 NTE65567:NTU65570 ODA65567:ODQ65570 OMW65567:ONM65570 OWS65567:OXI65570 PGO65567:PHE65570 PQK65567:PRA65570 QAG65567:QAW65570 QKC65567:QKS65570 QTY65567:QUO65570 RDU65567:REK65570 RNQ65567:ROG65570 RXM65567:RYC65570 SHI65567:SHY65570 SRE65567:SRU65570 TBA65567:TBQ65570 TKW65567:TLM65570 TUS65567:TVI65570 UEO65567:UFE65570 UOK65567:UPA65570 UYG65567:UYW65570 VIC65567:VIS65570 VRY65567:VSO65570 WBU65567:WCK65570 WLQ65567:WMG65570 WVM65567:WWC65570 JA131103:JQ131106 SW131103:TM131106 ACS131103:ADI131106 AMO131103:ANE131106 AWK131103:AXA131106 BGG131103:BGW131106 BQC131103:BQS131106 BZY131103:CAO131106 CJU131103:CKK131106 CTQ131103:CUG131106 DDM131103:DEC131106 DNI131103:DNY131106 DXE131103:DXU131106 EHA131103:EHQ131106 EQW131103:ERM131106 FAS131103:FBI131106 FKO131103:FLE131106 FUK131103:FVA131106 GEG131103:GEW131106 GOC131103:GOS131106 GXY131103:GYO131106 HHU131103:HIK131106 HRQ131103:HSG131106 IBM131103:ICC131106 ILI131103:ILY131106 IVE131103:IVU131106 JFA131103:JFQ131106 JOW131103:JPM131106 JYS131103:JZI131106 KIO131103:KJE131106 KSK131103:KTA131106 LCG131103:LCW131106 LMC131103:LMS131106 LVY131103:LWO131106 MFU131103:MGK131106 MPQ131103:MQG131106 MZM131103:NAC131106 NJI131103:NJY131106 NTE131103:NTU131106 ODA131103:ODQ131106 OMW131103:ONM131106 OWS131103:OXI131106 PGO131103:PHE131106 PQK131103:PRA131106 QAG131103:QAW131106 QKC131103:QKS131106 QTY131103:QUO131106 RDU131103:REK131106 RNQ131103:ROG131106 RXM131103:RYC131106 SHI131103:SHY131106 SRE131103:SRU131106 TBA131103:TBQ131106 TKW131103:TLM131106 TUS131103:TVI131106 UEO131103:UFE131106 UOK131103:UPA131106 UYG131103:UYW131106 VIC131103:VIS131106 VRY131103:VSO131106 WBU131103:WCK131106 WLQ131103:WMG131106 WVM131103:WWC131106 JA196639:JQ196642 SW196639:TM196642 ACS196639:ADI196642 AMO196639:ANE196642 AWK196639:AXA196642 BGG196639:BGW196642 BQC196639:BQS196642 BZY196639:CAO196642 CJU196639:CKK196642 CTQ196639:CUG196642 DDM196639:DEC196642 DNI196639:DNY196642 DXE196639:DXU196642 EHA196639:EHQ196642 EQW196639:ERM196642 FAS196639:FBI196642 FKO196639:FLE196642 FUK196639:FVA196642 GEG196639:GEW196642 GOC196639:GOS196642 GXY196639:GYO196642 HHU196639:HIK196642 HRQ196639:HSG196642 IBM196639:ICC196642 ILI196639:ILY196642 IVE196639:IVU196642 JFA196639:JFQ196642 JOW196639:JPM196642 JYS196639:JZI196642 KIO196639:KJE196642 KSK196639:KTA196642 LCG196639:LCW196642 LMC196639:LMS196642 LVY196639:LWO196642 MFU196639:MGK196642 MPQ196639:MQG196642 MZM196639:NAC196642 NJI196639:NJY196642 NTE196639:NTU196642 ODA196639:ODQ196642 OMW196639:ONM196642 OWS196639:OXI196642 PGO196639:PHE196642 PQK196639:PRA196642 QAG196639:QAW196642 QKC196639:QKS196642 QTY196639:QUO196642 RDU196639:REK196642 RNQ196639:ROG196642 RXM196639:RYC196642 SHI196639:SHY196642 SRE196639:SRU196642 TBA196639:TBQ196642 TKW196639:TLM196642 TUS196639:TVI196642 UEO196639:UFE196642 UOK196639:UPA196642 UYG196639:UYW196642 VIC196639:VIS196642 VRY196639:VSO196642 WBU196639:WCK196642 WLQ196639:WMG196642 WVM196639:WWC196642 JA262175:JQ262178 SW262175:TM262178 ACS262175:ADI262178 AMO262175:ANE262178 AWK262175:AXA262178 BGG262175:BGW262178 BQC262175:BQS262178 BZY262175:CAO262178 CJU262175:CKK262178 CTQ262175:CUG262178 DDM262175:DEC262178 DNI262175:DNY262178 DXE262175:DXU262178 EHA262175:EHQ262178 EQW262175:ERM262178 FAS262175:FBI262178 FKO262175:FLE262178 FUK262175:FVA262178 GEG262175:GEW262178 GOC262175:GOS262178 GXY262175:GYO262178 HHU262175:HIK262178 HRQ262175:HSG262178 IBM262175:ICC262178 ILI262175:ILY262178 IVE262175:IVU262178 JFA262175:JFQ262178 JOW262175:JPM262178 JYS262175:JZI262178 KIO262175:KJE262178 KSK262175:KTA262178 LCG262175:LCW262178 LMC262175:LMS262178 LVY262175:LWO262178 MFU262175:MGK262178 MPQ262175:MQG262178 MZM262175:NAC262178 NJI262175:NJY262178 NTE262175:NTU262178 ODA262175:ODQ262178 OMW262175:ONM262178 OWS262175:OXI262178 PGO262175:PHE262178 PQK262175:PRA262178 QAG262175:QAW262178 QKC262175:QKS262178 QTY262175:QUO262178 RDU262175:REK262178 RNQ262175:ROG262178 RXM262175:RYC262178 SHI262175:SHY262178 SRE262175:SRU262178 TBA262175:TBQ262178 TKW262175:TLM262178 TUS262175:TVI262178 UEO262175:UFE262178 UOK262175:UPA262178 UYG262175:UYW262178 VIC262175:VIS262178 VRY262175:VSO262178 WBU262175:WCK262178 WLQ262175:WMG262178 WVM262175:WWC262178 JA327711:JQ327714 SW327711:TM327714 ACS327711:ADI327714 AMO327711:ANE327714 AWK327711:AXA327714 BGG327711:BGW327714 BQC327711:BQS327714 BZY327711:CAO327714 CJU327711:CKK327714 CTQ327711:CUG327714 DDM327711:DEC327714 DNI327711:DNY327714 DXE327711:DXU327714 EHA327711:EHQ327714 EQW327711:ERM327714 FAS327711:FBI327714 FKO327711:FLE327714 FUK327711:FVA327714 GEG327711:GEW327714 GOC327711:GOS327714 GXY327711:GYO327714 HHU327711:HIK327714 HRQ327711:HSG327714 IBM327711:ICC327714 ILI327711:ILY327714 IVE327711:IVU327714 JFA327711:JFQ327714 JOW327711:JPM327714 JYS327711:JZI327714 KIO327711:KJE327714 KSK327711:KTA327714 LCG327711:LCW327714 LMC327711:LMS327714 LVY327711:LWO327714 MFU327711:MGK327714 MPQ327711:MQG327714 MZM327711:NAC327714 NJI327711:NJY327714 NTE327711:NTU327714 ODA327711:ODQ327714 OMW327711:ONM327714 OWS327711:OXI327714 PGO327711:PHE327714 PQK327711:PRA327714 QAG327711:QAW327714 QKC327711:QKS327714 QTY327711:QUO327714 RDU327711:REK327714 RNQ327711:ROG327714 RXM327711:RYC327714 SHI327711:SHY327714 SRE327711:SRU327714 TBA327711:TBQ327714 TKW327711:TLM327714 TUS327711:TVI327714 UEO327711:UFE327714 UOK327711:UPA327714 UYG327711:UYW327714 VIC327711:VIS327714 VRY327711:VSO327714 WBU327711:WCK327714 WLQ327711:WMG327714 WVM327711:WWC327714 JA393247:JQ393250 SW393247:TM393250 ACS393247:ADI393250 AMO393247:ANE393250 AWK393247:AXA393250 BGG393247:BGW393250 BQC393247:BQS393250 BZY393247:CAO393250 CJU393247:CKK393250 CTQ393247:CUG393250 DDM393247:DEC393250 DNI393247:DNY393250 DXE393247:DXU393250 EHA393247:EHQ393250 EQW393247:ERM393250 FAS393247:FBI393250 FKO393247:FLE393250 FUK393247:FVA393250 GEG393247:GEW393250 GOC393247:GOS393250 GXY393247:GYO393250 HHU393247:HIK393250 HRQ393247:HSG393250 IBM393247:ICC393250 ILI393247:ILY393250 IVE393247:IVU393250 JFA393247:JFQ393250 JOW393247:JPM393250 JYS393247:JZI393250 KIO393247:KJE393250 KSK393247:KTA393250 LCG393247:LCW393250 LMC393247:LMS393250 LVY393247:LWO393250 MFU393247:MGK393250 MPQ393247:MQG393250 MZM393247:NAC393250 NJI393247:NJY393250 NTE393247:NTU393250 ODA393247:ODQ393250 OMW393247:ONM393250 OWS393247:OXI393250 PGO393247:PHE393250 PQK393247:PRA393250 QAG393247:QAW393250 QKC393247:QKS393250 QTY393247:QUO393250 RDU393247:REK393250 RNQ393247:ROG393250 RXM393247:RYC393250 SHI393247:SHY393250 SRE393247:SRU393250 TBA393247:TBQ393250 TKW393247:TLM393250 TUS393247:TVI393250 UEO393247:UFE393250 UOK393247:UPA393250 UYG393247:UYW393250 VIC393247:VIS393250 VRY393247:VSO393250 WBU393247:WCK393250 WLQ393247:WMG393250 WVM393247:WWC393250 JA458783:JQ458786 SW458783:TM458786 ACS458783:ADI458786 AMO458783:ANE458786 AWK458783:AXA458786 BGG458783:BGW458786 BQC458783:BQS458786 BZY458783:CAO458786 CJU458783:CKK458786 CTQ458783:CUG458786 DDM458783:DEC458786 DNI458783:DNY458786 DXE458783:DXU458786 EHA458783:EHQ458786 EQW458783:ERM458786 FAS458783:FBI458786 FKO458783:FLE458786 FUK458783:FVA458786 GEG458783:GEW458786 GOC458783:GOS458786 GXY458783:GYO458786 HHU458783:HIK458786 HRQ458783:HSG458786 IBM458783:ICC458786 ILI458783:ILY458786 IVE458783:IVU458786 JFA458783:JFQ458786 JOW458783:JPM458786 JYS458783:JZI458786 KIO458783:KJE458786 KSK458783:KTA458786 LCG458783:LCW458786 LMC458783:LMS458786 LVY458783:LWO458786 MFU458783:MGK458786 MPQ458783:MQG458786 MZM458783:NAC458786 NJI458783:NJY458786 NTE458783:NTU458786 ODA458783:ODQ458786 OMW458783:ONM458786 OWS458783:OXI458786 PGO458783:PHE458786 PQK458783:PRA458786 QAG458783:QAW458786 QKC458783:QKS458786 QTY458783:QUO458786 RDU458783:REK458786 RNQ458783:ROG458786 RXM458783:RYC458786 SHI458783:SHY458786 SRE458783:SRU458786 TBA458783:TBQ458786 TKW458783:TLM458786 TUS458783:TVI458786 UEO458783:UFE458786 UOK458783:UPA458786 UYG458783:UYW458786 VIC458783:VIS458786 VRY458783:VSO458786 WBU458783:WCK458786 WLQ458783:WMG458786 WVM458783:WWC458786 JA524319:JQ524322 SW524319:TM524322 ACS524319:ADI524322 AMO524319:ANE524322 AWK524319:AXA524322 BGG524319:BGW524322 BQC524319:BQS524322 BZY524319:CAO524322 CJU524319:CKK524322 CTQ524319:CUG524322 DDM524319:DEC524322 DNI524319:DNY524322 DXE524319:DXU524322 EHA524319:EHQ524322 EQW524319:ERM524322 FAS524319:FBI524322 FKO524319:FLE524322 FUK524319:FVA524322 GEG524319:GEW524322 GOC524319:GOS524322 GXY524319:GYO524322 HHU524319:HIK524322 HRQ524319:HSG524322 IBM524319:ICC524322 ILI524319:ILY524322 IVE524319:IVU524322 JFA524319:JFQ524322 JOW524319:JPM524322 JYS524319:JZI524322 KIO524319:KJE524322 KSK524319:KTA524322 LCG524319:LCW524322 LMC524319:LMS524322 LVY524319:LWO524322 MFU524319:MGK524322 MPQ524319:MQG524322 MZM524319:NAC524322 NJI524319:NJY524322 NTE524319:NTU524322 ODA524319:ODQ524322 OMW524319:ONM524322 OWS524319:OXI524322 PGO524319:PHE524322 PQK524319:PRA524322 QAG524319:QAW524322 QKC524319:QKS524322 QTY524319:QUO524322 RDU524319:REK524322 RNQ524319:ROG524322 RXM524319:RYC524322 SHI524319:SHY524322 SRE524319:SRU524322 TBA524319:TBQ524322 TKW524319:TLM524322 TUS524319:TVI524322 UEO524319:UFE524322 UOK524319:UPA524322 UYG524319:UYW524322 VIC524319:VIS524322 VRY524319:VSO524322 WBU524319:WCK524322 WLQ524319:WMG524322 WVM524319:WWC524322 JA589855:JQ589858 SW589855:TM589858 ACS589855:ADI589858 AMO589855:ANE589858 AWK589855:AXA589858 BGG589855:BGW589858 BQC589855:BQS589858 BZY589855:CAO589858 CJU589855:CKK589858 CTQ589855:CUG589858 DDM589855:DEC589858 DNI589855:DNY589858 DXE589855:DXU589858 EHA589855:EHQ589858 EQW589855:ERM589858 FAS589855:FBI589858 FKO589855:FLE589858 FUK589855:FVA589858 GEG589855:GEW589858 GOC589855:GOS589858 GXY589855:GYO589858 HHU589855:HIK589858 HRQ589855:HSG589858 IBM589855:ICC589858 ILI589855:ILY589858 IVE589855:IVU589858 JFA589855:JFQ589858 JOW589855:JPM589858 JYS589855:JZI589858 KIO589855:KJE589858 KSK589855:KTA589858 LCG589855:LCW589858 LMC589855:LMS589858 LVY589855:LWO589858 MFU589855:MGK589858 MPQ589855:MQG589858 MZM589855:NAC589858 NJI589855:NJY589858 NTE589855:NTU589858 ODA589855:ODQ589858 OMW589855:ONM589858 OWS589855:OXI589858 PGO589855:PHE589858 PQK589855:PRA589858 QAG589855:QAW589858 QKC589855:QKS589858 QTY589855:QUO589858 RDU589855:REK589858 RNQ589855:ROG589858 RXM589855:RYC589858 SHI589855:SHY589858 SRE589855:SRU589858 TBA589855:TBQ589858 TKW589855:TLM589858 TUS589855:TVI589858 UEO589855:UFE589858 UOK589855:UPA589858 UYG589855:UYW589858 VIC589855:VIS589858 VRY589855:VSO589858 WBU589855:WCK589858 WLQ589855:WMG589858 WVM589855:WWC589858 JA655391:JQ655394 SW655391:TM655394 ACS655391:ADI655394 AMO655391:ANE655394 AWK655391:AXA655394 BGG655391:BGW655394 BQC655391:BQS655394 BZY655391:CAO655394 CJU655391:CKK655394 CTQ655391:CUG655394 DDM655391:DEC655394 DNI655391:DNY655394 DXE655391:DXU655394 EHA655391:EHQ655394 EQW655391:ERM655394 FAS655391:FBI655394 FKO655391:FLE655394 FUK655391:FVA655394 GEG655391:GEW655394 GOC655391:GOS655394 GXY655391:GYO655394 HHU655391:HIK655394 HRQ655391:HSG655394 IBM655391:ICC655394 ILI655391:ILY655394 IVE655391:IVU655394 JFA655391:JFQ655394 JOW655391:JPM655394 JYS655391:JZI655394 KIO655391:KJE655394 KSK655391:KTA655394 LCG655391:LCW655394 LMC655391:LMS655394 LVY655391:LWO655394 MFU655391:MGK655394 MPQ655391:MQG655394 MZM655391:NAC655394 NJI655391:NJY655394 NTE655391:NTU655394 ODA655391:ODQ655394 OMW655391:ONM655394 OWS655391:OXI655394 PGO655391:PHE655394 PQK655391:PRA655394 QAG655391:QAW655394 QKC655391:QKS655394 QTY655391:QUO655394 RDU655391:REK655394 RNQ655391:ROG655394 RXM655391:RYC655394 SHI655391:SHY655394 SRE655391:SRU655394 TBA655391:TBQ655394 TKW655391:TLM655394 TUS655391:TVI655394 UEO655391:UFE655394 UOK655391:UPA655394 UYG655391:UYW655394 VIC655391:VIS655394 VRY655391:VSO655394 WBU655391:WCK655394 WLQ655391:WMG655394 WVM655391:WWC655394 JA720927:JQ720930 SW720927:TM720930 ACS720927:ADI720930 AMO720927:ANE720930 AWK720927:AXA720930 BGG720927:BGW720930 BQC720927:BQS720930 BZY720927:CAO720930 CJU720927:CKK720930 CTQ720927:CUG720930 DDM720927:DEC720930 DNI720927:DNY720930 DXE720927:DXU720930 EHA720927:EHQ720930 EQW720927:ERM720930 FAS720927:FBI720930 FKO720927:FLE720930 FUK720927:FVA720930 GEG720927:GEW720930 GOC720927:GOS720930 GXY720927:GYO720930 HHU720927:HIK720930 HRQ720927:HSG720930 IBM720927:ICC720930 ILI720927:ILY720930 IVE720927:IVU720930 JFA720927:JFQ720930 JOW720927:JPM720930 JYS720927:JZI720930 KIO720927:KJE720930 KSK720927:KTA720930 LCG720927:LCW720930 LMC720927:LMS720930 LVY720927:LWO720930 MFU720927:MGK720930 MPQ720927:MQG720930 MZM720927:NAC720930 NJI720927:NJY720930 NTE720927:NTU720930 ODA720927:ODQ720930 OMW720927:ONM720930 OWS720927:OXI720930 PGO720927:PHE720930 PQK720927:PRA720930 QAG720927:QAW720930 QKC720927:QKS720930 QTY720927:QUO720930 RDU720927:REK720930 RNQ720927:ROG720930 RXM720927:RYC720930 SHI720927:SHY720930 SRE720927:SRU720930 TBA720927:TBQ720930 TKW720927:TLM720930 TUS720927:TVI720930 UEO720927:UFE720930 UOK720927:UPA720930 UYG720927:UYW720930 VIC720927:VIS720930 VRY720927:VSO720930 WBU720927:WCK720930 WLQ720927:WMG720930 WVM720927:WWC720930 JA786463:JQ786466 SW786463:TM786466 ACS786463:ADI786466 AMO786463:ANE786466 AWK786463:AXA786466 BGG786463:BGW786466 BQC786463:BQS786466 BZY786463:CAO786466 CJU786463:CKK786466 CTQ786463:CUG786466 DDM786463:DEC786466 DNI786463:DNY786466 DXE786463:DXU786466 EHA786463:EHQ786466 EQW786463:ERM786466 FAS786463:FBI786466 FKO786463:FLE786466 FUK786463:FVA786466 GEG786463:GEW786466 GOC786463:GOS786466 GXY786463:GYO786466 HHU786463:HIK786466 HRQ786463:HSG786466 IBM786463:ICC786466 ILI786463:ILY786466 IVE786463:IVU786466 JFA786463:JFQ786466 JOW786463:JPM786466 JYS786463:JZI786466 KIO786463:KJE786466 KSK786463:KTA786466 LCG786463:LCW786466 LMC786463:LMS786466 LVY786463:LWO786466 MFU786463:MGK786466 MPQ786463:MQG786466 MZM786463:NAC786466 NJI786463:NJY786466 NTE786463:NTU786466 ODA786463:ODQ786466 OMW786463:ONM786466 OWS786463:OXI786466 PGO786463:PHE786466 PQK786463:PRA786466 QAG786463:QAW786466 QKC786463:QKS786466 QTY786463:QUO786466 RDU786463:REK786466 RNQ786463:ROG786466 RXM786463:RYC786466 SHI786463:SHY786466 SRE786463:SRU786466 TBA786463:TBQ786466 TKW786463:TLM786466 TUS786463:TVI786466 UEO786463:UFE786466 UOK786463:UPA786466 UYG786463:UYW786466 VIC786463:VIS786466 VRY786463:VSO786466 WBU786463:WCK786466 WLQ786463:WMG786466 WVM786463:WWC786466 JA851999:JQ852002 SW851999:TM852002 ACS851999:ADI852002 AMO851999:ANE852002 AWK851999:AXA852002 BGG851999:BGW852002 BQC851999:BQS852002 BZY851999:CAO852002 CJU851999:CKK852002 CTQ851999:CUG852002 DDM851999:DEC852002 DNI851999:DNY852002 DXE851999:DXU852002 EHA851999:EHQ852002 EQW851999:ERM852002 FAS851999:FBI852002 FKO851999:FLE852002 FUK851999:FVA852002 GEG851999:GEW852002 GOC851999:GOS852002 GXY851999:GYO852002 HHU851999:HIK852002 HRQ851999:HSG852002 IBM851999:ICC852002 ILI851999:ILY852002 IVE851999:IVU852002 JFA851999:JFQ852002 JOW851999:JPM852002 JYS851999:JZI852002 KIO851999:KJE852002 KSK851999:KTA852002 LCG851999:LCW852002 LMC851999:LMS852002 LVY851999:LWO852002 MFU851999:MGK852002 MPQ851999:MQG852002 MZM851999:NAC852002 NJI851999:NJY852002 NTE851999:NTU852002 ODA851999:ODQ852002 OMW851999:ONM852002 OWS851999:OXI852002 PGO851999:PHE852002 PQK851999:PRA852002 QAG851999:QAW852002 QKC851999:QKS852002 QTY851999:QUO852002 RDU851999:REK852002 RNQ851999:ROG852002 RXM851999:RYC852002 SHI851999:SHY852002 SRE851999:SRU852002 TBA851999:TBQ852002 TKW851999:TLM852002 TUS851999:TVI852002 UEO851999:UFE852002 UOK851999:UPA852002 UYG851999:UYW852002 VIC851999:VIS852002 VRY851999:VSO852002 WBU851999:WCK852002 WLQ851999:WMG852002 WVM851999:WWC852002 JA917535:JQ917538 SW917535:TM917538 ACS917535:ADI917538 AMO917535:ANE917538 AWK917535:AXA917538 BGG917535:BGW917538 BQC917535:BQS917538 BZY917535:CAO917538 CJU917535:CKK917538 CTQ917535:CUG917538 DDM917535:DEC917538 DNI917535:DNY917538 DXE917535:DXU917538 EHA917535:EHQ917538 EQW917535:ERM917538 FAS917535:FBI917538 FKO917535:FLE917538 FUK917535:FVA917538 GEG917535:GEW917538 GOC917535:GOS917538 GXY917535:GYO917538 HHU917535:HIK917538 HRQ917535:HSG917538 IBM917535:ICC917538 ILI917535:ILY917538 IVE917535:IVU917538 JFA917535:JFQ917538 JOW917535:JPM917538 JYS917535:JZI917538 KIO917535:KJE917538 KSK917535:KTA917538 LCG917535:LCW917538 LMC917535:LMS917538 LVY917535:LWO917538 MFU917535:MGK917538 MPQ917535:MQG917538 MZM917535:NAC917538 NJI917535:NJY917538 NTE917535:NTU917538 ODA917535:ODQ917538 OMW917535:ONM917538 OWS917535:OXI917538 PGO917535:PHE917538 PQK917535:PRA917538 QAG917535:QAW917538 QKC917535:QKS917538 QTY917535:QUO917538 RDU917535:REK917538 RNQ917535:ROG917538 RXM917535:RYC917538 SHI917535:SHY917538 SRE917535:SRU917538 TBA917535:TBQ917538 TKW917535:TLM917538 TUS917535:TVI917538 UEO917535:UFE917538 UOK917535:UPA917538 UYG917535:UYW917538 VIC917535:VIS917538 VRY917535:VSO917538 WBU917535:WCK917538 WLQ917535:WMG917538 WVM917535:WWC917538 JA983071:JQ983074 SW983071:TM983074 ACS983071:ADI983074 AMO983071:ANE983074 AWK983071:AXA983074 BGG983071:BGW983074 BQC983071:BQS983074 BZY983071:CAO983074 CJU983071:CKK983074 CTQ983071:CUG983074 DDM983071:DEC983074 DNI983071:DNY983074 DXE983071:DXU983074 EHA983071:EHQ983074 EQW983071:ERM983074 FAS983071:FBI983074 FKO983071:FLE983074 FUK983071:FVA983074 GEG983071:GEW983074 GOC983071:GOS983074 GXY983071:GYO983074 HHU983071:HIK983074 HRQ983071:HSG983074 IBM983071:ICC983074 ILI983071:ILY983074 IVE983071:IVU983074 JFA983071:JFQ983074 JOW983071:JPM983074 JYS983071:JZI983074 KIO983071:KJE983074 KSK983071:KTA983074 LCG983071:LCW983074 LMC983071:LMS983074 LVY983071:LWO983074 MFU983071:MGK983074 MPQ983071:MQG983074 MZM983071:NAC983074 NJI983071:NJY983074 NTE983071:NTU983074 ODA983071:ODQ983074 OMW983071:ONM983074 OWS983071:OXI983074 PGO983071:PHE983074 PQK983071:PRA983074 QAG983071:QAW983074 QKC983071:QKS983074 QTY983071:QUO983074 RDU983071:REK983074 RNQ983071:ROG983074 RXM983071:RYC983074 SHI983071:SHY983074 SRE983071:SRU983074 TBA983071:TBQ983074 TKW983071:TLM983074 TUS983071:TVI983074 UEO983071:UFE983074 UOK983071:UPA983074 UYG983071:UYW983074 VIC983071:VIS983074 VRY983071:VSO983074 WBU983071:WCK983074 WLQ983071:WMG983074 WVM983071:WWC983074 WVM983067:WWC983069 JA65563:JQ65565 SW65563:TM65565 ACS65563:ADI65565 AMO65563:ANE65565 AWK65563:AXA65565 BGG65563:BGW65565 BQC65563:BQS65565 BZY65563:CAO65565 CJU65563:CKK65565 CTQ65563:CUG65565 DDM65563:DEC65565 DNI65563:DNY65565 DXE65563:DXU65565 EHA65563:EHQ65565 EQW65563:ERM65565 FAS65563:FBI65565 FKO65563:FLE65565 FUK65563:FVA65565 GEG65563:GEW65565 GOC65563:GOS65565 GXY65563:GYO65565 HHU65563:HIK65565 HRQ65563:HSG65565 IBM65563:ICC65565 ILI65563:ILY65565 IVE65563:IVU65565 JFA65563:JFQ65565 JOW65563:JPM65565 JYS65563:JZI65565 KIO65563:KJE65565 KSK65563:KTA65565 LCG65563:LCW65565 LMC65563:LMS65565 LVY65563:LWO65565 MFU65563:MGK65565 MPQ65563:MQG65565 MZM65563:NAC65565 NJI65563:NJY65565 NTE65563:NTU65565 ODA65563:ODQ65565 OMW65563:ONM65565 OWS65563:OXI65565 PGO65563:PHE65565 PQK65563:PRA65565 QAG65563:QAW65565 QKC65563:QKS65565 QTY65563:QUO65565 RDU65563:REK65565 RNQ65563:ROG65565 RXM65563:RYC65565 SHI65563:SHY65565 SRE65563:SRU65565 TBA65563:TBQ65565 TKW65563:TLM65565 TUS65563:TVI65565 UEO65563:UFE65565 UOK65563:UPA65565 UYG65563:UYW65565 VIC65563:VIS65565 VRY65563:VSO65565 WBU65563:WCK65565 WLQ65563:WMG65565 WVM65563:WWC65565 JA131099:JQ131101 SW131099:TM131101 ACS131099:ADI131101 AMO131099:ANE131101 AWK131099:AXA131101 BGG131099:BGW131101 BQC131099:BQS131101 BZY131099:CAO131101 CJU131099:CKK131101 CTQ131099:CUG131101 DDM131099:DEC131101 DNI131099:DNY131101 DXE131099:DXU131101 EHA131099:EHQ131101 EQW131099:ERM131101 FAS131099:FBI131101 FKO131099:FLE131101 FUK131099:FVA131101 GEG131099:GEW131101 GOC131099:GOS131101 GXY131099:GYO131101 HHU131099:HIK131101 HRQ131099:HSG131101 IBM131099:ICC131101 ILI131099:ILY131101 IVE131099:IVU131101 JFA131099:JFQ131101 JOW131099:JPM131101 JYS131099:JZI131101 KIO131099:KJE131101 KSK131099:KTA131101 LCG131099:LCW131101 LMC131099:LMS131101 LVY131099:LWO131101 MFU131099:MGK131101 MPQ131099:MQG131101 MZM131099:NAC131101 NJI131099:NJY131101 NTE131099:NTU131101 ODA131099:ODQ131101 OMW131099:ONM131101 OWS131099:OXI131101 PGO131099:PHE131101 PQK131099:PRA131101 QAG131099:QAW131101 QKC131099:QKS131101 QTY131099:QUO131101 RDU131099:REK131101 RNQ131099:ROG131101 RXM131099:RYC131101 SHI131099:SHY131101 SRE131099:SRU131101 TBA131099:TBQ131101 TKW131099:TLM131101 TUS131099:TVI131101 UEO131099:UFE131101 UOK131099:UPA131101 UYG131099:UYW131101 VIC131099:VIS131101 VRY131099:VSO131101 WBU131099:WCK131101 WLQ131099:WMG131101 WVM131099:WWC131101 JA196635:JQ196637 SW196635:TM196637 ACS196635:ADI196637 AMO196635:ANE196637 AWK196635:AXA196637 BGG196635:BGW196637 BQC196635:BQS196637 BZY196635:CAO196637 CJU196635:CKK196637 CTQ196635:CUG196637 DDM196635:DEC196637 DNI196635:DNY196637 DXE196635:DXU196637 EHA196635:EHQ196637 EQW196635:ERM196637 FAS196635:FBI196637 FKO196635:FLE196637 FUK196635:FVA196637 GEG196635:GEW196637 GOC196635:GOS196637 GXY196635:GYO196637 HHU196635:HIK196637 HRQ196635:HSG196637 IBM196635:ICC196637 ILI196635:ILY196637 IVE196635:IVU196637 JFA196635:JFQ196637 JOW196635:JPM196637 JYS196635:JZI196637 KIO196635:KJE196637 KSK196635:KTA196637 LCG196635:LCW196637 LMC196635:LMS196637 LVY196635:LWO196637 MFU196635:MGK196637 MPQ196635:MQG196637 MZM196635:NAC196637 NJI196635:NJY196637 NTE196635:NTU196637 ODA196635:ODQ196637 OMW196635:ONM196637 OWS196635:OXI196637 PGO196635:PHE196637 PQK196635:PRA196637 QAG196635:QAW196637 QKC196635:QKS196637 QTY196635:QUO196637 RDU196635:REK196637 RNQ196635:ROG196637 RXM196635:RYC196637 SHI196635:SHY196637 SRE196635:SRU196637 TBA196635:TBQ196637 TKW196635:TLM196637 TUS196635:TVI196637 UEO196635:UFE196637 UOK196635:UPA196637 UYG196635:UYW196637 VIC196635:VIS196637 VRY196635:VSO196637 WBU196635:WCK196637 WLQ196635:WMG196637 WVM196635:WWC196637 JA262171:JQ262173 SW262171:TM262173 ACS262171:ADI262173 AMO262171:ANE262173 AWK262171:AXA262173 BGG262171:BGW262173 BQC262171:BQS262173 BZY262171:CAO262173 CJU262171:CKK262173 CTQ262171:CUG262173 DDM262171:DEC262173 DNI262171:DNY262173 DXE262171:DXU262173 EHA262171:EHQ262173 EQW262171:ERM262173 FAS262171:FBI262173 FKO262171:FLE262173 FUK262171:FVA262173 GEG262171:GEW262173 GOC262171:GOS262173 GXY262171:GYO262173 HHU262171:HIK262173 HRQ262171:HSG262173 IBM262171:ICC262173 ILI262171:ILY262173 IVE262171:IVU262173 JFA262171:JFQ262173 JOW262171:JPM262173 JYS262171:JZI262173 KIO262171:KJE262173 KSK262171:KTA262173 LCG262171:LCW262173 LMC262171:LMS262173 LVY262171:LWO262173 MFU262171:MGK262173 MPQ262171:MQG262173 MZM262171:NAC262173 NJI262171:NJY262173 NTE262171:NTU262173 ODA262171:ODQ262173 OMW262171:ONM262173 OWS262171:OXI262173 PGO262171:PHE262173 PQK262171:PRA262173 QAG262171:QAW262173 QKC262171:QKS262173 QTY262171:QUO262173 RDU262171:REK262173 RNQ262171:ROG262173 RXM262171:RYC262173 SHI262171:SHY262173 SRE262171:SRU262173 TBA262171:TBQ262173 TKW262171:TLM262173 TUS262171:TVI262173 UEO262171:UFE262173 UOK262171:UPA262173 UYG262171:UYW262173 VIC262171:VIS262173 VRY262171:VSO262173 WBU262171:WCK262173 WLQ262171:WMG262173 WVM262171:WWC262173 JA327707:JQ327709 SW327707:TM327709 ACS327707:ADI327709 AMO327707:ANE327709 AWK327707:AXA327709 BGG327707:BGW327709 BQC327707:BQS327709 BZY327707:CAO327709 CJU327707:CKK327709 CTQ327707:CUG327709 DDM327707:DEC327709 DNI327707:DNY327709 DXE327707:DXU327709 EHA327707:EHQ327709 EQW327707:ERM327709 FAS327707:FBI327709 FKO327707:FLE327709 FUK327707:FVA327709 GEG327707:GEW327709 GOC327707:GOS327709 GXY327707:GYO327709 HHU327707:HIK327709 HRQ327707:HSG327709 IBM327707:ICC327709 ILI327707:ILY327709 IVE327707:IVU327709 JFA327707:JFQ327709 JOW327707:JPM327709 JYS327707:JZI327709 KIO327707:KJE327709 KSK327707:KTA327709 LCG327707:LCW327709 LMC327707:LMS327709 LVY327707:LWO327709 MFU327707:MGK327709 MPQ327707:MQG327709 MZM327707:NAC327709 NJI327707:NJY327709 NTE327707:NTU327709 ODA327707:ODQ327709 OMW327707:ONM327709 OWS327707:OXI327709 PGO327707:PHE327709 PQK327707:PRA327709 QAG327707:QAW327709 QKC327707:QKS327709 QTY327707:QUO327709 RDU327707:REK327709 RNQ327707:ROG327709 RXM327707:RYC327709 SHI327707:SHY327709 SRE327707:SRU327709 TBA327707:TBQ327709 TKW327707:TLM327709 TUS327707:TVI327709 UEO327707:UFE327709 UOK327707:UPA327709 UYG327707:UYW327709 VIC327707:VIS327709 VRY327707:VSO327709 WBU327707:WCK327709 WLQ327707:WMG327709 WVM327707:WWC327709 JA393243:JQ393245 SW393243:TM393245 ACS393243:ADI393245 AMO393243:ANE393245 AWK393243:AXA393245 BGG393243:BGW393245 BQC393243:BQS393245 BZY393243:CAO393245 CJU393243:CKK393245 CTQ393243:CUG393245 DDM393243:DEC393245 DNI393243:DNY393245 DXE393243:DXU393245 EHA393243:EHQ393245 EQW393243:ERM393245 FAS393243:FBI393245 FKO393243:FLE393245 FUK393243:FVA393245 GEG393243:GEW393245 GOC393243:GOS393245 GXY393243:GYO393245 HHU393243:HIK393245 HRQ393243:HSG393245 IBM393243:ICC393245 ILI393243:ILY393245 IVE393243:IVU393245 JFA393243:JFQ393245 JOW393243:JPM393245 JYS393243:JZI393245 KIO393243:KJE393245 KSK393243:KTA393245 LCG393243:LCW393245 LMC393243:LMS393245 LVY393243:LWO393245 MFU393243:MGK393245 MPQ393243:MQG393245 MZM393243:NAC393245 NJI393243:NJY393245 NTE393243:NTU393245 ODA393243:ODQ393245 OMW393243:ONM393245 OWS393243:OXI393245 PGO393243:PHE393245 PQK393243:PRA393245 QAG393243:QAW393245 QKC393243:QKS393245 QTY393243:QUO393245 RDU393243:REK393245 RNQ393243:ROG393245 RXM393243:RYC393245 SHI393243:SHY393245 SRE393243:SRU393245 TBA393243:TBQ393245 TKW393243:TLM393245 TUS393243:TVI393245 UEO393243:UFE393245 UOK393243:UPA393245 UYG393243:UYW393245 VIC393243:VIS393245 VRY393243:VSO393245 WBU393243:WCK393245 WLQ393243:WMG393245 WVM393243:WWC393245 JA458779:JQ458781 SW458779:TM458781 ACS458779:ADI458781 AMO458779:ANE458781 AWK458779:AXA458781 BGG458779:BGW458781 BQC458779:BQS458781 BZY458779:CAO458781 CJU458779:CKK458781 CTQ458779:CUG458781 DDM458779:DEC458781 DNI458779:DNY458781 DXE458779:DXU458781 EHA458779:EHQ458781 EQW458779:ERM458781 FAS458779:FBI458781 FKO458779:FLE458781 FUK458779:FVA458781 GEG458779:GEW458781 GOC458779:GOS458781 GXY458779:GYO458781 HHU458779:HIK458781 HRQ458779:HSG458781 IBM458779:ICC458781 ILI458779:ILY458781 IVE458779:IVU458781 JFA458779:JFQ458781 JOW458779:JPM458781 JYS458779:JZI458781 KIO458779:KJE458781 KSK458779:KTA458781 LCG458779:LCW458781 LMC458779:LMS458781 LVY458779:LWO458781 MFU458779:MGK458781 MPQ458779:MQG458781 MZM458779:NAC458781 NJI458779:NJY458781 NTE458779:NTU458781 ODA458779:ODQ458781 OMW458779:ONM458781 OWS458779:OXI458781 PGO458779:PHE458781 PQK458779:PRA458781 QAG458779:QAW458781 QKC458779:QKS458781 QTY458779:QUO458781 RDU458779:REK458781 RNQ458779:ROG458781 RXM458779:RYC458781 SHI458779:SHY458781 SRE458779:SRU458781 TBA458779:TBQ458781 TKW458779:TLM458781 TUS458779:TVI458781 UEO458779:UFE458781 UOK458779:UPA458781 UYG458779:UYW458781 VIC458779:VIS458781 VRY458779:VSO458781 WBU458779:WCK458781 WLQ458779:WMG458781 WVM458779:WWC458781 JA524315:JQ524317 SW524315:TM524317 ACS524315:ADI524317 AMO524315:ANE524317 AWK524315:AXA524317 BGG524315:BGW524317 BQC524315:BQS524317 BZY524315:CAO524317 CJU524315:CKK524317 CTQ524315:CUG524317 DDM524315:DEC524317 DNI524315:DNY524317 DXE524315:DXU524317 EHA524315:EHQ524317 EQW524315:ERM524317 FAS524315:FBI524317 FKO524315:FLE524317 FUK524315:FVA524317 GEG524315:GEW524317 GOC524315:GOS524317 GXY524315:GYO524317 HHU524315:HIK524317 HRQ524315:HSG524317 IBM524315:ICC524317 ILI524315:ILY524317 IVE524315:IVU524317 JFA524315:JFQ524317 JOW524315:JPM524317 JYS524315:JZI524317 KIO524315:KJE524317 KSK524315:KTA524317 LCG524315:LCW524317 LMC524315:LMS524317 LVY524315:LWO524317 MFU524315:MGK524317 MPQ524315:MQG524317 MZM524315:NAC524317 NJI524315:NJY524317 NTE524315:NTU524317 ODA524315:ODQ524317 OMW524315:ONM524317 OWS524315:OXI524317 PGO524315:PHE524317 PQK524315:PRA524317 QAG524315:QAW524317 QKC524315:QKS524317 QTY524315:QUO524317 RDU524315:REK524317 RNQ524315:ROG524317 RXM524315:RYC524317 SHI524315:SHY524317 SRE524315:SRU524317 TBA524315:TBQ524317 TKW524315:TLM524317 TUS524315:TVI524317 UEO524315:UFE524317 UOK524315:UPA524317 UYG524315:UYW524317 VIC524315:VIS524317 VRY524315:VSO524317 WBU524315:WCK524317 WLQ524315:WMG524317 WVM524315:WWC524317 JA589851:JQ589853 SW589851:TM589853 ACS589851:ADI589853 AMO589851:ANE589853 AWK589851:AXA589853 BGG589851:BGW589853 BQC589851:BQS589853 BZY589851:CAO589853 CJU589851:CKK589853 CTQ589851:CUG589853 DDM589851:DEC589853 DNI589851:DNY589853 DXE589851:DXU589853 EHA589851:EHQ589853 EQW589851:ERM589853 FAS589851:FBI589853 FKO589851:FLE589853 FUK589851:FVA589853 GEG589851:GEW589853 GOC589851:GOS589853 GXY589851:GYO589853 HHU589851:HIK589853 HRQ589851:HSG589853 IBM589851:ICC589853 ILI589851:ILY589853 IVE589851:IVU589853 JFA589851:JFQ589853 JOW589851:JPM589853 JYS589851:JZI589853 KIO589851:KJE589853 KSK589851:KTA589853 LCG589851:LCW589853 LMC589851:LMS589853 LVY589851:LWO589853 MFU589851:MGK589853 MPQ589851:MQG589853 MZM589851:NAC589853 NJI589851:NJY589853 NTE589851:NTU589853 ODA589851:ODQ589853 OMW589851:ONM589853 OWS589851:OXI589853 PGO589851:PHE589853 PQK589851:PRA589853 QAG589851:QAW589853 QKC589851:QKS589853 QTY589851:QUO589853 RDU589851:REK589853 RNQ589851:ROG589853 RXM589851:RYC589853 SHI589851:SHY589853 SRE589851:SRU589853 TBA589851:TBQ589853 TKW589851:TLM589853 TUS589851:TVI589853 UEO589851:UFE589853 UOK589851:UPA589853 UYG589851:UYW589853 VIC589851:VIS589853 VRY589851:VSO589853 WBU589851:WCK589853 WLQ589851:WMG589853 WVM589851:WWC589853 JA655387:JQ655389 SW655387:TM655389 ACS655387:ADI655389 AMO655387:ANE655389 AWK655387:AXA655389 BGG655387:BGW655389 BQC655387:BQS655389 BZY655387:CAO655389 CJU655387:CKK655389 CTQ655387:CUG655389 DDM655387:DEC655389 DNI655387:DNY655389 DXE655387:DXU655389 EHA655387:EHQ655389 EQW655387:ERM655389 FAS655387:FBI655389 FKO655387:FLE655389 FUK655387:FVA655389 GEG655387:GEW655389 GOC655387:GOS655389 GXY655387:GYO655389 HHU655387:HIK655389 HRQ655387:HSG655389 IBM655387:ICC655389 ILI655387:ILY655389 IVE655387:IVU655389 JFA655387:JFQ655389 JOW655387:JPM655389 JYS655387:JZI655389 KIO655387:KJE655389 KSK655387:KTA655389 LCG655387:LCW655389 LMC655387:LMS655389 LVY655387:LWO655389 MFU655387:MGK655389 MPQ655387:MQG655389 MZM655387:NAC655389 NJI655387:NJY655389 NTE655387:NTU655389 ODA655387:ODQ655389 OMW655387:ONM655389 OWS655387:OXI655389 PGO655387:PHE655389 PQK655387:PRA655389 QAG655387:QAW655389 QKC655387:QKS655389 QTY655387:QUO655389 RDU655387:REK655389 RNQ655387:ROG655389 RXM655387:RYC655389 SHI655387:SHY655389 SRE655387:SRU655389 TBA655387:TBQ655389 TKW655387:TLM655389 TUS655387:TVI655389 UEO655387:UFE655389 UOK655387:UPA655389 UYG655387:UYW655389 VIC655387:VIS655389 VRY655387:VSO655389 WBU655387:WCK655389 WLQ655387:WMG655389 WVM655387:WWC655389 JA720923:JQ720925 SW720923:TM720925 ACS720923:ADI720925 AMO720923:ANE720925 AWK720923:AXA720925 BGG720923:BGW720925 BQC720923:BQS720925 BZY720923:CAO720925 CJU720923:CKK720925 CTQ720923:CUG720925 DDM720923:DEC720925 DNI720923:DNY720925 DXE720923:DXU720925 EHA720923:EHQ720925 EQW720923:ERM720925 FAS720923:FBI720925 FKO720923:FLE720925 FUK720923:FVA720925 GEG720923:GEW720925 GOC720923:GOS720925 GXY720923:GYO720925 HHU720923:HIK720925 HRQ720923:HSG720925 IBM720923:ICC720925 ILI720923:ILY720925 IVE720923:IVU720925 JFA720923:JFQ720925 JOW720923:JPM720925 JYS720923:JZI720925 KIO720923:KJE720925 KSK720923:KTA720925 LCG720923:LCW720925 LMC720923:LMS720925 LVY720923:LWO720925 MFU720923:MGK720925 MPQ720923:MQG720925 MZM720923:NAC720925 NJI720923:NJY720925 NTE720923:NTU720925 ODA720923:ODQ720925 OMW720923:ONM720925 OWS720923:OXI720925 PGO720923:PHE720925 PQK720923:PRA720925 QAG720923:QAW720925 QKC720923:QKS720925 QTY720923:QUO720925 RDU720923:REK720925 RNQ720923:ROG720925 RXM720923:RYC720925 SHI720923:SHY720925 SRE720923:SRU720925 TBA720923:TBQ720925 TKW720923:TLM720925 TUS720923:TVI720925 UEO720923:UFE720925 UOK720923:UPA720925 UYG720923:UYW720925 VIC720923:VIS720925 VRY720923:VSO720925 WBU720923:WCK720925 WLQ720923:WMG720925 WVM720923:WWC720925 JA786459:JQ786461 SW786459:TM786461 ACS786459:ADI786461 AMO786459:ANE786461 AWK786459:AXA786461 BGG786459:BGW786461 BQC786459:BQS786461 BZY786459:CAO786461 CJU786459:CKK786461 CTQ786459:CUG786461 DDM786459:DEC786461 DNI786459:DNY786461 DXE786459:DXU786461 EHA786459:EHQ786461 EQW786459:ERM786461 FAS786459:FBI786461 FKO786459:FLE786461 FUK786459:FVA786461 GEG786459:GEW786461 GOC786459:GOS786461 GXY786459:GYO786461 HHU786459:HIK786461 HRQ786459:HSG786461 IBM786459:ICC786461 ILI786459:ILY786461 IVE786459:IVU786461 JFA786459:JFQ786461 JOW786459:JPM786461 JYS786459:JZI786461 KIO786459:KJE786461 KSK786459:KTA786461 LCG786459:LCW786461 LMC786459:LMS786461 LVY786459:LWO786461 MFU786459:MGK786461 MPQ786459:MQG786461 MZM786459:NAC786461 NJI786459:NJY786461 NTE786459:NTU786461 ODA786459:ODQ786461 OMW786459:ONM786461 OWS786459:OXI786461 PGO786459:PHE786461 PQK786459:PRA786461 QAG786459:QAW786461 QKC786459:QKS786461 QTY786459:QUO786461 RDU786459:REK786461 RNQ786459:ROG786461 RXM786459:RYC786461 SHI786459:SHY786461 SRE786459:SRU786461 TBA786459:TBQ786461 TKW786459:TLM786461 TUS786459:TVI786461 UEO786459:UFE786461 UOK786459:UPA786461 UYG786459:UYW786461 VIC786459:VIS786461 VRY786459:VSO786461 WBU786459:WCK786461 WLQ786459:WMG786461 WVM786459:WWC786461 JA851995:JQ851997 SW851995:TM851997 ACS851995:ADI851997 AMO851995:ANE851997 AWK851995:AXA851997 BGG851995:BGW851997 BQC851995:BQS851997 BZY851995:CAO851997 CJU851995:CKK851997 CTQ851995:CUG851997 DDM851995:DEC851997 DNI851995:DNY851997 DXE851995:DXU851997 EHA851995:EHQ851997 EQW851995:ERM851997 FAS851995:FBI851997 FKO851995:FLE851997 FUK851995:FVA851997 GEG851995:GEW851997 GOC851995:GOS851997 GXY851995:GYO851997 HHU851995:HIK851997 HRQ851995:HSG851997 IBM851995:ICC851997 ILI851995:ILY851997 IVE851995:IVU851997 JFA851995:JFQ851997 JOW851995:JPM851997 JYS851995:JZI851997 KIO851995:KJE851997 KSK851995:KTA851997 LCG851995:LCW851997 LMC851995:LMS851997 LVY851995:LWO851997 MFU851995:MGK851997 MPQ851995:MQG851997 MZM851995:NAC851997 NJI851995:NJY851997 NTE851995:NTU851997 ODA851995:ODQ851997 OMW851995:ONM851997 OWS851995:OXI851997 PGO851995:PHE851997 PQK851995:PRA851997 QAG851995:QAW851997 QKC851995:QKS851997 QTY851995:QUO851997 RDU851995:REK851997 RNQ851995:ROG851997 RXM851995:RYC851997 SHI851995:SHY851997 SRE851995:SRU851997 TBA851995:TBQ851997 TKW851995:TLM851997 TUS851995:TVI851997 UEO851995:UFE851997 UOK851995:UPA851997 UYG851995:UYW851997 VIC851995:VIS851997 VRY851995:VSO851997 WBU851995:WCK851997 WLQ851995:WMG851997 WVM851995:WWC851997 JA917531:JQ917533 SW917531:TM917533 ACS917531:ADI917533 AMO917531:ANE917533 AWK917531:AXA917533 BGG917531:BGW917533 BQC917531:BQS917533 BZY917531:CAO917533 CJU917531:CKK917533 CTQ917531:CUG917533 DDM917531:DEC917533 DNI917531:DNY917533 DXE917531:DXU917533 EHA917531:EHQ917533 EQW917531:ERM917533 FAS917531:FBI917533 FKO917531:FLE917533 FUK917531:FVA917533 GEG917531:GEW917533 GOC917531:GOS917533 GXY917531:GYO917533 HHU917531:HIK917533 HRQ917531:HSG917533 IBM917531:ICC917533 ILI917531:ILY917533 IVE917531:IVU917533 JFA917531:JFQ917533 JOW917531:JPM917533 JYS917531:JZI917533 KIO917531:KJE917533 KSK917531:KTA917533 LCG917531:LCW917533 LMC917531:LMS917533 LVY917531:LWO917533 MFU917531:MGK917533 MPQ917531:MQG917533 MZM917531:NAC917533 NJI917531:NJY917533 NTE917531:NTU917533 ODA917531:ODQ917533 OMW917531:ONM917533 OWS917531:OXI917533 PGO917531:PHE917533 PQK917531:PRA917533 QAG917531:QAW917533 QKC917531:QKS917533 QTY917531:QUO917533 RDU917531:REK917533 RNQ917531:ROG917533 RXM917531:RYC917533 SHI917531:SHY917533 SRE917531:SRU917533 TBA917531:TBQ917533 TKW917531:TLM917533 TUS917531:TVI917533 UEO917531:UFE917533 UOK917531:UPA917533 UYG917531:UYW917533 VIC917531:VIS917533 VRY917531:VSO917533 WBU917531:WCK917533 WLQ917531:WMG917533 WVM917531:WWC917533 JA983067:JQ983069 SW983067:TM983069 ACS983067:ADI983069 AMO983067:ANE983069 AWK983067:AXA983069 BGG983067:BGW983069 BQC983067:BQS983069 BZY983067:CAO983069 CJU983067:CKK983069 CTQ983067:CUG983069 DDM983067:DEC983069 DNI983067:DNY983069 DXE983067:DXU983069 EHA983067:EHQ983069 EQW983067:ERM983069 FAS983067:FBI983069 FKO983067:FLE983069 FUK983067:FVA983069 GEG983067:GEW983069 GOC983067:GOS983069 GXY983067:GYO983069 HHU983067:HIK983069 HRQ983067:HSG983069 IBM983067:ICC983069 ILI983067:ILY983069 IVE983067:IVU983069 JFA983067:JFQ983069 JOW983067:JPM983069 JYS983067:JZI983069 KIO983067:KJE983069 KSK983067:KTA983069 LCG983067:LCW983069 LMC983067:LMS983069 LVY983067:LWO983069 MFU983067:MGK983069 MPQ983067:MQG983069 MZM983067:NAC983069 NJI983067:NJY983069 NTE983067:NTU983069 ODA983067:ODQ983069 OMW983067:ONM983069 OWS983067:OXI983069 PGO983067:PHE983069 PQK983067:PRA983069 QAG983067:QAW983069 QKC983067:QKS983069 QTY983067:QUO983069 RDU983067:REK983069 RNQ983067:ROG983069 RXM983067:RYC983069 SHI983067:SHY983069 SRE983067:SRU983069 TBA983067:TBQ983069 TKW983067:TLM983069 TUS983067:TVI983069 UEO983067:UFE983069 UOK983067:UPA983069 UYG983067:UYW983069 VIC983067:VIS983069 VRY983067:VSO983069 WBU983067:WCK983069 WLQ983067:WMG983069 WVM32:WWC34 WLQ32:WMG34 WBU32:WCK34 VRY32:VSO34 VIC32:VIS34 UYG32:UYW34 UOK32:UPA34 UEO32:UFE34 TUS32:TVI34 TKW32:TLM34 TBA32:TBQ34 SRE32:SRU34 SHI32:SHY34 RXM32:RYC34 RNQ32:ROG34 RDU32:REK34 QTY32:QUO34 QKC32:QKS34 QAG32:QAW34 PQK32:PRA34 PGO32:PHE34 OWS32:OXI34 OMW32:ONM34 ODA32:ODQ34 NTE32:NTU34 NJI32:NJY34 MZM32:NAC34 MPQ32:MQG34 MFU32:MGK34 LVY32:LWO34 LMC32:LMS34 LCG32:LCW34 KSK32:KTA34 KIO32:KJE34 JYS32:JZI34 JOW32:JPM34 JFA32:JFQ34 IVE32:IVU34 ILI32:ILY34 IBM32:ICC34 HRQ32:HSG34 HHU32:HIK34 GXY32:GYO34 GOC32:GOS34 GEG32:GEW34 FUK32:FVA34 FKO32:FLE34 FAS32:FBI34 EQW32:ERM34 EHA32:EHQ34 DXE32:DXU34 DNI32:DNY34 DDM32:DEC34 CTQ32:CUG34 CJU32:CKK34 BZY32:CAO34 BQC32:BQS34 BGG32:BGW34 AWK32:AXA34 AMO32:ANE34 ACS32:ADI34 SW32:TM34 JA32:JQ34 SW27:TM29 JA27:JQ29 WVM27:WWC29 WLQ27:WMG29 WBU27:WCK29 VRY27:VSO29 VIC27:VIS29 UYG27:UYW29 UOK27:UPA29 UEO27:UFE29 TUS27:TVI29 TKW27:TLM29 TBA27:TBQ29 SRE27:SRU29 SHI27:SHY29 RXM27:RYC29 RNQ27:ROG29 RDU27:REK29 QTY27:QUO29 QKC27:QKS29 QAG27:QAW29 PQK27:PRA29 PGO27:PHE29 OWS27:OXI29 OMW27:ONM29 ODA27:ODQ29 NTE27:NTU29 NJI27:NJY29 MZM27:NAC29 MPQ27:MQG29 MFU27:MGK29 LVY27:LWO29 LMC27:LMS29 LCG27:LCW29 KSK27:KTA29 KIO27:KJE29 JYS27:JZI29 JOW27:JPM29 JFA27:JFQ29 IVE27:IVU29 ILI27:ILY29 IBM27:ICC29 HRQ27:HSG29 HHU27:HIK29 GXY27:GYO29 GOC27:GOS29 GEG27:GEW29 FUK27:FVA29 FKO27:FLE29 FAS27:FBI29 EQW27:ERM29 EHA27:EHQ29 DXE27:DXU29 DNI27:DNY29 DDM27:DEC29 CTQ27:CUG29 CJU27:CKK29 BZY27:CAO29 BQC27:BQS29 BGG27:BGW29 AWK27:AXA29 AMO27:ANE29 ACS27:ADI29 L27:Z29 L65567:AB65570 L131103:AB131106 L196639:AB196642 L262175:AB262178 L327711:AB327714 L393247:AB393250 L458783:AB458786 L524319:AB524322 L589855:AB589858 L655391:AB655394 L720927:AB720930 L786463:AB786466 L851999:AB852002 L917535:AB917538 L983071:AB983074 L65563:AB65565 L131099:AB131101 L196635:AB196637 L262171:AB262173 L327707:AB327709 L393243:AB393245 L458779:AB458781 L524315:AB524317 L589851:AB589853 L655387:AB655389 L720923:AB720925 L786459:AB786461 L851995:AB851997 L917531:AB917533 L983067:AB983069 L32:AB34 AA27 AA28:AB29"/>
    <dataValidation type="list" allowBlank="1" showInputMessage="1" showErrorMessage="1" errorTitle="Ошибка" error="Выберите значение из списка" sqref="WVP983063 JD23 SZ23 ACV23 AMR23 AWN23 BGJ23 BQF23 CAB23 CJX23 CTT23 DDP23 DNL23 DXH23 EHD23 EQZ23 FAV23 FKR23 FUN23 GEJ23 GOF23 GYB23 HHX23 HRT23 IBP23 ILL23 IVH23 JFD23 JOZ23 JYV23 KIR23 KSN23 LCJ23 LMF23 LWB23 MFX23 MPT23 MZP23 NJL23 NTH23 ODD23 OMZ23 OWV23 PGR23 PQN23 QAJ23 QKF23 QUB23 RDX23 RNT23 RXP23 SHL23 SRH23 TBD23 TKZ23 TUV23 UER23 UON23 UYJ23 VIF23 VSB23 WBX23 WLT23 WVP23 O65559 JD65559 SZ65559 ACV65559 AMR65559 AWN65559 BGJ65559 BQF65559 CAB65559 CJX65559 CTT65559 DDP65559 DNL65559 DXH65559 EHD65559 EQZ65559 FAV65559 FKR65559 FUN65559 GEJ65559 GOF65559 GYB65559 HHX65559 HRT65559 IBP65559 ILL65559 IVH65559 JFD65559 JOZ65559 JYV65559 KIR65559 KSN65559 LCJ65559 LMF65559 LWB65559 MFX65559 MPT65559 MZP65559 NJL65559 NTH65559 ODD65559 OMZ65559 OWV65559 PGR65559 PQN65559 QAJ65559 QKF65559 QUB65559 RDX65559 RNT65559 RXP65559 SHL65559 SRH65559 TBD65559 TKZ65559 TUV65559 UER65559 UON65559 UYJ65559 VIF65559 VSB65559 WBX65559 WLT65559 WVP65559 O131095 JD131095 SZ131095 ACV131095 AMR131095 AWN131095 BGJ131095 BQF131095 CAB131095 CJX131095 CTT131095 DDP131095 DNL131095 DXH131095 EHD131095 EQZ131095 FAV131095 FKR131095 FUN131095 GEJ131095 GOF131095 GYB131095 HHX131095 HRT131095 IBP131095 ILL131095 IVH131095 JFD131095 JOZ131095 JYV131095 KIR131095 KSN131095 LCJ131095 LMF131095 LWB131095 MFX131095 MPT131095 MZP131095 NJL131095 NTH131095 ODD131095 OMZ131095 OWV131095 PGR131095 PQN131095 QAJ131095 QKF131095 QUB131095 RDX131095 RNT131095 RXP131095 SHL131095 SRH131095 TBD131095 TKZ131095 TUV131095 UER131095 UON131095 UYJ131095 VIF131095 VSB131095 WBX131095 WLT131095 WVP131095 O196631 JD196631 SZ196631 ACV196631 AMR196631 AWN196631 BGJ196631 BQF196631 CAB196631 CJX196631 CTT196631 DDP196631 DNL196631 DXH196631 EHD196631 EQZ196631 FAV196631 FKR196631 FUN196631 GEJ196631 GOF196631 GYB196631 HHX196631 HRT196631 IBP196631 ILL196631 IVH196631 JFD196631 JOZ196631 JYV196631 KIR196631 KSN196631 LCJ196631 LMF196631 LWB196631 MFX196631 MPT196631 MZP196631 NJL196631 NTH196631 ODD196631 OMZ196631 OWV196631 PGR196631 PQN196631 QAJ196631 QKF196631 QUB196631 RDX196631 RNT196631 RXP196631 SHL196631 SRH196631 TBD196631 TKZ196631 TUV196631 UER196631 UON196631 UYJ196631 VIF196631 VSB196631 WBX196631 WLT196631 WVP196631 O262167 JD262167 SZ262167 ACV262167 AMR262167 AWN262167 BGJ262167 BQF262167 CAB262167 CJX262167 CTT262167 DDP262167 DNL262167 DXH262167 EHD262167 EQZ262167 FAV262167 FKR262167 FUN262167 GEJ262167 GOF262167 GYB262167 HHX262167 HRT262167 IBP262167 ILL262167 IVH262167 JFD262167 JOZ262167 JYV262167 KIR262167 KSN262167 LCJ262167 LMF262167 LWB262167 MFX262167 MPT262167 MZP262167 NJL262167 NTH262167 ODD262167 OMZ262167 OWV262167 PGR262167 PQN262167 QAJ262167 QKF262167 QUB262167 RDX262167 RNT262167 RXP262167 SHL262167 SRH262167 TBD262167 TKZ262167 TUV262167 UER262167 UON262167 UYJ262167 VIF262167 VSB262167 WBX262167 WLT262167 WVP262167 O327703 JD327703 SZ327703 ACV327703 AMR327703 AWN327703 BGJ327703 BQF327703 CAB327703 CJX327703 CTT327703 DDP327703 DNL327703 DXH327703 EHD327703 EQZ327703 FAV327703 FKR327703 FUN327703 GEJ327703 GOF327703 GYB327703 HHX327703 HRT327703 IBP327703 ILL327703 IVH327703 JFD327703 JOZ327703 JYV327703 KIR327703 KSN327703 LCJ327703 LMF327703 LWB327703 MFX327703 MPT327703 MZP327703 NJL327703 NTH327703 ODD327703 OMZ327703 OWV327703 PGR327703 PQN327703 QAJ327703 QKF327703 QUB327703 RDX327703 RNT327703 RXP327703 SHL327703 SRH327703 TBD327703 TKZ327703 TUV327703 UER327703 UON327703 UYJ327703 VIF327703 VSB327703 WBX327703 WLT327703 WVP327703 O393239 JD393239 SZ393239 ACV393239 AMR393239 AWN393239 BGJ393239 BQF393239 CAB393239 CJX393239 CTT393239 DDP393239 DNL393239 DXH393239 EHD393239 EQZ393239 FAV393239 FKR393239 FUN393239 GEJ393239 GOF393239 GYB393239 HHX393239 HRT393239 IBP393239 ILL393239 IVH393239 JFD393239 JOZ393239 JYV393239 KIR393239 KSN393239 LCJ393239 LMF393239 LWB393239 MFX393239 MPT393239 MZP393239 NJL393239 NTH393239 ODD393239 OMZ393239 OWV393239 PGR393239 PQN393239 QAJ393239 QKF393239 QUB393239 RDX393239 RNT393239 RXP393239 SHL393239 SRH393239 TBD393239 TKZ393239 TUV393239 UER393239 UON393239 UYJ393239 VIF393239 VSB393239 WBX393239 WLT393239 WVP393239 O458775 JD458775 SZ458775 ACV458775 AMR458775 AWN458775 BGJ458775 BQF458775 CAB458775 CJX458775 CTT458775 DDP458775 DNL458775 DXH458775 EHD458775 EQZ458775 FAV458775 FKR458775 FUN458775 GEJ458775 GOF458775 GYB458775 HHX458775 HRT458775 IBP458775 ILL458775 IVH458775 JFD458775 JOZ458775 JYV458775 KIR458775 KSN458775 LCJ458775 LMF458775 LWB458775 MFX458775 MPT458775 MZP458775 NJL458775 NTH458775 ODD458775 OMZ458775 OWV458775 PGR458775 PQN458775 QAJ458775 QKF458775 QUB458775 RDX458775 RNT458775 RXP458775 SHL458775 SRH458775 TBD458775 TKZ458775 TUV458775 UER458775 UON458775 UYJ458775 VIF458775 VSB458775 WBX458775 WLT458775 WVP458775 O524311 JD524311 SZ524311 ACV524311 AMR524311 AWN524311 BGJ524311 BQF524311 CAB524311 CJX524311 CTT524311 DDP524311 DNL524311 DXH524311 EHD524311 EQZ524311 FAV524311 FKR524311 FUN524311 GEJ524311 GOF524311 GYB524311 HHX524311 HRT524311 IBP524311 ILL524311 IVH524311 JFD524311 JOZ524311 JYV524311 KIR524311 KSN524311 LCJ524311 LMF524311 LWB524311 MFX524311 MPT524311 MZP524311 NJL524311 NTH524311 ODD524311 OMZ524311 OWV524311 PGR524311 PQN524311 QAJ524311 QKF524311 QUB524311 RDX524311 RNT524311 RXP524311 SHL524311 SRH524311 TBD524311 TKZ524311 TUV524311 UER524311 UON524311 UYJ524311 VIF524311 VSB524311 WBX524311 WLT524311 WVP524311 O589847 JD589847 SZ589847 ACV589847 AMR589847 AWN589847 BGJ589847 BQF589847 CAB589847 CJX589847 CTT589847 DDP589847 DNL589847 DXH589847 EHD589847 EQZ589847 FAV589847 FKR589847 FUN589847 GEJ589847 GOF589847 GYB589847 HHX589847 HRT589847 IBP589847 ILL589847 IVH589847 JFD589847 JOZ589847 JYV589847 KIR589847 KSN589847 LCJ589847 LMF589847 LWB589847 MFX589847 MPT589847 MZP589847 NJL589847 NTH589847 ODD589847 OMZ589847 OWV589847 PGR589847 PQN589847 QAJ589847 QKF589847 QUB589847 RDX589847 RNT589847 RXP589847 SHL589847 SRH589847 TBD589847 TKZ589847 TUV589847 UER589847 UON589847 UYJ589847 VIF589847 VSB589847 WBX589847 WLT589847 WVP589847 O655383 JD655383 SZ655383 ACV655383 AMR655383 AWN655383 BGJ655383 BQF655383 CAB655383 CJX655383 CTT655383 DDP655383 DNL655383 DXH655383 EHD655383 EQZ655383 FAV655383 FKR655383 FUN655383 GEJ655383 GOF655383 GYB655383 HHX655383 HRT655383 IBP655383 ILL655383 IVH655383 JFD655383 JOZ655383 JYV655383 KIR655383 KSN655383 LCJ655383 LMF655383 LWB655383 MFX655383 MPT655383 MZP655383 NJL655383 NTH655383 ODD655383 OMZ655383 OWV655383 PGR655383 PQN655383 QAJ655383 QKF655383 QUB655383 RDX655383 RNT655383 RXP655383 SHL655383 SRH655383 TBD655383 TKZ655383 TUV655383 UER655383 UON655383 UYJ655383 VIF655383 VSB655383 WBX655383 WLT655383 WVP655383 O720919 JD720919 SZ720919 ACV720919 AMR720919 AWN720919 BGJ720919 BQF720919 CAB720919 CJX720919 CTT720919 DDP720919 DNL720919 DXH720919 EHD720919 EQZ720919 FAV720919 FKR720919 FUN720919 GEJ720919 GOF720919 GYB720919 HHX720919 HRT720919 IBP720919 ILL720919 IVH720919 JFD720919 JOZ720919 JYV720919 KIR720919 KSN720919 LCJ720919 LMF720919 LWB720919 MFX720919 MPT720919 MZP720919 NJL720919 NTH720919 ODD720919 OMZ720919 OWV720919 PGR720919 PQN720919 QAJ720919 QKF720919 QUB720919 RDX720919 RNT720919 RXP720919 SHL720919 SRH720919 TBD720919 TKZ720919 TUV720919 UER720919 UON720919 UYJ720919 VIF720919 VSB720919 WBX720919 WLT720919 WVP720919 O786455 JD786455 SZ786455 ACV786455 AMR786455 AWN786455 BGJ786455 BQF786455 CAB786455 CJX786455 CTT786455 DDP786455 DNL786455 DXH786455 EHD786455 EQZ786455 FAV786455 FKR786455 FUN786455 GEJ786455 GOF786455 GYB786455 HHX786455 HRT786455 IBP786455 ILL786455 IVH786455 JFD786455 JOZ786455 JYV786455 KIR786455 KSN786455 LCJ786455 LMF786455 LWB786455 MFX786455 MPT786455 MZP786455 NJL786455 NTH786455 ODD786455 OMZ786455 OWV786455 PGR786455 PQN786455 QAJ786455 QKF786455 QUB786455 RDX786455 RNT786455 RXP786455 SHL786455 SRH786455 TBD786455 TKZ786455 TUV786455 UER786455 UON786455 UYJ786455 VIF786455 VSB786455 WBX786455 WLT786455 WVP786455 O851991 JD851991 SZ851991 ACV851991 AMR851991 AWN851991 BGJ851991 BQF851991 CAB851991 CJX851991 CTT851991 DDP851991 DNL851991 DXH851991 EHD851991 EQZ851991 FAV851991 FKR851991 FUN851991 GEJ851991 GOF851991 GYB851991 HHX851991 HRT851991 IBP851991 ILL851991 IVH851991 JFD851991 JOZ851991 JYV851991 KIR851991 KSN851991 LCJ851991 LMF851991 LWB851991 MFX851991 MPT851991 MZP851991 NJL851991 NTH851991 ODD851991 OMZ851991 OWV851991 PGR851991 PQN851991 QAJ851991 QKF851991 QUB851991 RDX851991 RNT851991 RXP851991 SHL851991 SRH851991 TBD851991 TKZ851991 TUV851991 UER851991 UON851991 UYJ851991 VIF851991 VSB851991 WBX851991 WLT851991 WVP851991 O917527 JD917527 SZ917527 ACV917527 AMR917527 AWN917527 BGJ917527 BQF917527 CAB917527 CJX917527 CTT917527 DDP917527 DNL917527 DXH917527 EHD917527 EQZ917527 FAV917527 FKR917527 FUN917527 GEJ917527 GOF917527 GYB917527 HHX917527 HRT917527 IBP917527 ILL917527 IVH917527 JFD917527 JOZ917527 JYV917527 KIR917527 KSN917527 LCJ917527 LMF917527 LWB917527 MFX917527 MPT917527 MZP917527 NJL917527 NTH917527 ODD917527 OMZ917527 OWV917527 PGR917527 PQN917527 QAJ917527 QKF917527 QUB917527 RDX917527 RNT917527 RXP917527 SHL917527 SRH917527 TBD917527 TKZ917527 TUV917527 UER917527 UON917527 UYJ917527 VIF917527 VSB917527 WBX917527 WLT917527 WVP917527 O983063 JD983063 SZ983063 ACV983063 AMR983063 AWN983063 BGJ983063 BQF983063 CAB983063 CJX983063 CTT983063 DDP983063 DNL983063 DXH983063 EHD983063 EQZ983063 FAV983063 FKR983063 FUN983063 GEJ983063 GOF983063 GYB983063 HHX983063 HRT983063 IBP983063 ILL983063 IVH983063 JFD983063 JOZ983063 JYV983063 KIR983063 KSN983063 LCJ983063 LMF983063 LWB983063 MFX983063 MPT983063 MZP983063 NJL983063 NTH983063 ODD983063 OMZ983063 OWV983063 PGR983063 PQN983063 QAJ983063 QKF983063 QUB983063 RDX983063 RNT983063 RXP983063 SHL983063 SRH983063 TBD983063 TKZ983063 TUV983063 UER983063 UON983063 UYJ983063 VIF983063 VSB983063 WBX983063 WLT983063 O23">
      <formula1>kind_of_cons</formula1>
    </dataValidation>
    <dataValidation type="textLength" operator="lessThanOrEqual" allowBlank="1" showInputMessage="1" showErrorMessage="1" errorTitle="Ошибка" error="Допускается ввод не более 900 символов!" sqref="WWC983058:WWC983064 JQ18:JQ24 TM18:TM24 ADI18:ADI24 ANE18:ANE24 AXA18:AXA24 BGW18:BGW24 BQS18:BQS24 CAO18:CAO24 CKK18:CKK24 CUG18:CUG24 DEC18:DEC24 DNY18:DNY24 DXU18:DXU24 EHQ18:EHQ24 ERM18:ERM24 FBI18:FBI24 FLE18:FLE24 FVA18:FVA24 GEW18:GEW24 GOS18:GOS24 GYO18:GYO24 HIK18:HIK24 HSG18:HSG24 ICC18:ICC24 ILY18:ILY24 IVU18:IVU24 JFQ18:JFQ24 JPM18:JPM24 JZI18:JZI24 KJE18:KJE24 KTA18:KTA24 LCW18:LCW24 LMS18:LMS24 LWO18:LWO24 MGK18:MGK24 MQG18:MQG24 NAC18:NAC24 NJY18:NJY24 NTU18:NTU24 ODQ18:ODQ24 ONM18:ONM24 OXI18:OXI24 PHE18:PHE24 PRA18:PRA24 QAW18:QAW24 QKS18:QKS24 QUO18:QUO24 REK18:REK24 ROG18:ROG24 RYC18:RYC24 SHY18:SHY24 SRU18:SRU24 TBQ18:TBQ24 TLM18:TLM24 TVI18:TVI24 UFE18:UFE24 UPA18:UPA24 UYW18:UYW24 VIS18:VIS24 VSO18:VSO24 WCK18:WCK24 WMG18:WMG24 WWC18:WWC24 AB65554:AB65560 JQ65554:JQ65560 TM65554:TM65560 ADI65554:ADI65560 ANE65554:ANE65560 AXA65554:AXA65560 BGW65554:BGW65560 BQS65554:BQS65560 CAO65554:CAO65560 CKK65554:CKK65560 CUG65554:CUG65560 DEC65554:DEC65560 DNY65554:DNY65560 DXU65554:DXU65560 EHQ65554:EHQ65560 ERM65554:ERM65560 FBI65554:FBI65560 FLE65554:FLE65560 FVA65554:FVA65560 GEW65554:GEW65560 GOS65554:GOS65560 GYO65554:GYO65560 HIK65554:HIK65560 HSG65554:HSG65560 ICC65554:ICC65560 ILY65554:ILY65560 IVU65554:IVU65560 JFQ65554:JFQ65560 JPM65554:JPM65560 JZI65554:JZI65560 KJE65554:KJE65560 KTA65554:KTA65560 LCW65554:LCW65560 LMS65554:LMS65560 LWO65554:LWO65560 MGK65554:MGK65560 MQG65554:MQG65560 NAC65554:NAC65560 NJY65554:NJY65560 NTU65554:NTU65560 ODQ65554:ODQ65560 ONM65554:ONM65560 OXI65554:OXI65560 PHE65554:PHE65560 PRA65554:PRA65560 QAW65554:QAW65560 QKS65554:QKS65560 QUO65554:QUO65560 REK65554:REK65560 ROG65554:ROG65560 RYC65554:RYC65560 SHY65554:SHY65560 SRU65554:SRU65560 TBQ65554:TBQ65560 TLM65554:TLM65560 TVI65554:TVI65560 UFE65554:UFE65560 UPA65554:UPA65560 UYW65554:UYW65560 VIS65554:VIS65560 VSO65554:VSO65560 WCK65554:WCK65560 WMG65554:WMG65560 WWC65554:WWC65560 AB131090:AB131096 JQ131090:JQ131096 TM131090:TM131096 ADI131090:ADI131096 ANE131090:ANE131096 AXA131090:AXA131096 BGW131090:BGW131096 BQS131090:BQS131096 CAO131090:CAO131096 CKK131090:CKK131096 CUG131090:CUG131096 DEC131090:DEC131096 DNY131090:DNY131096 DXU131090:DXU131096 EHQ131090:EHQ131096 ERM131090:ERM131096 FBI131090:FBI131096 FLE131090:FLE131096 FVA131090:FVA131096 GEW131090:GEW131096 GOS131090:GOS131096 GYO131090:GYO131096 HIK131090:HIK131096 HSG131090:HSG131096 ICC131090:ICC131096 ILY131090:ILY131096 IVU131090:IVU131096 JFQ131090:JFQ131096 JPM131090:JPM131096 JZI131090:JZI131096 KJE131090:KJE131096 KTA131090:KTA131096 LCW131090:LCW131096 LMS131090:LMS131096 LWO131090:LWO131096 MGK131090:MGK131096 MQG131090:MQG131096 NAC131090:NAC131096 NJY131090:NJY131096 NTU131090:NTU131096 ODQ131090:ODQ131096 ONM131090:ONM131096 OXI131090:OXI131096 PHE131090:PHE131096 PRA131090:PRA131096 QAW131090:QAW131096 QKS131090:QKS131096 QUO131090:QUO131096 REK131090:REK131096 ROG131090:ROG131096 RYC131090:RYC131096 SHY131090:SHY131096 SRU131090:SRU131096 TBQ131090:TBQ131096 TLM131090:TLM131096 TVI131090:TVI131096 UFE131090:UFE131096 UPA131090:UPA131096 UYW131090:UYW131096 VIS131090:VIS131096 VSO131090:VSO131096 WCK131090:WCK131096 WMG131090:WMG131096 WWC131090:WWC131096 AB196626:AB196632 JQ196626:JQ196632 TM196626:TM196632 ADI196626:ADI196632 ANE196626:ANE196632 AXA196626:AXA196632 BGW196626:BGW196632 BQS196626:BQS196632 CAO196626:CAO196632 CKK196626:CKK196632 CUG196626:CUG196632 DEC196626:DEC196632 DNY196626:DNY196632 DXU196626:DXU196632 EHQ196626:EHQ196632 ERM196626:ERM196632 FBI196626:FBI196632 FLE196626:FLE196632 FVA196626:FVA196632 GEW196626:GEW196632 GOS196626:GOS196632 GYO196626:GYO196632 HIK196626:HIK196632 HSG196626:HSG196632 ICC196626:ICC196632 ILY196626:ILY196632 IVU196626:IVU196632 JFQ196626:JFQ196632 JPM196626:JPM196632 JZI196626:JZI196632 KJE196626:KJE196632 KTA196626:KTA196632 LCW196626:LCW196632 LMS196626:LMS196632 LWO196626:LWO196632 MGK196626:MGK196632 MQG196626:MQG196632 NAC196626:NAC196632 NJY196626:NJY196632 NTU196626:NTU196632 ODQ196626:ODQ196632 ONM196626:ONM196632 OXI196626:OXI196632 PHE196626:PHE196632 PRA196626:PRA196632 QAW196626:QAW196632 QKS196626:QKS196632 QUO196626:QUO196632 REK196626:REK196632 ROG196626:ROG196632 RYC196626:RYC196632 SHY196626:SHY196632 SRU196626:SRU196632 TBQ196626:TBQ196632 TLM196626:TLM196632 TVI196626:TVI196632 UFE196626:UFE196632 UPA196626:UPA196632 UYW196626:UYW196632 VIS196626:VIS196632 VSO196626:VSO196632 WCK196626:WCK196632 WMG196626:WMG196632 WWC196626:WWC196632 AB262162:AB262168 JQ262162:JQ262168 TM262162:TM262168 ADI262162:ADI262168 ANE262162:ANE262168 AXA262162:AXA262168 BGW262162:BGW262168 BQS262162:BQS262168 CAO262162:CAO262168 CKK262162:CKK262168 CUG262162:CUG262168 DEC262162:DEC262168 DNY262162:DNY262168 DXU262162:DXU262168 EHQ262162:EHQ262168 ERM262162:ERM262168 FBI262162:FBI262168 FLE262162:FLE262168 FVA262162:FVA262168 GEW262162:GEW262168 GOS262162:GOS262168 GYO262162:GYO262168 HIK262162:HIK262168 HSG262162:HSG262168 ICC262162:ICC262168 ILY262162:ILY262168 IVU262162:IVU262168 JFQ262162:JFQ262168 JPM262162:JPM262168 JZI262162:JZI262168 KJE262162:KJE262168 KTA262162:KTA262168 LCW262162:LCW262168 LMS262162:LMS262168 LWO262162:LWO262168 MGK262162:MGK262168 MQG262162:MQG262168 NAC262162:NAC262168 NJY262162:NJY262168 NTU262162:NTU262168 ODQ262162:ODQ262168 ONM262162:ONM262168 OXI262162:OXI262168 PHE262162:PHE262168 PRA262162:PRA262168 QAW262162:QAW262168 QKS262162:QKS262168 QUO262162:QUO262168 REK262162:REK262168 ROG262162:ROG262168 RYC262162:RYC262168 SHY262162:SHY262168 SRU262162:SRU262168 TBQ262162:TBQ262168 TLM262162:TLM262168 TVI262162:TVI262168 UFE262162:UFE262168 UPA262162:UPA262168 UYW262162:UYW262168 VIS262162:VIS262168 VSO262162:VSO262168 WCK262162:WCK262168 WMG262162:WMG262168 WWC262162:WWC262168 AB327698:AB327704 JQ327698:JQ327704 TM327698:TM327704 ADI327698:ADI327704 ANE327698:ANE327704 AXA327698:AXA327704 BGW327698:BGW327704 BQS327698:BQS327704 CAO327698:CAO327704 CKK327698:CKK327704 CUG327698:CUG327704 DEC327698:DEC327704 DNY327698:DNY327704 DXU327698:DXU327704 EHQ327698:EHQ327704 ERM327698:ERM327704 FBI327698:FBI327704 FLE327698:FLE327704 FVA327698:FVA327704 GEW327698:GEW327704 GOS327698:GOS327704 GYO327698:GYO327704 HIK327698:HIK327704 HSG327698:HSG327704 ICC327698:ICC327704 ILY327698:ILY327704 IVU327698:IVU327704 JFQ327698:JFQ327704 JPM327698:JPM327704 JZI327698:JZI327704 KJE327698:KJE327704 KTA327698:KTA327704 LCW327698:LCW327704 LMS327698:LMS327704 LWO327698:LWO327704 MGK327698:MGK327704 MQG327698:MQG327704 NAC327698:NAC327704 NJY327698:NJY327704 NTU327698:NTU327704 ODQ327698:ODQ327704 ONM327698:ONM327704 OXI327698:OXI327704 PHE327698:PHE327704 PRA327698:PRA327704 QAW327698:QAW327704 QKS327698:QKS327704 QUO327698:QUO327704 REK327698:REK327704 ROG327698:ROG327704 RYC327698:RYC327704 SHY327698:SHY327704 SRU327698:SRU327704 TBQ327698:TBQ327704 TLM327698:TLM327704 TVI327698:TVI327704 UFE327698:UFE327704 UPA327698:UPA327704 UYW327698:UYW327704 VIS327698:VIS327704 VSO327698:VSO327704 WCK327698:WCK327704 WMG327698:WMG327704 WWC327698:WWC327704 AB393234:AB393240 JQ393234:JQ393240 TM393234:TM393240 ADI393234:ADI393240 ANE393234:ANE393240 AXA393234:AXA393240 BGW393234:BGW393240 BQS393234:BQS393240 CAO393234:CAO393240 CKK393234:CKK393240 CUG393234:CUG393240 DEC393234:DEC393240 DNY393234:DNY393240 DXU393234:DXU393240 EHQ393234:EHQ393240 ERM393234:ERM393240 FBI393234:FBI393240 FLE393234:FLE393240 FVA393234:FVA393240 GEW393234:GEW393240 GOS393234:GOS393240 GYO393234:GYO393240 HIK393234:HIK393240 HSG393234:HSG393240 ICC393234:ICC393240 ILY393234:ILY393240 IVU393234:IVU393240 JFQ393234:JFQ393240 JPM393234:JPM393240 JZI393234:JZI393240 KJE393234:KJE393240 KTA393234:KTA393240 LCW393234:LCW393240 LMS393234:LMS393240 LWO393234:LWO393240 MGK393234:MGK393240 MQG393234:MQG393240 NAC393234:NAC393240 NJY393234:NJY393240 NTU393234:NTU393240 ODQ393234:ODQ393240 ONM393234:ONM393240 OXI393234:OXI393240 PHE393234:PHE393240 PRA393234:PRA393240 QAW393234:QAW393240 QKS393234:QKS393240 QUO393234:QUO393240 REK393234:REK393240 ROG393234:ROG393240 RYC393234:RYC393240 SHY393234:SHY393240 SRU393234:SRU393240 TBQ393234:TBQ393240 TLM393234:TLM393240 TVI393234:TVI393240 UFE393234:UFE393240 UPA393234:UPA393240 UYW393234:UYW393240 VIS393234:VIS393240 VSO393234:VSO393240 WCK393234:WCK393240 WMG393234:WMG393240 WWC393234:WWC393240 AB458770:AB458776 JQ458770:JQ458776 TM458770:TM458776 ADI458770:ADI458776 ANE458770:ANE458776 AXA458770:AXA458776 BGW458770:BGW458776 BQS458770:BQS458776 CAO458770:CAO458776 CKK458770:CKK458776 CUG458770:CUG458776 DEC458770:DEC458776 DNY458770:DNY458776 DXU458770:DXU458776 EHQ458770:EHQ458776 ERM458770:ERM458776 FBI458770:FBI458776 FLE458770:FLE458776 FVA458770:FVA458776 GEW458770:GEW458776 GOS458770:GOS458776 GYO458770:GYO458776 HIK458770:HIK458776 HSG458770:HSG458776 ICC458770:ICC458776 ILY458770:ILY458776 IVU458770:IVU458776 JFQ458770:JFQ458776 JPM458770:JPM458776 JZI458770:JZI458776 KJE458770:KJE458776 KTA458770:KTA458776 LCW458770:LCW458776 LMS458770:LMS458776 LWO458770:LWO458776 MGK458770:MGK458776 MQG458770:MQG458776 NAC458770:NAC458776 NJY458770:NJY458776 NTU458770:NTU458776 ODQ458770:ODQ458776 ONM458770:ONM458776 OXI458770:OXI458776 PHE458770:PHE458776 PRA458770:PRA458776 QAW458770:QAW458776 QKS458770:QKS458776 QUO458770:QUO458776 REK458770:REK458776 ROG458770:ROG458776 RYC458770:RYC458776 SHY458770:SHY458776 SRU458770:SRU458776 TBQ458770:TBQ458776 TLM458770:TLM458776 TVI458770:TVI458776 UFE458770:UFE458776 UPA458770:UPA458776 UYW458770:UYW458776 VIS458770:VIS458776 VSO458770:VSO458776 WCK458770:WCK458776 WMG458770:WMG458776 WWC458770:WWC458776 AB524306:AB524312 JQ524306:JQ524312 TM524306:TM524312 ADI524306:ADI524312 ANE524306:ANE524312 AXA524306:AXA524312 BGW524306:BGW524312 BQS524306:BQS524312 CAO524306:CAO524312 CKK524306:CKK524312 CUG524306:CUG524312 DEC524306:DEC524312 DNY524306:DNY524312 DXU524306:DXU524312 EHQ524306:EHQ524312 ERM524306:ERM524312 FBI524306:FBI524312 FLE524306:FLE524312 FVA524306:FVA524312 GEW524306:GEW524312 GOS524306:GOS524312 GYO524306:GYO524312 HIK524306:HIK524312 HSG524306:HSG524312 ICC524306:ICC524312 ILY524306:ILY524312 IVU524306:IVU524312 JFQ524306:JFQ524312 JPM524306:JPM524312 JZI524306:JZI524312 KJE524306:KJE524312 KTA524306:KTA524312 LCW524306:LCW524312 LMS524306:LMS524312 LWO524306:LWO524312 MGK524306:MGK524312 MQG524306:MQG524312 NAC524306:NAC524312 NJY524306:NJY524312 NTU524306:NTU524312 ODQ524306:ODQ524312 ONM524306:ONM524312 OXI524306:OXI524312 PHE524306:PHE524312 PRA524306:PRA524312 QAW524306:QAW524312 QKS524306:QKS524312 QUO524306:QUO524312 REK524306:REK524312 ROG524306:ROG524312 RYC524306:RYC524312 SHY524306:SHY524312 SRU524306:SRU524312 TBQ524306:TBQ524312 TLM524306:TLM524312 TVI524306:TVI524312 UFE524306:UFE524312 UPA524306:UPA524312 UYW524306:UYW524312 VIS524306:VIS524312 VSO524306:VSO524312 WCK524306:WCK524312 WMG524306:WMG524312 WWC524306:WWC524312 AB589842:AB589848 JQ589842:JQ589848 TM589842:TM589848 ADI589842:ADI589848 ANE589842:ANE589848 AXA589842:AXA589848 BGW589842:BGW589848 BQS589842:BQS589848 CAO589842:CAO589848 CKK589842:CKK589848 CUG589842:CUG589848 DEC589842:DEC589848 DNY589842:DNY589848 DXU589842:DXU589848 EHQ589842:EHQ589848 ERM589842:ERM589848 FBI589842:FBI589848 FLE589842:FLE589848 FVA589842:FVA589848 GEW589842:GEW589848 GOS589842:GOS589848 GYO589842:GYO589848 HIK589842:HIK589848 HSG589842:HSG589848 ICC589842:ICC589848 ILY589842:ILY589848 IVU589842:IVU589848 JFQ589842:JFQ589848 JPM589842:JPM589848 JZI589842:JZI589848 KJE589842:KJE589848 KTA589842:KTA589848 LCW589842:LCW589848 LMS589842:LMS589848 LWO589842:LWO589848 MGK589842:MGK589848 MQG589842:MQG589848 NAC589842:NAC589848 NJY589842:NJY589848 NTU589842:NTU589848 ODQ589842:ODQ589848 ONM589842:ONM589848 OXI589842:OXI589848 PHE589842:PHE589848 PRA589842:PRA589848 QAW589842:QAW589848 QKS589842:QKS589848 QUO589842:QUO589848 REK589842:REK589848 ROG589842:ROG589848 RYC589842:RYC589848 SHY589842:SHY589848 SRU589842:SRU589848 TBQ589842:TBQ589848 TLM589842:TLM589848 TVI589842:TVI589848 UFE589842:UFE589848 UPA589842:UPA589848 UYW589842:UYW589848 VIS589842:VIS589848 VSO589842:VSO589848 WCK589842:WCK589848 WMG589842:WMG589848 WWC589842:WWC589848 AB655378:AB655384 JQ655378:JQ655384 TM655378:TM655384 ADI655378:ADI655384 ANE655378:ANE655384 AXA655378:AXA655384 BGW655378:BGW655384 BQS655378:BQS655384 CAO655378:CAO655384 CKK655378:CKK655384 CUG655378:CUG655384 DEC655378:DEC655384 DNY655378:DNY655384 DXU655378:DXU655384 EHQ655378:EHQ655384 ERM655378:ERM655384 FBI655378:FBI655384 FLE655378:FLE655384 FVA655378:FVA655384 GEW655378:GEW655384 GOS655378:GOS655384 GYO655378:GYO655384 HIK655378:HIK655384 HSG655378:HSG655384 ICC655378:ICC655384 ILY655378:ILY655384 IVU655378:IVU655384 JFQ655378:JFQ655384 JPM655378:JPM655384 JZI655378:JZI655384 KJE655378:KJE655384 KTA655378:KTA655384 LCW655378:LCW655384 LMS655378:LMS655384 LWO655378:LWO655384 MGK655378:MGK655384 MQG655378:MQG655384 NAC655378:NAC655384 NJY655378:NJY655384 NTU655378:NTU655384 ODQ655378:ODQ655384 ONM655378:ONM655384 OXI655378:OXI655384 PHE655378:PHE655384 PRA655378:PRA655384 QAW655378:QAW655384 QKS655378:QKS655384 QUO655378:QUO655384 REK655378:REK655384 ROG655378:ROG655384 RYC655378:RYC655384 SHY655378:SHY655384 SRU655378:SRU655384 TBQ655378:TBQ655384 TLM655378:TLM655384 TVI655378:TVI655384 UFE655378:UFE655384 UPA655378:UPA655384 UYW655378:UYW655384 VIS655378:VIS655384 VSO655378:VSO655384 WCK655378:WCK655384 WMG655378:WMG655384 WWC655378:WWC655384 AB720914:AB720920 JQ720914:JQ720920 TM720914:TM720920 ADI720914:ADI720920 ANE720914:ANE720920 AXA720914:AXA720920 BGW720914:BGW720920 BQS720914:BQS720920 CAO720914:CAO720920 CKK720914:CKK720920 CUG720914:CUG720920 DEC720914:DEC720920 DNY720914:DNY720920 DXU720914:DXU720920 EHQ720914:EHQ720920 ERM720914:ERM720920 FBI720914:FBI720920 FLE720914:FLE720920 FVA720914:FVA720920 GEW720914:GEW720920 GOS720914:GOS720920 GYO720914:GYO720920 HIK720914:HIK720920 HSG720914:HSG720920 ICC720914:ICC720920 ILY720914:ILY720920 IVU720914:IVU720920 JFQ720914:JFQ720920 JPM720914:JPM720920 JZI720914:JZI720920 KJE720914:KJE720920 KTA720914:KTA720920 LCW720914:LCW720920 LMS720914:LMS720920 LWO720914:LWO720920 MGK720914:MGK720920 MQG720914:MQG720920 NAC720914:NAC720920 NJY720914:NJY720920 NTU720914:NTU720920 ODQ720914:ODQ720920 ONM720914:ONM720920 OXI720914:OXI720920 PHE720914:PHE720920 PRA720914:PRA720920 QAW720914:QAW720920 QKS720914:QKS720920 QUO720914:QUO720920 REK720914:REK720920 ROG720914:ROG720920 RYC720914:RYC720920 SHY720914:SHY720920 SRU720914:SRU720920 TBQ720914:TBQ720920 TLM720914:TLM720920 TVI720914:TVI720920 UFE720914:UFE720920 UPA720914:UPA720920 UYW720914:UYW720920 VIS720914:VIS720920 VSO720914:VSO720920 WCK720914:WCK720920 WMG720914:WMG720920 WWC720914:WWC720920 AB786450:AB786456 JQ786450:JQ786456 TM786450:TM786456 ADI786450:ADI786456 ANE786450:ANE786456 AXA786450:AXA786456 BGW786450:BGW786456 BQS786450:BQS786456 CAO786450:CAO786456 CKK786450:CKK786456 CUG786450:CUG786456 DEC786450:DEC786456 DNY786450:DNY786456 DXU786450:DXU786456 EHQ786450:EHQ786456 ERM786450:ERM786456 FBI786450:FBI786456 FLE786450:FLE786456 FVA786450:FVA786456 GEW786450:GEW786456 GOS786450:GOS786456 GYO786450:GYO786456 HIK786450:HIK786456 HSG786450:HSG786456 ICC786450:ICC786456 ILY786450:ILY786456 IVU786450:IVU786456 JFQ786450:JFQ786456 JPM786450:JPM786456 JZI786450:JZI786456 KJE786450:KJE786456 KTA786450:KTA786456 LCW786450:LCW786456 LMS786450:LMS786456 LWO786450:LWO786456 MGK786450:MGK786456 MQG786450:MQG786456 NAC786450:NAC786456 NJY786450:NJY786456 NTU786450:NTU786456 ODQ786450:ODQ786456 ONM786450:ONM786456 OXI786450:OXI786456 PHE786450:PHE786456 PRA786450:PRA786456 QAW786450:QAW786456 QKS786450:QKS786456 QUO786450:QUO786456 REK786450:REK786456 ROG786450:ROG786456 RYC786450:RYC786456 SHY786450:SHY786456 SRU786450:SRU786456 TBQ786450:TBQ786456 TLM786450:TLM786456 TVI786450:TVI786456 UFE786450:UFE786456 UPA786450:UPA786456 UYW786450:UYW786456 VIS786450:VIS786456 VSO786450:VSO786456 WCK786450:WCK786456 WMG786450:WMG786456 WWC786450:WWC786456 AB851986:AB851992 JQ851986:JQ851992 TM851986:TM851992 ADI851986:ADI851992 ANE851986:ANE851992 AXA851986:AXA851992 BGW851986:BGW851992 BQS851986:BQS851992 CAO851986:CAO851992 CKK851986:CKK851992 CUG851986:CUG851992 DEC851986:DEC851992 DNY851986:DNY851992 DXU851986:DXU851992 EHQ851986:EHQ851992 ERM851986:ERM851992 FBI851986:FBI851992 FLE851986:FLE851992 FVA851986:FVA851992 GEW851986:GEW851992 GOS851986:GOS851992 GYO851986:GYO851992 HIK851986:HIK851992 HSG851986:HSG851992 ICC851986:ICC851992 ILY851986:ILY851992 IVU851986:IVU851992 JFQ851986:JFQ851992 JPM851986:JPM851992 JZI851986:JZI851992 KJE851986:KJE851992 KTA851986:KTA851992 LCW851986:LCW851992 LMS851986:LMS851992 LWO851986:LWO851992 MGK851986:MGK851992 MQG851986:MQG851992 NAC851986:NAC851992 NJY851986:NJY851992 NTU851986:NTU851992 ODQ851986:ODQ851992 ONM851986:ONM851992 OXI851986:OXI851992 PHE851986:PHE851992 PRA851986:PRA851992 QAW851986:QAW851992 QKS851986:QKS851992 QUO851986:QUO851992 REK851986:REK851992 ROG851986:ROG851992 RYC851986:RYC851992 SHY851986:SHY851992 SRU851986:SRU851992 TBQ851986:TBQ851992 TLM851986:TLM851992 TVI851986:TVI851992 UFE851986:UFE851992 UPA851986:UPA851992 UYW851986:UYW851992 VIS851986:VIS851992 VSO851986:VSO851992 WCK851986:WCK851992 WMG851986:WMG851992 WWC851986:WWC851992 AB917522:AB917528 JQ917522:JQ917528 TM917522:TM917528 ADI917522:ADI917528 ANE917522:ANE917528 AXA917522:AXA917528 BGW917522:BGW917528 BQS917522:BQS917528 CAO917522:CAO917528 CKK917522:CKK917528 CUG917522:CUG917528 DEC917522:DEC917528 DNY917522:DNY917528 DXU917522:DXU917528 EHQ917522:EHQ917528 ERM917522:ERM917528 FBI917522:FBI917528 FLE917522:FLE917528 FVA917522:FVA917528 GEW917522:GEW917528 GOS917522:GOS917528 GYO917522:GYO917528 HIK917522:HIK917528 HSG917522:HSG917528 ICC917522:ICC917528 ILY917522:ILY917528 IVU917522:IVU917528 JFQ917522:JFQ917528 JPM917522:JPM917528 JZI917522:JZI917528 KJE917522:KJE917528 KTA917522:KTA917528 LCW917522:LCW917528 LMS917522:LMS917528 LWO917522:LWO917528 MGK917522:MGK917528 MQG917522:MQG917528 NAC917522:NAC917528 NJY917522:NJY917528 NTU917522:NTU917528 ODQ917522:ODQ917528 ONM917522:ONM917528 OXI917522:OXI917528 PHE917522:PHE917528 PRA917522:PRA917528 QAW917522:QAW917528 QKS917522:QKS917528 QUO917522:QUO917528 REK917522:REK917528 ROG917522:ROG917528 RYC917522:RYC917528 SHY917522:SHY917528 SRU917522:SRU917528 TBQ917522:TBQ917528 TLM917522:TLM917528 TVI917522:TVI917528 UFE917522:UFE917528 UPA917522:UPA917528 UYW917522:UYW917528 VIS917522:VIS917528 VSO917522:VSO917528 WCK917522:WCK917528 WMG917522:WMG917528 WWC917522:WWC917528 AB983058:AB983064 JQ983058:JQ983064 TM983058:TM983064 ADI983058:ADI983064 ANE983058:ANE983064 AXA983058:AXA983064 BGW983058:BGW983064 BQS983058:BQS983064 CAO983058:CAO983064 CKK983058:CKK983064 CUG983058:CUG983064 DEC983058:DEC983064 DNY983058:DNY983064 DXU983058:DXU983064 EHQ983058:EHQ983064 ERM983058:ERM983064 FBI983058:FBI983064 FLE983058:FLE983064 FVA983058:FVA983064 GEW983058:GEW983064 GOS983058:GOS983064 GYO983058:GYO983064 HIK983058:HIK983064 HSG983058:HSG983064 ICC983058:ICC983064 ILY983058:ILY983064 IVU983058:IVU983064 JFQ983058:JFQ983064 JPM983058:JPM983064 JZI983058:JZI983064 KJE983058:KJE983064 KTA983058:KTA983064 LCW983058:LCW983064 LMS983058:LMS983064 LWO983058:LWO983064 MGK983058:MGK983064 MQG983058:MQG983064 NAC983058:NAC983064 NJY983058:NJY983064 NTU983058:NTU983064 ODQ983058:ODQ983064 ONM983058:ONM983064 OXI983058:OXI983064 PHE983058:PHE983064 PRA983058:PRA983064 QAW983058:QAW983064 QKS983058:QKS983064 QUO983058:QUO983064 REK983058:REK983064 ROG983058:ROG983064 RYC983058:RYC983064 SHY983058:SHY983064 SRU983058:SRU983064 TBQ983058:TBQ983064 TLM983058:TLM983064 TVI983058:TVI983064 UFE983058:UFE983064 UPA983058:UPA983064 UYW983058:UYW983064 VIS983058:VIS983064 VSO983058:VSO983064 WCK983058:WCK983064 WMG983058:WMG983064">
      <formula1>900</formula1>
    </dataValidation>
    <dataValidation type="list" allowBlank="1" showInputMessage="1" errorTitle="Ошибка" error="Выберите значение из списка" prompt="Выберите значение из списка" sqref="WVN983064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M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M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M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M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M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M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M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M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M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M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M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M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M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M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M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D24:ADD25 AMZ24:AMZ25 AWV24:AWV25 BGR24:BGR25 BQN24:BQN25 CAJ24:CAJ25 CKF24:CKF25 CUB24:CUB25 DDX24:DDX25 DNT24:DNT25 DXP24:DXP25 EHL24:EHL25 ERH24:ERH25 FBD24:FBD25 FKZ24:FKZ25 FUV24:FUV25 GER24:GER25 GON24:GON25 GYJ24:GYJ25 HIF24:HIF25 HSB24:HSB25 IBX24:IBX25 ILT24:ILT25 IVP24:IVP25 JFL24:JFL25 JPH24:JPH25 JZD24:JZD25 KIZ24:KIZ25 KSV24:KSV25 LCR24:LCR25 LMN24:LMN25 LWJ24:LWJ25 MGF24:MGF25 MQB24:MQB25 MZX24:MZX25 NJT24:NJT25 NTP24:NTP25 ODL24:ODL25 ONH24:ONH25 OXD24:OXD25 PGZ24:PGZ25 PQV24:PQV25 QAR24:QAR25 QKN24:QKN25 QUJ24:QUJ25 REF24:REF25 ROB24:ROB25 RXX24:RXX25 SHT24:SHT25 SRP24:SRP25 TBL24:TBL25 TLH24:TLH25 TVD24:TVD25 UEZ24:UEZ25 UOV24:UOV25 UYR24:UYR25 VIN24:VIN25 VSJ24:VSJ25 WCF24:WCF25 WMB24:WMB25 WVX24:WVX25 JN24:JN25 TJ24:TJ25 W65560:W65561 JL65560:JL65561 TH65560:TH65561 ADD65560:ADD65561 AMZ65560:AMZ65561 AWV65560:AWV65561 BGR65560:BGR65561 BQN65560:BQN65561 CAJ65560:CAJ65561 CKF65560:CKF65561 CUB65560:CUB65561 DDX65560:DDX65561 DNT65560:DNT65561 DXP65560:DXP65561 EHL65560:EHL65561 ERH65560:ERH65561 FBD65560:FBD65561 FKZ65560:FKZ65561 FUV65560:FUV65561 GER65560:GER65561 GON65560:GON65561 GYJ65560:GYJ65561 HIF65560:HIF65561 HSB65560:HSB65561 IBX65560:IBX65561 ILT65560:ILT65561 IVP65560:IVP65561 JFL65560:JFL65561 JPH65560:JPH65561 JZD65560:JZD65561 KIZ65560:KIZ65561 KSV65560:KSV65561 LCR65560:LCR65561 LMN65560:LMN65561 LWJ65560:LWJ65561 MGF65560:MGF65561 MQB65560:MQB65561 MZX65560:MZX65561 NJT65560:NJT65561 NTP65560:NTP65561 ODL65560:ODL65561 ONH65560:ONH65561 OXD65560:OXD65561 PGZ65560:PGZ65561 PQV65560:PQV65561 QAR65560:QAR65561 QKN65560:QKN65561 QUJ65560:QUJ65561 REF65560:REF65561 ROB65560:ROB65561 RXX65560:RXX65561 SHT65560:SHT65561 SRP65560:SRP65561 TBL65560:TBL65561 TLH65560:TLH65561 TVD65560:TVD65561 UEZ65560:UEZ65561 UOV65560:UOV65561 UYR65560:UYR65561 VIN65560:VIN65561 VSJ65560:VSJ65561 WCF65560:WCF65561 WMB65560:WMB65561 WVX65560:WVX65561 W131096:W131097 JL131096:JL131097 TH131096:TH131097 ADD131096:ADD131097 AMZ131096:AMZ131097 AWV131096:AWV131097 BGR131096:BGR131097 BQN131096:BQN131097 CAJ131096:CAJ131097 CKF131096:CKF131097 CUB131096:CUB131097 DDX131096:DDX131097 DNT131096:DNT131097 DXP131096:DXP131097 EHL131096:EHL131097 ERH131096:ERH131097 FBD131096:FBD131097 FKZ131096:FKZ131097 FUV131096:FUV131097 GER131096:GER131097 GON131096:GON131097 GYJ131096:GYJ131097 HIF131096:HIF131097 HSB131096:HSB131097 IBX131096:IBX131097 ILT131096:ILT131097 IVP131096:IVP131097 JFL131096:JFL131097 JPH131096:JPH131097 JZD131096:JZD131097 KIZ131096:KIZ131097 KSV131096:KSV131097 LCR131096:LCR131097 LMN131096:LMN131097 LWJ131096:LWJ131097 MGF131096:MGF131097 MQB131096:MQB131097 MZX131096:MZX131097 NJT131096:NJT131097 NTP131096:NTP131097 ODL131096:ODL131097 ONH131096:ONH131097 OXD131096:OXD131097 PGZ131096:PGZ131097 PQV131096:PQV131097 QAR131096:QAR131097 QKN131096:QKN131097 QUJ131096:QUJ131097 REF131096:REF131097 ROB131096:ROB131097 RXX131096:RXX131097 SHT131096:SHT131097 SRP131096:SRP131097 TBL131096:TBL131097 TLH131096:TLH131097 TVD131096:TVD131097 UEZ131096:UEZ131097 UOV131096:UOV131097 UYR131096:UYR131097 VIN131096:VIN131097 VSJ131096:VSJ131097 WCF131096:WCF131097 WMB131096:WMB131097 WVX131096:WVX131097 W196632:W196633 JL196632:JL196633 TH196632:TH196633 ADD196632:ADD196633 AMZ196632:AMZ196633 AWV196632:AWV196633 BGR196632:BGR196633 BQN196632:BQN196633 CAJ196632:CAJ196633 CKF196632:CKF196633 CUB196632:CUB196633 DDX196632:DDX196633 DNT196632:DNT196633 DXP196632:DXP196633 EHL196632:EHL196633 ERH196632:ERH196633 FBD196632:FBD196633 FKZ196632:FKZ196633 FUV196632:FUV196633 GER196632:GER196633 GON196632:GON196633 GYJ196632:GYJ196633 HIF196632:HIF196633 HSB196632:HSB196633 IBX196632:IBX196633 ILT196632:ILT196633 IVP196632:IVP196633 JFL196632:JFL196633 JPH196632:JPH196633 JZD196632:JZD196633 KIZ196632:KIZ196633 KSV196632:KSV196633 LCR196632:LCR196633 LMN196632:LMN196633 LWJ196632:LWJ196633 MGF196632:MGF196633 MQB196632:MQB196633 MZX196632:MZX196633 NJT196632:NJT196633 NTP196632:NTP196633 ODL196632:ODL196633 ONH196632:ONH196633 OXD196632:OXD196633 PGZ196632:PGZ196633 PQV196632:PQV196633 QAR196632:QAR196633 QKN196632:QKN196633 QUJ196632:QUJ196633 REF196632:REF196633 ROB196632:ROB196633 RXX196632:RXX196633 SHT196632:SHT196633 SRP196632:SRP196633 TBL196632:TBL196633 TLH196632:TLH196633 TVD196632:TVD196633 UEZ196632:UEZ196633 UOV196632:UOV196633 UYR196632:UYR196633 VIN196632:VIN196633 VSJ196632:VSJ196633 WCF196632:WCF196633 WMB196632:WMB196633 WVX196632:WVX196633 W262168:W262169 JL262168:JL262169 TH262168:TH262169 ADD262168:ADD262169 AMZ262168:AMZ262169 AWV262168:AWV262169 BGR262168:BGR262169 BQN262168:BQN262169 CAJ262168:CAJ262169 CKF262168:CKF262169 CUB262168:CUB262169 DDX262168:DDX262169 DNT262168:DNT262169 DXP262168:DXP262169 EHL262168:EHL262169 ERH262168:ERH262169 FBD262168:FBD262169 FKZ262168:FKZ262169 FUV262168:FUV262169 GER262168:GER262169 GON262168:GON262169 GYJ262168:GYJ262169 HIF262168:HIF262169 HSB262168:HSB262169 IBX262168:IBX262169 ILT262168:ILT262169 IVP262168:IVP262169 JFL262168:JFL262169 JPH262168:JPH262169 JZD262168:JZD262169 KIZ262168:KIZ262169 KSV262168:KSV262169 LCR262168:LCR262169 LMN262168:LMN262169 LWJ262168:LWJ262169 MGF262168:MGF262169 MQB262168:MQB262169 MZX262168:MZX262169 NJT262168:NJT262169 NTP262168:NTP262169 ODL262168:ODL262169 ONH262168:ONH262169 OXD262168:OXD262169 PGZ262168:PGZ262169 PQV262168:PQV262169 QAR262168:QAR262169 QKN262168:QKN262169 QUJ262168:QUJ262169 REF262168:REF262169 ROB262168:ROB262169 RXX262168:RXX262169 SHT262168:SHT262169 SRP262168:SRP262169 TBL262168:TBL262169 TLH262168:TLH262169 TVD262168:TVD262169 UEZ262168:UEZ262169 UOV262168:UOV262169 UYR262168:UYR262169 VIN262168:VIN262169 VSJ262168:VSJ262169 WCF262168:WCF262169 WMB262168:WMB262169 WVX262168:WVX262169 W327704:W327705 JL327704:JL327705 TH327704:TH327705 ADD327704:ADD327705 AMZ327704:AMZ327705 AWV327704:AWV327705 BGR327704:BGR327705 BQN327704:BQN327705 CAJ327704:CAJ327705 CKF327704:CKF327705 CUB327704:CUB327705 DDX327704:DDX327705 DNT327704:DNT327705 DXP327704:DXP327705 EHL327704:EHL327705 ERH327704:ERH327705 FBD327704:FBD327705 FKZ327704:FKZ327705 FUV327704:FUV327705 GER327704:GER327705 GON327704:GON327705 GYJ327704:GYJ327705 HIF327704:HIF327705 HSB327704:HSB327705 IBX327704:IBX327705 ILT327704:ILT327705 IVP327704:IVP327705 JFL327704:JFL327705 JPH327704:JPH327705 JZD327704:JZD327705 KIZ327704:KIZ327705 KSV327704:KSV327705 LCR327704:LCR327705 LMN327704:LMN327705 LWJ327704:LWJ327705 MGF327704:MGF327705 MQB327704:MQB327705 MZX327704:MZX327705 NJT327704:NJT327705 NTP327704:NTP327705 ODL327704:ODL327705 ONH327704:ONH327705 OXD327704:OXD327705 PGZ327704:PGZ327705 PQV327704:PQV327705 QAR327704:QAR327705 QKN327704:QKN327705 QUJ327704:QUJ327705 REF327704:REF327705 ROB327704:ROB327705 RXX327704:RXX327705 SHT327704:SHT327705 SRP327704:SRP327705 TBL327704:TBL327705 TLH327704:TLH327705 TVD327704:TVD327705 UEZ327704:UEZ327705 UOV327704:UOV327705 UYR327704:UYR327705 VIN327704:VIN327705 VSJ327704:VSJ327705 WCF327704:WCF327705 WMB327704:WMB327705 WVX327704:WVX327705 W393240:W393241 JL393240:JL393241 TH393240:TH393241 ADD393240:ADD393241 AMZ393240:AMZ393241 AWV393240:AWV393241 BGR393240:BGR393241 BQN393240:BQN393241 CAJ393240:CAJ393241 CKF393240:CKF393241 CUB393240:CUB393241 DDX393240:DDX393241 DNT393240:DNT393241 DXP393240:DXP393241 EHL393240:EHL393241 ERH393240:ERH393241 FBD393240:FBD393241 FKZ393240:FKZ393241 FUV393240:FUV393241 GER393240:GER393241 GON393240:GON393241 GYJ393240:GYJ393241 HIF393240:HIF393241 HSB393240:HSB393241 IBX393240:IBX393241 ILT393240:ILT393241 IVP393240:IVP393241 JFL393240:JFL393241 JPH393240:JPH393241 JZD393240:JZD393241 KIZ393240:KIZ393241 KSV393240:KSV393241 LCR393240:LCR393241 LMN393240:LMN393241 LWJ393240:LWJ393241 MGF393240:MGF393241 MQB393240:MQB393241 MZX393240:MZX393241 NJT393240:NJT393241 NTP393240:NTP393241 ODL393240:ODL393241 ONH393240:ONH393241 OXD393240:OXD393241 PGZ393240:PGZ393241 PQV393240:PQV393241 QAR393240:QAR393241 QKN393240:QKN393241 QUJ393240:QUJ393241 REF393240:REF393241 ROB393240:ROB393241 RXX393240:RXX393241 SHT393240:SHT393241 SRP393240:SRP393241 TBL393240:TBL393241 TLH393240:TLH393241 TVD393240:TVD393241 UEZ393240:UEZ393241 UOV393240:UOV393241 UYR393240:UYR393241 VIN393240:VIN393241 VSJ393240:VSJ393241 WCF393240:WCF393241 WMB393240:WMB393241 WVX393240:WVX393241 W458776:W458777 JL458776:JL458777 TH458776:TH458777 ADD458776:ADD458777 AMZ458776:AMZ458777 AWV458776:AWV458777 BGR458776:BGR458777 BQN458776:BQN458777 CAJ458776:CAJ458777 CKF458776:CKF458777 CUB458776:CUB458777 DDX458776:DDX458777 DNT458776:DNT458777 DXP458776:DXP458777 EHL458776:EHL458777 ERH458776:ERH458777 FBD458776:FBD458777 FKZ458776:FKZ458777 FUV458776:FUV458777 GER458776:GER458777 GON458776:GON458777 GYJ458776:GYJ458777 HIF458776:HIF458777 HSB458776:HSB458777 IBX458776:IBX458777 ILT458776:ILT458777 IVP458776:IVP458777 JFL458776:JFL458777 JPH458776:JPH458777 JZD458776:JZD458777 KIZ458776:KIZ458777 KSV458776:KSV458777 LCR458776:LCR458777 LMN458776:LMN458777 LWJ458776:LWJ458777 MGF458776:MGF458777 MQB458776:MQB458777 MZX458776:MZX458777 NJT458776:NJT458777 NTP458776:NTP458777 ODL458776:ODL458777 ONH458776:ONH458777 OXD458776:OXD458777 PGZ458776:PGZ458777 PQV458776:PQV458777 QAR458776:QAR458777 QKN458776:QKN458777 QUJ458776:QUJ458777 REF458776:REF458777 ROB458776:ROB458777 RXX458776:RXX458777 SHT458776:SHT458777 SRP458776:SRP458777 TBL458776:TBL458777 TLH458776:TLH458777 TVD458776:TVD458777 UEZ458776:UEZ458777 UOV458776:UOV458777 UYR458776:UYR458777 VIN458776:VIN458777 VSJ458776:VSJ458777 WCF458776:WCF458777 WMB458776:WMB458777 WVX458776:WVX458777 W524312:W524313 JL524312:JL524313 TH524312:TH524313 ADD524312:ADD524313 AMZ524312:AMZ524313 AWV524312:AWV524313 BGR524312:BGR524313 BQN524312:BQN524313 CAJ524312:CAJ524313 CKF524312:CKF524313 CUB524312:CUB524313 DDX524312:DDX524313 DNT524312:DNT524313 DXP524312:DXP524313 EHL524312:EHL524313 ERH524312:ERH524313 FBD524312:FBD524313 FKZ524312:FKZ524313 FUV524312:FUV524313 GER524312:GER524313 GON524312:GON524313 GYJ524312:GYJ524313 HIF524312:HIF524313 HSB524312:HSB524313 IBX524312:IBX524313 ILT524312:ILT524313 IVP524312:IVP524313 JFL524312:JFL524313 JPH524312:JPH524313 JZD524312:JZD524313 KIZ524312:KIZ524313 KSV524312:KSV524313 LCR524312:LCR524313 LMN524312:LMN524313 LWJ524312:LWJ524313 MGF524312:MGF524313 MQB524312:MQB524313 MZX524312:MZX524313 NJT524312:NJT524313 NTP524312:NTP524313 ODL524312:ODL524313 ONH524312:ONH524313 OXD524312:OXD524313 PGZ524312:PGZ524313 PQV524312:PQV524313 QAR524312:QAR524313 QKN524312:QKN524313 QUJ524312:QUJ524313 REF524312:REF524313 ROB524312:ROB524313 RXX524312:RXX524313 SHT524312:SHT524313 SRP524312:SRP524313 TBL524312:TBL524313 TLH524312:TLH524313 TVD524312:TVD524313 UEZ524312:UEZ524313 UOV524312:UOV524313 UYR524312:UYR524313 VIN524312:VIN524313 VSJ524312:VSJ524313 WCF524312:WCF524313 WMB524312:WMB524313 WVX524312:WVX524313 W589848:W589849 JL589848:JL589849 TH589848:TH589849 ADD589848:ADD589849 AMZ589848:AMZ589849 AWV589848:AWV589849 BGR589848:BGR589849 BQN589848:BQN589849 CAJ589848:CAJ589849 CKF589848:CKF589849 CUB589848:CUB589849 DDX589848:DDX589849 DNT589848:DNT589849 DXP589848:DXP589849 EHL589848:EHL589849 ERH589848:ERH589849 FBD589848:FBD589849 FKZ589848:FKZ589849 FUV589848:FUV589849 GER589848:GER589849 GON589848:GON589849 GYJ589848:GYJ589849 HIF589848:HIF589849 HSB589848:HSB589849 IBX589848:IBX589849 ILT589848:ILT589849 IVP589848:IVP589849 JFL589848:JFL589849 JPH589848:JPH589849 JZD589848:JZD589849 KIZ589848:KIZ589849 KSV589848:KSV589849 LCR589848:LCR589849 LMN589848:LMN589849 LWJ589848:LWJ589849 MGF589848:MGF589849 MQB589848:MQB589849 MZX589848:MZX589849 NJT589848:NJT589849 NTP589848:NTP589849 ODL589848:ODL589849 ONH589848:ONH589849 OXD589848:OXD589849 PGZ589848:PGZ589849 PQV589848:PQV589849 QAR589848:QAR589849 QKN589848:QKN589849 QUJ589848:QUJ589849 REF589848:REF589849 ROB589848:ROB589849 RXX589848:RXX589849 SHT589848:SHT589849 SRP589848:SRP589849 TBL589848:TBL589849 TLH589848:TLH589849 TVD589848:TVD589849 UEZ589848:UEZ589849 UOV589848:UOV589849 UYR589848:UYR589849 VIN589848:VIN589849 VSJ589848:VSJ589849 WCF589848:WCF589849 WMB589848:WMB589849 WVX589848:WVX589849 W655384:W655385 JL655384:JL655385 TH655384:TH655385 ADD655384:ADD655385 AMZ655384:AMZ655385 AWV655384:AWV655385 BGR655384:BGR655385 BQN655384:BQN655385 CAJ655384:CAJ655385 CKF655384:CKF655385 CUB655384:CUB655385 DDX655384:DDX655385 DNT655384:DNT655385 DXP655384:DXP655385 EHL655384:EHL655385 ERH655384:ERH655385 FBD655384:FBD655385 FKZ655384:FKZ655385 FUV655384:FUV655385 GER655384:GER655385 GON655384:GON655385 GYJ655384:GYJ655385 HIF655384:HIF655385 HSB655384:HSB655385 IBX655384:IBX655385 ILT655384:ILT655385 IVP655384:IVP655385 JFL655384:JFL655385 JPH655384:JPH655385 JZD655384:JZD655385 KIZ655384:KIZ655385 KSV655384:KSV655385 LCR655384:LCR655385 LMN655384:LMN655385 LWJ655384:LWJ655385 MGF655384:MGF655385 MQB655384:MQB655385 MZX655384:MZX655385 NJT655384:NJT655385 NTP655384:NTP655385 ODL655384:ODL655385 ONH655384:ONH655385 OXD655384:OXD655385 PGZ655384:PGZ655385 PQV655384:PQV655385 QAR655384:QAR655385 QKN655384:QKN655385 QUJ655384:QUJ655385 REF655384:REF655385 ROB655384:ROB655385 RXX655384:RXX655385 SHT655384:SHT655385 SRP655384:SRP655385 TBL655384:TBL655385 TLH655384:TLH655385 TVD655384:TVD655385 UEZ655384:UEZ655385 UOV655384:UOV655385 UYR655384:UYR655385 VIN655384:VIN655385 VSJ655384:VSJ655385 WCF655384:WCF655385 WMB655384:WMB655385 WVX655384:WVX655385 W720920:W720921 JL720920:JL720921 TH720920:TH720921 ADD720920:ADD720921 AMZ720920:AMZ720921 AWV720920:AWV720921 BGR720920:BGR720921 BQN720920:BQN720921 CAJ720920:CAJ720921 CKF720920:CKF720921 CUB720920:CUB720921 DDX720920:DDX720921 DNT720920:DNT720921 DXP720920:DXP720921 EHL720920:EHL720921 ERH720920:ERH720921 FBD720920:FBD720921 FKZ720920:FKZ720921 FUV720920:FUV720921 GER720920:GER720921 GON720920:GON720921 GYJ720920:GYJ720921 HIF720920:HIF720921 HSB720920:HSB720921 IBX720920:IBX720921 ILT720920:ILT720921 IVP720920:IVP720921 JFL720920:JFL720921 JPH720920:JPH720921 JZD720920:JZD720921 KIZ720920:KIZ720921 KSV720920:KSV720921 LCR720920:LCR720921 LMN720920:LMN720921 LWJ720920:LWJ720921 MGF720920:MGF720921 MQB720920:MQB720921 MZX720920:MZX720921 NJT720920:NJT720921 NTP720920:NTP720921 ODL720920:ODL720921 ONH720920:ONH720921 OXD720920:OXD720921 PGZ720920:PGZ720921 PQV720920:PQV720921 QAR720920:QAR720921 QKN720920:QKN720921 QUJ720920:QUJ720921 REF720920:REF720921 ROB720920:ROB720921 RXX720920:RXX720921 SHT720920:SHT720921 SRP720920:SRP720921 TBL720920:TBL720921 TLH720920:TLH720921 TVD720920:TVD720921 UEZ720920:UEZ720921 UOV720920:UOV720921 UYR720920:UYR720921 VIN720920:VIN720921 VSJ720920:VSJ720921 WCF720920:WCF720921 WMB720920:WMB720921 WVX720920:WVX720921 W786456:W786457 JL786456:JL786457 TH786456:TH786457 ADD786456:ADD786457 AMZ786456:AMZ786457 AWV786456:AWV786457 BGR786456:BGR786457 BQN786456:BQN786457 CAJ786456:CAJ786457 CKF786456:CKF786457 CUB786456:CUB786457 DDX786456:DDX786457 DNT786456:DNT786457 DXP786456:DXP786457 EHL786456:EHL786457 ERH786456:ERH786457 FBD786456:FBD786457 FKZ786456:FKZ786457 FUV786456:FUV786457 GER786456:GER786457 GON786456:GON786457 GYJ786456:GYJ786457 HIF786456:HIF786457 HSB786456:HSB786457 IBX786456:IBX786457 ILT786456:ILT786457 IVP786456:IVP786457 JFL786456:JFL786457 JPH786456:JPH786457 JZD786456:JZD786457 KIZ786456:KIZ786457 KSV786456:KSV786457 LCR786456:LCR786457 LMN786456:LMN786457 LWJ786456:LWJ786457 MGF786456:MGF786457 MQB786456:MQB786457 MZX786456:MZX786457 NJT786456:NJT786457 NTP786456:NTP786457 ODL786456:ODL786457 ONH786456:ONH786457 OXD786456:OXD786457 PGZ786456:PGZ786457 PQV786456:PQV786457 QAR786456:QAR786457 QKN786456:QKN786457 QUJ786456:QUJ786457 REF786456:REF786457 ROB786456:ROB786457 RXX786456:RXX786457 SHT786456:SHT786457 SRP786456:SRP786457 TBL786456:TBL786457 TLH786456:TLH786457 TVD786456:TVD786457 UEZ786456:UEZ786457 UOV786456:UOV786457 UYR786456:UYR786457 VIN786456:VIN786457 VSJ786456:VSJ786457 WCF786456:WCF786457 WMB786456:WMB786457 WVX786456:WVX786457 W851992:W851993 JL851992:JL851993 TH851992:TH851993 ADD851992:ADD851993 AMZ851992:AMZ851993 AWV851992:AWV851993 BGR851992:BGR851993 BQN851992:BQN851993 CAJ851992:CAJ851993 CKF851992:CKF851993 CUB851992:CUB851993 DDX851992:DDX851993 DNT851992:DNT851993 DXP851992:DXP851993 EHL851992:EHL851993 ERH851992:ERH851993 FBD851992:FBD851993 FKZ851992:FKZ851993 FUV851992:FUV851993 GER851992:GER851993 GON851992:GON851993 GYJ851992:GYJ851993 HIF851992:HIF851993 HSB851992:HSB851993 IBX851992:IBX851993 ILT851992:ILT851993 IVP851992:IVP851993 JFL851992:JFL851993 JPH851992:JPH851993 JZD851992:JZD851993 KIZ851992:KIZ851993 KSV851992:KSV851993 LCR851992:LCR851993 LMN851992:LMN851993 LWJ851992:LWJ851993 MGF851992:MGF851993 MQB851992:MQB851993 MZX851992:MZX851993 NJT851992:NJT851993 NTP851992:NTP851993 ODL851992:ODL851993 ONH851992:ONH851993 OXD851992:OXD851993 PGZ851992:PGZ851993 PQV851992:PQV851993 QAR851992:QAR851993 QKN851992:QKN851993 QUJ851992:QUJ851993 REF851992:REF851993 ROB851992:ROB851993 RXX851992:RXX851993 SHT851992:SHT851993 SRP851992:SRP851993 TBL851992:TBL851993 TLH851992:TLH851993 TVD851992:TVD851993 UEZ851992:UEZ851993 UOV851992:UOV851993 UYR851992:UYR851993 VIN851992:VIN851993 VSJ851992:VSJ851993 WCF851992:WCF851993 WMB851992:WMB851993 WVX851992:WVX851993 W917528:W917529 JL917528:JL917529 TH917528:TH917529 ADD917528:ADD917529 AMZ917528:AMZ917529 AWV917528:AWV917529 BGR917528:BGR917529 BQN917528:BQN917529 CAJ917528:CAJ917529 CKF917528:CKF917529 CUB917528:CUB917529 DDX917528:DDX917529 DNT917528:DNT917529 DXP917528:DXP917529 EHL917528:EHL917529 ERH917528:ERH917529 FBD917528:FBD917529 FKZ917528:FKZ917529 FUV917528:FUV917529 GER917528:GER917529 GON917528:GON917529 GYJ917528:GYJ917529 HIF917528:HIF917529 HSB917528:HSB917529 IBX917528:IBX917529 ILT917528:ILT917529 IVP917528:IVP917529 JFL917528:JFL917529 JPH917528:JPH917529 JZD917528:JZD917529 KIZ917528:KIZ917529 KSV917528:KSV917529 LCR917528:LCR917529 LMN917528:LMN917529 LWJ917528:LWJ917529 MGF917528:MGF917529 MQB917528:MQB917529 MZX917528:MZX917529 NJT917528:NJT917529 NTP917528:NTP917529 ODL917528:ODL917529 ONH917528:ONH917529 OXD917528:OXD917529 PGZ917528:PGZ917529 PQV917528:PQV917529 QAR917528:QAR917529 QKN917528:QKN917529 QUJ917528:QUJ917529 REF917528:REF917529 ROB917528:ROB917529 RXX917528:RXX917529 SHT917528:SHT917529 SRP917528:SRP917529 TBL917528:TBL917529 TLH917528:TLH917529 TVD917528:TVD917529 UEZ917528:UEZ917529 UOV917528:UOV917529 UYR917528:UYR917529 VIN917528:VIN917529 VSJ917528:VSJ917529 WCF917528:WCF917529 WMB917528:WMB917529 WVX917528:WVX917529 W983064:W983065 JL983064:JL983065 TH983064:TH983065 ADD983064:ADD983065 AMZ983064:AMZ983065 AWV983064:AWV983065 BGR983064:BGR983065 BQN983064:BQN983065 CAJ983064:CAJ983065 CKF983064:CKF983065 CUB983064:CUB983065 DDX983064:DDX983065 DNT983064:DNT983065 DXP983064:DXP983065 EHL983064:EHL983065 ERH983064:ERH983065 FBD983064:FBD983065 FKZ983064:FKZ983065 FUV983064:FUV983065 GER983064:GER983065 GON983064:GON983065 GYJ983064:GYJ983065 HIF983064:HIF983065 HSB983064:HSB983065 IBX983064:IBX983065 ILT983064:ILT983065 IVP983064:IVP983065 JFL983064:JFL983065 JPH983064:JPH983065 JZD983064:JZD983065 KIZ983064:KIZ983065 KSV983064:KSV983065 LCR983064:LCR983065 LMN983064:LMN983065 LWJ983064:LWJ983065 MGF983064:MGF983065 MQB983064:MQB983065 MZX983064:MZX983065 NJT983064:NJT983065 NTP983064:NTP983065 ODL983064:ODL983065 ONH983064:ONH983065 OXD983064:OXD983065 PGZ983064:PGZ983065 PQV983064:PQV983065 QAR983064:QAR983065 QKN983064:QKN983065 QUJ983064:QUJ983065 REF983064:REF983065 ROB983064:ROB983065 RXX983064:RXX983065 SHT983064:SHT983065 SRP983064:SRP983065 TBL983064:TBL983065 TLH983064:TLH983065 TVD983064:TVD983065 UEZ983064:UEZ983065 UOV983064:UOV983065 UYR983064:UYR983065 VIN983064:VIN983065 VSJ983064:VSJ983065 WCF983064:WCF983065 WMB983064:WMB983065 WVX983064:WVX98306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JL24:JL25 WVZ983064:WVZ983065 Y65560:Y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Y131096:Y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Y196632:Y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Y262168:Y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Y327704:Y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Y393240:Y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Y458776:Y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Y524312:Y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Y589848:Y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Y655384:Y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Y720920:Y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Y786456:Y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Y851992:Y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Y917528:Y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Y983064:Y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TH24:TH25 Y24:Y25 W24:W25"/>
    <dataValidation allowBlank="1" promptTitle="checkPeriodRange" sqref="ADC24:ADC25 AMY24:AMY25 AWU24:AWU25 BGQ24:BGQ25 BQM24:BQM25 CAI24:CAI25 CKE24:CKE25 CUA24:CUA25 DDW24:DDW25 DNS24:DNS25 DXO24:DXO25 EHK24:EHK25 ERG24:ERG25 FBC24:FBC25 FKY24:FKY25 FUU24:FUU25 GEQ24:GEQ25 GOM24:GOM25 GYI24:GYI25 HIE24:HIE25 HSA24:HSA25 IBW24:IBW25 ILS24:ILS25 IVO24:IVO25 JFK24:JFK25 JPG24:JPG25 JZC24:JZC25 KIY24:KIY25 KSU24:KSU25 LCQ24:LCQ25 LMM24:LMM25 LWI24:LWI25 MGE24:MGE25 MQA24:MQA25 MZW24:MZW25 NJS24:NJS25 NTO24:NTO25 ODK24:ODK25 ONG24:ONG25 OXC24:OXC25 PGY24:PGY25 PQU24:PQU25 QAQ24:QAQ25 QKM24:QKM25 QUI24:QUI25 REE24:REE25 ROA24:ROA25 RXW24:RXW25 SHS24:SHS25 SRO24:SRO25 TBK24:TBK25 TLG24:TLG25 TVC24:TVC25 UEY24:UEY25 UOU24:UOU25 UYQ24:UYQ25 VIM24:VIM25 VSI24:VSI25 WCE24:WCE25 WMA24:WMA25 WVW24:WVW25 JK24:JK25 WVW983064:WVW983065 V65560:V65561 JK65560:JK65561 TG65560:TG65561 ADC65560:ADC65561 AMY65560:AMY65561 AWU65560:AWU65561 BGQ65560:BGQ65561 BQM65560:BQM65561 CAI65560:CAI65561 CKE65560:CKE65561 CUA65560:CUA65561 DDW65560:DDW65561 DNS65560:DNS65561 DXO65560:DXO65561 EHK65560:EHK65561 ERG65560:ERG65561 FBC65560:FBC65561 FKY65560:FKY65561 FUU65560:FUU65561 GEQ65560:GEQ65561 GOM65560:GOM65561 GYI65560:GYI65561 HIE65560:HIE65561 HSA65560:HSA65561 IBW65560:IBW65561 ILS65560:ILS65561 IVO65560:IVO65561 JFK65560:JFK65561 JPG65560:JPG65561 JZC65560:JZC65561 KIY65560:KIY65561 KSU65560:KSU65561 LCQ65560:LCQ65561 LMM65560:LMM65561 LWI65560:LWI65561 MGE65560:MGE65561 MQA65560:MQA65561 MZW65560:MZW65561 NJS65560:NJS65561 NTO65560:NTO65561 ODK65560:ODK65561 ONG65560:ONG65561 OXC65560:OXC65561 PGY65560:PGY65561 PQU65560:PQU65561 QAQ65560:QAQ65561 QKM65560:QKM65561 QUI65560:QUI65561 REE65560:REE65561 ROA65560:ROA65561 RXW65560:RXW65561 SHS65560:SHS65561 SRO65560:SRO65561 TBK65560:TBK65561 TLG65560:TLG65561 TVC65560:TVC65561 UEY65560:UEY65561 UOU65560:UOU65561 UYQ65560:UYQ65561 VIM65560:VIM65561 VSI65560:VSI65561 WCE65560:WCE65561 WMA65560:WMA65561 WVW65560:WVW65561 V131096:V131097 JK131096:JK131097 TG131096:TG131097 ADC131096:ADC131097 AMY131096:AMY131097 AWU131096:AWU131097 BGQ131096:BGQ131097 BQM131096:BQM131097 CAI131096:CAI131097 CKE131096:CKE131097 CUA131096:CUA131097 DDW131096:DDW131097 DNS131096:DNS131097 DXO131096:DXO131097 EHK131096:EHK131097 ERG131096:ERG131097 FBC131096:FBC131097 FKY131096:FKY131097 FUU131096:FUU131097 GEQ131096:GEQ131097 GOM131096:GOM131097 GYI131096:GYI131097 HIE131096:HIE131097 HSA131096:HSA131097 IBW131096:IBW131097 ILS131096:ILS131097 IVO131096:IVO131097 JFK131096:JFK131097 JPG131096:JPG131097 JZC131096:JZC131097 KIY131096:KIY131097 KSU131096:KSU131097 LCQ131096:LCQ131097 LMM131096:LMM131097 LWI131096:LWI131097 MGE131096:MGE131097 MQA131096:MQA131097 MZW131096:MZW131097 NJS131096:NJS131097 NTO131096:NTO131097 ODK131096:ODK131097 ONG131096:ONG131097 OXC131096:OXC131097 PGY131096:PGY131097 PQU131096:PQU131097 QAQ131096:QAQ131097 QKM131096:QKM131097 QUI131096:QUI131097 REE131096:REE131097 ROA131096:ROA131097 RXW131096:RXW131097 SHS131096:SHS131097 SRO131096:SRO131097 TBK131096:TBK131097 TLG131096:TLG131097 TVC131096:TVC131097 UEY131096:UEY131097 UOU131096:UOU131097 UYQ131096:UYQ131097 VIM131096:VIM131097 VSI131096:VSI131097 WCE131096:WCE131097 WMA131096:WMA131097 WVW131096:WVW131097 V196632:V196633 JK196632:JK196633 TG196632:TG196633 ADC196632:ADC196633 AMY196632:AMY196633 AWU196632:AWU196633 BGQ196632:BGQ196633 BQM196632:BQM196633 CAI196632:CAI196633 CKE196632:CKE196633 CUA196632:CUA196633 DDW196632:DDW196633 DNS196632:DNS196633 DXO196632:DXO196633 EHK196632:EHK196633 ERG196632:ERG196633 FBC196632:FBC196633 FKY196632:FKY196633 FUU196632:FUU196633 GEQ196632:GEQ196633 GOM196632:GOM196633 GYI196632:GYI196633 HIE196632:HIE196633 HSA196632:HSA196633 IBW196632:IBW196633 ILS196632:ILS196633 IVO196632:IVO196633 JFK196632:JFK196633 JPG196632:JPG196633 JZC196632:JZC196633 KIY196632:KIY196633 KSU196632:KSU196633 LCQ196632:LCQ196633 LMM196632:LMM196633 LWI196632:LWI196633 MGE196632:MGE196633 MQA196632:MQA196633 MZW196632:MZW196633 NJS196632:NJS196633 NTO196632:NTO196633 ODK196632:ODK196633 ONG196632:ONG196633 OXC196632:OXC196633 PGY196632:PGY196633 PQU196632:PQU196633 QAQ196632:QAQ196633 QKM196632:QKM196633 QUI196632:QUI196633 REE196632:REE196633 ROA196632:ROA196633 RXW196632:RXW196633 SHS196632:SHS196633 SRO196632:SRO196633 TBK196632:TBK196633 TLG196632:TLG196633 TVC196632:TVC196633 UEY196632:UEY196633 UOU196632:UOU196633 UYQ196632:UYQ196633 VIM196632:VIM196633 VSI196632:VSI196633 WCE196632:WCE196633 WMA196632:WMA196633 WVW196632:WVW196633 V262168:V262169 JK262168:JK262169 TG262168:TG262169 ADC262168:ADC262169 AMY262168:AMY262169 AWU262168:AWU262169 BGQ262168:BGQ262169 BQM262168:BQM262169 CAI262168:CAI262169 CKE262168:CKE262169 CUA262168:CUA262169 DDW262168:DDW262169 DNS262168:DNS262169 DXO262168:DXO262169 EHK262168:EHK262169 ERG262168:ERG262169 FBC262168:FBC262169 FKY262168:FKY262169 FUU262168:FUU262169 GEQ262168:GEQ262169 GOM262168:GOM262169 GYI262168:GYI262169 HIE262168:HIE262169 HSA262168:HSA262169 IBW262168:IBW262169 ILS262168:ILS262169 IVO262168:IVO262169 JFK262168:JFK262169 JPG262168:JPG262169 JZC262168:JZC262169 KIY262168:KIY262169 KSU262168:KSU262169 LCQ262168:LCQ262169 LMM262168:LMM262169 LWI262168:LWI262169 MGE262168:MGE262169 MQA262168:MQA262169 MZW262168:MZW262169 NJS262168:NJS262169 NTO262168:NTO262169 ODK262168:ODK262169 ONG262168:ONG262169 OXC262168:OXC262169 PGY262168:PGY262169 PQU262168:PQU262169 QAQ262168:QAQ262169 QKM262168:QKM262169 QUI262168:QUI262169 REE262168:REE262169 ROA262168:ROA262169 RXW262168:RXW262169 SHS262168:SHS262169 SRO262168:SRO262169 TBK262168:TBK262169 TLG262168:TLG262169 TVC262168:TVC262169 UEY262168:UEY262169 UOU262168:UOU262169 UYQ262168:UYQ262169 VIM262168:VIM262169 VSI262168:VSI262169 WCE262168:WCE262169 WMA262168:WMA262169 WVW262168:WVW262169 V327704:V327705 JK327704:JK327705 TG327704:TG327705 ADC327704:ADC327705 AMY327704:AMY327705 AWU327704:AWU327705 BGQ327704:BGQ327705 BQM327704:BQM327705 CAI327704:CAI327705 CKE327704:CKE327705 CUA327704:CUA327705 DDW327704:DDW327705 DNS327704:DNS327705 DXO327704:DXO327705 EHK327704:EHK327705 ERG327704:ERG327705 FBC327704:FBC327705 FKY327704:FKY327705 FUU327704:FUU327705 GEQ327704:GEQ327705 GOM327704:GOM327705 GYI327704:GYI327705 HIE327704:HIE327705 HSA327704:HSA327705 IBW327704:IBW327705 ILS327704:ILS327705 IVO327704:IVO327705 JFK327704:JFK327705 JPG327704:JPG327705 JZC327704:JZC327705 KIY327704:KIY327705 KSU327704:KSU327705 LCQ327704:LCQ327705 LMM327704:LMM327705 LWI327704:LWI327705 MGE327704:MGE327705 MQA327704:MQA327705 MZW327704:MZW327705 NJS327704:NJS327705 NTO327704:NTO327705 ODK327704:ODK327705 ONG327704:ONG327705 OXC327704:OXC327705 PGY327704:PGY327705 PQU327704:PQU327705 QAQ327704:QAQ327705 QKM327704:QKM327705 QUI327704:QUI327705 REE327704:REE327705 ROA327704:ROA327705 RXW327704:RXW327705 SHS327704:SHS327705 SRO327704:SRO327705 TBK327704:TBK327705 TLG327704:TLG327705 TVC327704:TVC327705 UEY327704:UEY327705 UOU327704:UOU327705 UYQ327704:UYQ327705 VIM327704:VIM327705 VSI327704:VSI327705 WCE327704:WCE327705 WMA327704:WMA327705 WVW327704:WVW327705 V393240:V393241 JK393240:JK393241 TG393240:TG393241 ADC393240:ADC393241 AMY393240:AMY393241 AWU393240:AWU393241 BGQ393240:BGQ393241 BQM393240:BQM393241 CAI393240:CAI393241 CKE393240:CKE393241 CUA393240:CUA393241 DDW393240:DDW393241 DNS393240:DNS393241 DXO393240:DXO393241 EHK393240:EHK393241 ERG393240:ERG393241 FBC393240:FBC393241 FKY393240:FKY393241 FUU393240:FUU393241 GEQ393240:GEQ393241 GOM393240:GOM393241 GYI393240:GYI393241 HIE393240:HIE393241 HSA393240:HSA393241 IBW393240:IBW393241 ILS393240:ILS393241 IVO393240:IVO393241 JFK393240:JFK393241 JPG393240:JPG393241 JZC393240:JZC393241 KIY393240:KIY393241 KSU393240:KSU393241 LCQ393240:LCQ393241 LMM393240:LMM393241 LWI393240:LWI393241 MGE393240:MGE393241 MQA393240:MQA393241 MZW393240:MZW393241 NJS393240:NJS393241 NTO393240:NTO393241 ODK393240:ODK393241 ONG393240:ONG393241 OXC393240:OXC393241 PGY393240:PGY393241 PQU393240:PQU393241 QAQ393240:QAQ393241 QKM393240:QKM393241 QUI393240:QUI393241 REE393240:REE393241 ROA393240:ROA393241 RXW393240:RXW393241 SHS393240:SHS393241 SRO393240:SRO393241 TBK393240:TBK393241 TLG393240:TLG393241 TVC393240:TVC393241 UEY393240:UEY393241 UOU393240:UOU393241 UYQ393240:UYQ393241 VIM393240:VIM393241 VSI393240:VSI393241 WCE393240:WCE393241 WMA393240:WMA393241 WVW393240:WVW393241 V458776:V458777 JK458776:JK458777 TG458776:TG458777 ADC458776:ADC458777 AMY458776:AMY458777 AWU458776:AWU458777 BGQ458776:BGQ458777 BQM458776:BQM458777 CAI458776:CAI458777 CKE458776:CKE458777 CUA458776:CUA458777 DDW458776:DDW458777 DNS458776:DNS458777 DXO458776:DXO458777 EHK458776:EHK458777 ERG458776:ERG458777 FBC458776:FBC458777 FKY458776:FKY458777 FUU458776:FUU458777 GEQ458776:GEQ458777 GOM458776:GOM458777 GYI458776:GYI458777 HIE458776:HIE458777 HSA458776:HSA458777 IBW458776:IBW458777 ILS458776:ILS458777 IVO458776:IVO458777 JFK458776:JFK458777 JPG458776:JPG458777 JZC458776:JZC458777 KIY458776:KIY458777 KSU458776:KSU458777 LCQ458776:LCQ458777 LMM458776:LMM458777 LWI458776:LWI458777 MGE458776:MGE458777 MQA458776:MQA458777 MZW458776:MZW458777 NJS458776:NJS458777 NTO458776:NTO458777 ODK458776:ODK458777 ONG458776:ONG458777 OXC458776:OXC458777 PGY458776:PGY458777 PQU458776:PQU458777 QAQ458776:QAQ458777 QKM458776:QKM458777 QUI458776:QUI458777 REE458776:REE458777 ROA458776:ROA458777 RXW458776:RXW458777 SHS458776:SHS458777 SRO458776:SRO458777 TBK458776:TBK458777 TLG458776:TLG458777 TVC458776:TVC458777 UEY458776:UEY458777 UOU458776:UOU458777 UYQ458776:UYQ458777 VIM458776:VIM458777 VSI458776:VSI458777 WCE458776:WCE458777 WMA458776:WMA458777 WVW458776:WVW458777 V524312:V524313 JK524312:JK524313 TG524312:TG524313 ADC524312:ADC524313 AMY524312:AMY524313 AWU524312:AWU524313 BGQ524312:BGQ524313 BQM524312:BQM524313 CAI524312:CAI524313 CKE524312:CKE524313 CUA524312:CUA524313 DDW524312:DDW524313 DNS524312:DNS524313 DXO524312:DXO524313 EHK524312:EHK524313 ERG524312:ERG524313 FBC524312:FBC524313 FKY524312:FKY524313 FUU524312:FUU524313 GEQ524312:GEQ524313 GOM524312:GOM524313 GYI524312:GYI524313 HIE524312:HIE524313 HSA524312:HSA524313 IBW524312:IBW524313 ILS524312:ILS524313 IVO524312:IVO524313 JFK524312:JFK524313 JPG524312:JPG524313 JZC524312:JZC524313 KIY524312:KIY524313 KSU524312:KSU524313 LCQ524312:LCQ524313 LMM524312:LMM524313 LWI524312:LWI524313 MGE524312:MGE524313 MQA524312:MQA524313 MZW524312:MZW524313 NJS524312:NJS524313 NTO524312:NTO524313 ODK524312:ODK524313 ONG524312:ONG524313 OXC524312:OXC524313 PGY524312:PGY524313 PQU524312:PQU524313 QAQ524312:QAQ524313 QKM524312:QKM524313 QUI524312:QUI524313 REE524312:REE524313 ROA524312:ROA524313 RXW524312:RXW524313 SHS524312:SHS524313 SRO524312:SRO524313 TBK524312:TBK524313 TLG524312:TLG524313 TVC524312:TVC524313 UEY524312:UEY524313 UOU524312:UOU524313 UYQ524312:UYQ524313 VIM524312:VIM524313 VSI524312:VSI524313 WCE524312:WCE524313 WMA524312:WMA524313 WVW524312:WVW524313 V589848:V589849 JK589848:JK589849 TG589848:TG589849 ADC589848:ADC589849 AMY589848:AMY589849 AWU589848:AWU589849 BGQ589848:BGQ589849 BQM589848:BQM589849 CAI589848:CAI589849 CKE589848:CKE589849 CUA589848:CUA589849 DDW589848:DDW589849 DNS589848:DNS589849 DXO589848:DXO589849 EHK589848:EHK589849 ERG589848:ERG589849 FBC589848:FBC589849 FKY589848:FKY589849 FUU589848:FUU589849 GEQ589848:GEQ589849 GOM589848:GOM589849 GYI589848:GYI589849 HIE589848:HIE589849 HSA589848:HSA589849 IBW589848:IBW589849 ILS589848:ILS589849 IVO589848:IVO589849 JFK589848:JFK589849 JPG589848:JPG589849 JZC589848:JZC589849 KIY589848:KIY589849 KSU589848:KSU589849 LCQ589848:LCQ589849 LMM589848:LMM589849 LWI589848:LWI589849 MGE589848:MGE589849 MQA589848:MQA589849 MZW589848:MZW589849 NJS589848:NJS589849 NTO589848:NTO589849 ODK589848:ODK589849 ONG589848:ONG589849 OXC589848:OXC589849 PGY589848:PGY589849 PQU589848:PQU589849 QAQ589848:QAQ589849 QKM589848:QKM589849 QUI589848:QUI589849 REE589848:REE589849 ROA589848:ROA589849 RXW589848:RXW589849 SHS589848:SHS589849 SRO589848:SRO589849 TBK589848:TBK589849 TLG589848:TLG589849 TVC589848:TVC589849 UEY589848:UEY589849 UOU589848:UOU589849 UYQ589848:UYQ589849 VIM589848:VIM589849 VSI589848:VSI589849 WCE589848:WCE589849 WMA589848:WMA589849 WVW589848:WVW589849 V655384:V655385 JK655384:JK655385 TG655384:TG655385 ADC655384:ADC655385 AMY655384:AMY655385 AWU655384:AWU655385 BGQ655384:BGQ655385 BQM655384:BQM655385 CAI655384:CAI655385 CKE655384:CKE655385 CUA655384:CUA655385 DDW655384:DDW655385 DNS655384:DNS655385 DXO655384:DXO655385 EHK655384:EHK655385 ERG655384:ERG655385 FBC655384:FBC655385 FKY655384:FKY655385 FUU655384:FUU655385 GEQ655384:GEQ655385 GOM655384:GOM655385 GYI655384:GYI655385 HIE655384:HIE655385 HSA655384:HSA655385 IBW655384:IBW655385 ILS655384:ILS655385 IVO655384:IVO655385 JFK655384:JFK655385 JPG655384:JPG655385 JZC655384:JZC655385 KIY655384:KIY655385 KSU655384:KSU655385 LCQ655384:LCQ655385 LMM655384:LMM655385 LWI655384:LWI655385 MGE655384:MGE655385 MQA655384:MQA655385 MZW655384:MZW655385 NJS655384:NJS655385 NTO655384:NTO655385 ODK655384:ODK655385 ONG655384:ONG655385 OXC655384:OXC655385 PGY655384:PGY655385 PQU655384:PQU655385 QAQ655384:QAQ655385 QKM655384:QKM655385 QUI655384:QUI655385 REE655384:REE655385 ROA655384:ROA655385 RXW655384:RXW655385 SHS655384:SHS655385 SRO655384:SRO655385 TBK655384:TBK655385 TLG655384:TLG655385 TVC655384:TVC655385 UEY655384:UEY655385 UOU655384:UOU655385 UYQ655384:UYQ655385 VIM655384:VIM655385 VSI655384:VSI655385 WCE655384:WCE655385 WMA655384:WMA655385 WVW655384:WVW655385 V720920:V720921 JK720920:JK720921 TG720920:TG720921 ADC720920:ADC720921 AMY720920:AMY720921 AWU720920:AWU720921 BGQ720920:BGQ720921 BQM720920:BQM720921 CAI720920:CAI720921 CKE720920:CKE720921 CUA720920:CUA720921 DDW720920:DDW720921 DNS720920:DNS720921 DXO720920:DXO720921 EHK720920:EHK720921 ERG720920:ERG720921 FBC720920:FBC720921 FKY720920:FKY720921 FUU720920:FUU720921 GEQ720920:GEQ720921 GOM720920:GOM720921 GYI720920:GYI720921 HIE720920:HIE720921 HSA720920:HSA720921 IBW720920:IBW720921 ILS720920:ILS720921 IVO720920:IVO720921 JFK720920:JFK720921 JPG720920:JPG720921 JZC720920:JZC720921 KIY720920:KIY720921 KSU720920:KSU720921 LCQ720920:LCQ720921 LMM720920:LMM720921 LWI720920:LWI720921 MGE720920:MGE720921 MQA720920:MQA720921 MZW720920:MZW720921 NJS720920:NJS720921 NTO720920:NTO720921 ODK720920:ODK720921 ONG720920:ONG720921 OXC720920:OXC720921 PGY720920:PGY720921 PQU720920:PQU720921 QAQ720920:QAQ720921 QKM720920:QKM720921 QUI720920:QUI720921 REE720920:REE720921 ROA720920:ROA720921 RXW720920:RXW720921 SHS720920:SHS720921 SRO720920:SRO720921 TBK720920:TBK720921 TLG720920:TLG720921 TVC720920:TVC720921 UEY720920:UEY720921 UOU720920:UOU720921 UYQ720920:UYQ720921 VIM720920:VIM720921 VSI720920:VSI720921 WCE720920:WCE720921 WMA720920:WMA720921 WVW720920:WVW720921 V786456:V786457 JK786456:JK786457 TG786456:TG786457 ADC786456:ADC786457 AMY786456:AMY786457 AWU786456:AWU786457 BGQ786456:BGQ786457 BQM786456:BQM786457 CAI786456:CAI786457 CKE786456:CKE786457 CUA786456:CUA786457 DDW786456:DDW786457 DNS786456:DNS786457 DXO786456:DXO786457 EHK786456:EHK786457 ERG786456:ERG786457 FBC786456:FBC786457 FKY786456:FKY786457 FUU786456:FUU786457 GEQ786456:GEQ786457 GOM786456:GOM786457 GYI786456:GYI786457 HIE786456:HIE786457 HSA786456:HSA786457 IBW786456:IBW786457 ILS786456:ILS786457 IVO786456:IVO786457 JFK786456:JFK786457 JPG786456:JPG786457 JZC786456:JZC786457 KIY786456:KIY786457 KSU786456:KSU786457 LCQ786456:LCQ786457 LMM786456:LMM786457 LWI786456:LWI786457 MGE786456:MGE786457 MQA786456:MQA786457 MZW786456:MZW786457 NJS786456:NJS786457 NTO786456:NTO786457 ODK786456:ODK786457 ONG786456:ONG786457 OXC786456:OXC786457 PGY786456:PGY786457 PQU786456:PQU786457 QAQ786456:QAQ786457 QKM786456:QKM786457 QUI786456:QUI786457 REE786456:REE786457 ROA786456:ROA786457 RXW786456:RXW786457 SHS786456:SHS786457 SRO786456:SRO786457 TBK786456:TBK786457 TLG786456:TLG786457 TVC786456:TVC786457 UEY786456:UEY786457 UOU786456:UOU786457 UYQ786456:UYQ786457 VIM786456:VIM786457 VSI786456:VSI786457 WCE786456:WCE786457 WMA786456:WMA786457 WVW786456:WVW786457 V851992:V851993 JK851992:JK851993 TG851992:TG851993 ADC851992:ADC851993 AMY851992:AMY851993 AWU851992:AWU851993 BGQ851992:BGQ851993 BQM851992:BQM851993 CAI851992:CAI851993 CKE851992:CKE851993 CUA851992:CUA851993 DDW851992:DDW851993 DNS851992:DNS851993 DXO851992:DXO851993 EHK851992:EHK851993 ERG851992:ERG851993 FBC851992:FBC851993 FKY851992:FKY851993 FUU851992:FUU851993 GEQ851992:GEQ851993 GOM851992:GOM851993 GYI851992:GYI851993 HIE851992:HIE851993 HSA851992:HSA851993 IBW851992:IBW851993 ILS851992:ILS851993 IVO851992:IVO851993 JFK851992:JFK851993 JPG851992:JPG851993 JZC851992:JZC851993 KIY851992:KIY851993 KSU851992:KSU851993 LCQ851992:LCQ851993 LMM851992:LMM851993 LWI851992:LWI851993 MGE851992:MGE851993 MQA851992:MQA851993 MZW851992:MZW851993 NJS851992:NJS851993 NTO851992:NTO851993 ODK851992:ODK851993 ONG851992:ONG851993 OXC851992:OXC851993 PGY851992:PGY851993 PQU851992:PQU851993 QAQ851992:QAQ851993 QKM851992:QKM851993 QUI851992:QUI851993 REE851992:REE851993 ROA851992:ROA851993 RXW851992:RXW851993 SHS851992:SHS851993 SRO851992:SRO851993 TBK851992:TBK851993 TLG851992:TLG851993 TVC851992:TVC851993 UEY851992:UEY851993 UOU851992:UOU851993 UYQ851992:UYQ851993 VIM851992:VIM851993 VSI851992:VSI851993 WCE851992:WCE851993 WMA851992:WMA851993 WVW851992:WVW851993 V917528:V917529 JK917528:JK917529 TG917528:TG917529 ADC917528:ADC917529 AMY917528:AMY917529 AWU917528:AWU917529 BGQ917528:BGQ917529 BQM917528:BQM917529 CAI917528:CAI917529 CKE917528:CKE917529 CUA917528:CUA917529 DDW917528:DDW917529 DNS917528:DNS917529 DXO917528:DXO917529 EHK917528:EHK917529 ERG917528:ERG917529 FBC917528:FBC917529 FKY917528:FKY917529 FUU917528:FUU917529 GEQ917528:GEQ917529 GOM917528:GOM917529 GYI917528:GYI917529 HIE917528:HIE917529 HSA917528:HSA917529 IBW917528:IBW917529 ILS917528:ILS917529 IVO917528:IVO917529 JFK917528:JFK917529 JPG917528:JPG917529 JZC917528:JZC917529 KIY917528:KIY917529 KSU917528:KSU917529 LCQ917528:LCQ917529 LMM917528:LMM917529 LWI917528:LWI917529 MGE917528:MGE917529 MQA917528:MQA917529 MZW917528:MZW917529 NJS917528:NJS917529 NTO917528:NTO917529 ODK917528:ODK917529 ONG917528:ONG917529 OXC917528:OXC917529 PGY917528:PGY917529 PQU917528:PQU917529 QAQ917528:QAQ917529 QKM917528:QKM917529 QUI917528:QUI917529 REE917528:REE917529 ROA917528:ROA917529 RXW917528:RXW917529 SHS917528:SHS917529 SRO917528:SRO917529 TBK917528:TBK917529 TLG917528:TLG917529 TVC917528:TVC917529 UEY917528:UEY917529 UOU917528:UOU917529 UYQ917528:UYQ917529 VIM917528:VIM917529 VSI917528:VSI917529 WCE917528:WCE917529 WMA917528:WMA917529 WVW917528:WVW917529 V983064:V983065 JK983064:JK983065 TG983064:TG983065 ADC983064:ADC983065 AMY983064:AMY983065 AWU983064:AWU983065 BGQ983064:BGQ983065 BQM983064:BQM983065 CAI983064:CAI983065 CKE983064:CKE983065 CUA983064:CUA983065 DDW983064:DDW983065 DNS983064:DNS983065 DXO983064:DXO983065 EHK983064:EHK983065 ERG983064:ERG983065 FBC983064:FBC983065 FKY983064:FKY983065 FUU983064:FUU983065 GEQ983064:GEQ983065 GOM983064:GOM983065 GYI983064:GYI983065 HIE983064:HIE983065 HSA983064:HSA983065 IBW983064:IBW983065 ILS983064:ILS983065 IVO983064:IVO983065 JFK983064:JFK983065 JPG983064:JPG983065 JZC983064:JZC983065 KIY983064:KIY983065 KSU983064:KSU983065 LCQ983064:LCQ983065 LMM983064:LMM983065 LWI983064:LWI983065 MGE983064:MGE983065 MQA983064:MQA983065 MZW983064:MZW983065 NJS983064:NJS983065 NTO983064:NTO983065 ODK983064:ODK983065 ONG983064:ONG983065 OXC983064:OXC983065 PGY983064:PGY983065 PQU983064:PQU983065 QAQ983064:QAQ983065 QKM983064:QKM983065 QUI983064:QUI983065 REE983064:REE983065 ROA983064:ROA983065 RXW983064:RXW983065 SHS983064:SHS983065 SRO983064:SRO983065 TBK983064:TBK983065 TLG983064:TLG983065 TVC983064:TVC983065 UEY983064:UEY983065 UOU983064:UOU983065 UYQ983064:UYQ983065 VIM983064:VIM983065 VSI983064:VSI983065 WCE983064:WCE983065 WMA983064:WMA983065 TG24:TG25 V24:V25"/>
    <dataValidation allowBlank="1" showInputMessage="1" showErrorMessage="1" prompt="Для выбора выполните двойной щелчок левой клавиши мыши по соответствующей ячейке." sqref="TK24:TK25 X65560:X65562 JM65560:JM65562 TI65560:TI65562 ADE65560:ADE65562 ANA65560:ANA65562 AWW65560:AWW65562 BGS65560:BGS65562 BQO65560:BQO65562 CAK65560:CAK65562 CKG65560:CKG65562 CUC65560:CUC65562 DDY65560:DDY65562 DNU65560:DNU65562 DXQ65560:DXQ65562 EHM65560:EHM65562 ERI65560:ERI65562 FBE65560:FBE65562 FLA65560:FLA65562 FUW65560:FUW65562 GES65560:GES65562 GOO65560:GOO65562 GYK65560:GYK65562 HIG65560:HIG65562 HSC65560:HSC65562 IBY65560:IBY65562 ILU65560:ILU65562 IVQ65560:IVQ65562 JFM65560:JFM65562 JPI65560:JPI65562 JZE65560:JZE65562 KJA65560:KJA65562 KSW65560:KSW65562 LCS65560:LCS65562 LMO65560:LMO65562 LWK65560:LWK65562 MGG65560:MGG65562 MQC65560:MQC65562 MZY65560:MZY65562 NJU65560:NJU65562 NTQ65560:NTQ65562 ODM65560:ODM65562 ONI65560:ONI65562 OXE65560:OXE65562 PHA65560:PHA65562 PQW65560:PQW65562 QAS65560:QAS65562 QKO65560:QKO65562 QUK65560:QUK65562 REG65560:REG65562 ROC65560:ROC65562 RXY65560:RXY65562 SHU65560:SHU65562 SRQ65560:SRQ65562 TBM65560:TBM65562 TLI65560:TLI65562 TVE65560:TVE65562 UFA65560:UFA65562 UOW65560:UOW65562 UYS65560:UYS65562 VIO65560:VIO65562 VSK65560:VSK65562 WCG65560:WCG65562 WMC65560:WMC65562 WVY65560:WVY65562 X131096:X131098 JM131096:JM131098 TI131096:TI131098 ADE131096:ADE131098 ANA131096:ANA131098 AWW131096:AWW131098 BGS131096:BGS131098 BQO131096:BQO131098 CAK131096:CAK131098 CKG131096:CKG131098 CUC131096:CUC131098 DDY131096:DDY131098 DNU131096:DNU131098 DXQ131096:DXQ131098 EHM131096:EHM131098 ERI131096:ERI131098 FBE131096:FBE131098 FLA131096:FLA131098 FUW131096:FUW131098 GES131096:GES131098 GOO131096:GOO131098 GYK131096:GYK131098 HIG131096:HIG131098 HSC131096:HSC131098 IBY131096:IBY131098 ILU131096:ILU131098 IVQ131096:IVQ131098 JFM131096:JFM131098 JPI131096:JPI131098 JZE131096:JZE131098 KJA131096:KJA131098 KSW131096:KSW131098 LCS131096:LCS131098 LMO131096:LMO131098 LWK131096:LWK131098 MGG131096:MGG131098 MQC131096:MQC131098 MZY131096:MZY131098 NJU131096:NJU131098 NTQ131096:NTQ131098 ODM131096:ODM131098 ONI131096:ONI131098 OXE131096:OXE131098 PHA131096:PHA131098 PQW131096:PQW131098 QAS131096:QAS131098 QKO131096:QKO131098 QUK131096:QUK131098 REG131096:REG131098 ROC131096:ROC131098 RXY131096:RXY131098 SHU131096:SHU131098 SRQ131096:SRQ131098 TBM131096:TBM131098 TLI131096:TLI131098 TVE131096:TVE131098 UFA131096:UFA131098 UOW131096:UOW131098 UYS131096:UYS131098 VIO131096:VIO131098 VSK131096:VSK131098 WCG131096:WCG131098 WMC131096:WMC131098 WVY131096:WVY131098 X196632:X196634 JM196632:JM196634 TI196632:TI196634 ADE196632:ADE196634 ANA196632:ANA196634 AWW196632:AWW196634 BGS196632:BGS196634 BQO196632:BQO196634 CAK196632:CAK196634 CKG196632:CKG196634 CUC196632:CUC196634 DDY196632:DDY196634 DNU196632:DNU196634 DXQ196632:DXQ196634 EHM196632:EHM196634 ERI196632:ERI196634 FBE196632:FBE196634 FLA196632:FLA196634 FUW196632:FUW196634 GES196632:GES196634 GOO196632:GOO196634 GYK196632:GYK196634 HIG196632:HIG196634 HSC196632:HSC196634 IBY196632:IBY196634 ILU196632:ILU196634 IVQ196632:IVQ196634 JFM196632:JFM196634 JPI196632:JPI196634 JZE196632:JZE196634 KJA196632:KJA196634 KSW196632:KSW196634 LCS196632:LCS196634 LMO196632:LMO196634 LWK196632:LWK196634 MGG196632:MGG196634 MQC196632:MQC196634 MZY196632:MZY196634 NJU196632:NJU196634 NTQ196632:NTQ196634 ODM196632:ODM196634 ONI196632:ONI196634 OXE196632:OXE196634 PHA196632:PHA196634 PQW196632:PQW196634 QAS196632:QAS196634 QKO196632:QKO196634 QUK196632:QUK196634 REG196632:REG196634 ROC196632:ROC196634 RXY196632:RXY196634 SHU196632:SHU196634 SRQ196632:SRQ196634 TBM196632:TBM196634 TLI196632:TLI196634 TVE196632:TVE196634 UFA196632:UFA196634 UOW196632:UOW196634 UYS196632:UYS196634 VIO196632:VIO196634 VSK196632:VSK196634 WCG196632:WCG196634 WMC196632:WMC196634 WVY196632:WVY196634 X262168:X262170 JM262168:JM262170 TI262168:TI262170 ADE262168:ADE262170 ANA262168:ANA262170 AWW262168:AWW262170 BGS262168:BGS262170 BQO262168:BQO262170 CAK262168:CAK262170 CKG262168:CKG262170 CUC262168:CUC262170 DDY262168:DDY262170 DNU262168:DNU262170 DXQ262168:DXQ262170 EHM262168:EHM262170 ERI262168:ERI262170 FBE262168:FBE262170 FLA262168:FLA262170 FUW262168:FUW262170 GES262168:GES262170 GOO262168:GOO262170 GYK262168:GYK262170 HIG262168:HIG262170 HSC262168:HSC262170 IBY262168:IBY262170 ILU262168:ILU262170 IVQ262168:IVQ262170 JFM262168:JFM262170 JPI262168:JPI262170 JZE262168:JZE262170 KJA262168:KJA262170 KSW262168:KSW262170 LCS262168:LCS262170 LMO262168:LMO262170 LWK262168:LWK262170 MGG262168:MGG262170 MQC262168:MQC262170 MZY262168:MZY262170 NJU262168:NJU262170 NTQ262168:NTQ262170 ODM262168:ODM262170 ONI262168:ONI262170 OXE262168:OXE262170 PHA262168:PHA262170 PQW262168:PQW262170 QAS262168:QAS262170 QKO262168:QKO262170 QUK262168:QUK262170 REG262168:REG262170 ROC262168:ROC262170 RXY262168:RXY262170 SHU262168:SHU262170 SRQ262168:SRQ262170 TBM262168:TBM262170 TLI262168:TLI262170 TVE262168:TVE262170 UFA262168:UFA262170 UOW262168:UOW262170 UYS262168:UYS262170 VIO262168:VIO262170 VSK262168:VSK262170 WCG262168:WCG262170 WMC262168:WMC262170 WVY262168:WVY262170 X327704:X327706 JM327704:JM327706 TI327704:TI327706 ADE327704:ADE327706 ANA327704:ANA327706 AWW327704:AWW327706 BGS327704:BGS327706 BQO327704:BQO327706 CAK327704:CAK327706 CKG327704:CKG327706 CUC327704:CUC327706 DDY327704:DDY327706 DNU327704:DNU327706 DXQ327704:DXQ327706 EHM327704:EHM327706 ERI327704:ERI327706 FBE327704:FBE327706 FLA327704:FLA327706 FUW327704:FUW327706 GES327704:GES327706 GOO327704:GOO327706 GYK327704:GYK327706 HIG327704:HIG327706 HSC327704:HSC327706 IBY327704:IBY327706 ILU327704:ILU327706 IVQ327704:IVQ327706 JFM327704:JFM327706 JPI327704:JPI327706 JZE327704:JZE327706 KJA327704:KJA327706 KSW327704:KSW327706 LCS327704:LCS327706 LMO327704:LMO327706 LWK327704:LWK327706 MGG327704:MGG327706 MQC327704:MQC327706 MZY327704:MZY327706 NJU327704:NJU327706 NTQ327704:NTQ327706 ODM327704:ODM327706 ONI327704:ONI327706 OXE327704:OXE327706 PHA327704:PHA327706 PQW327704:PQW327706 QAS327704:QAS327706 QKO327704:QKO327706 QUK327704:QUK327706 REG327704:REG327706 ROC327704:ROC327706 RXY327704:RXY327706 SHU327704:SHU327706 SRQ327704:SRQ327706 TBM327704:TBM327706 TLI327704:TLI327706 TVE327704:TVE327706 UFA327704:UFA327706 UOW327704:UOW327706 UYS327704:UYS327706 VIO327704:VIO327706 VSK327704:VSK327706 WCG327704:WCG327706 WMC327704:WMC327706 WVY327704:WVY327706 X393240:X393242 JM393240:JM393242 TI393240:TI393242 ADE393240:ADE393242 ANA393240:ANA393242 AWW393240:AWW393242 BGS393240:BGS393242 BQO393240:BQO393242 CAK393240:CAK393242 CKG393240:CKG393242 CUC393240:CUC393242 DDY393240:DDY393242 DNU393240:DNU393242 DXQ393240:DXQ393242 EHM393240:EHM393242 ERI393240:ERI393242 FBE393240:FBE393242 FLA393240:FLA393242 FUW393240:FUW393242 GES393240:GES393242 GOO393240:GOO393242 GYK393240:GYK393242 HIG393240:HIG393242 HSC393240:HSC393242 IBY393240:IBY393242 ILU393240:ILU393242 IVQ393240:IVQ393242 JFM393240:JFM393242 JPI393240:JPI393242 JZE393240:JZE393242 KJA393240:KJA393242 KSW393240:KSW393242 LCS393240:LCS393242 LMO393240:LMO393242 LWK393240:LWK393242 MGG393240:MGG393242 MQC393240:MQC393242 MZY393240:MZY393242 NJU393240:NJU393242 NTQ393240:NTQ393242 ODM393240:ODM393242 ONI393240:ONI393242 OXE393240:OXE393242 PHA393240:PHA393242 PQW393240:PQW393242 QAS393240:QAS393242 QKO393240:QKO393242 QUK393240:QUK393242 REG393240:REG393242 ROC393240:ROC393242 RXY393240:RXY393242 SHU393240:SHU393242 SRQ393240:SRQ393242 TBM393240:TBM393242 TLI393240:TLI393242 TVE393240:TVE393242 UFA393240:UFA393242 UOW393240:UOW393242 UYS393240:UYS393242 VIO393240:VIO393242 VSK393240:VSK393242 WCG393240:WCG393242 WMC393240:WMC393242 WVY393240:WVY393242 X458776:X458778 JM458776:JM458778 TI458776:TI458778 ADE458776:ADE458778 ANA458776:ANA458778 AWW458776:AWW458778 BGS458776:BGS458778 BQO458776:BQO458778 CAK458776:CAK458778 CKG458776:CKG458778 CUC458776:CUC458778 DDY458776:DDY458778 DNU458776:DNU458778 DXQ458776:DXQ458778 EHM458776:EHM458778 ERI458776:ERI458778 FBE458776:FBE458778 FLA458776:FLA458778 FUW458776:FUW458778 GES458776:GES458778 GOO458776:GOO458778 GYK458776:GYK458778 HIG458776:HIG458778 HSC458776:HSC458778 IBY458776:IBY458778 ILU458776:ILU458778 IVQ458776:IVQ458778 JFM458776:JFM458778 JPI458776:JPI458778 JZE458776:JZE458778 KJA458776:KJA458778 KSW458776:KSW458778 LCS458776:LCS458778 LMO458776:LMO458778 LWK458776:LWK458778 MGG458776:MGG458778 MQC458776:MQC458778 MZY458776:MZY458778 NJU458776:NJU458778 NTQ458776:NTQ458778 ODM458776:ODM458778 ONI458776:ONI458778 OXE458776:OXE458778 PHA458776:PHA458778 PQW458776:PQW458778 QAS458776:QAS458778 QKO458776:QKO458778 QUK458776:QUK458778 REG458776:REG458778 ROC458776:ROC458778 RXY458776:RXY458778 SHU458776:SHU458778 SRQ458776:SRQ458778 TBM458776:TBM458778 TLI458776:TLI458778 TVE458776:TVE458778 UFA458776:UFA458778 UOW458776:UOW458778 UYS458776:UYS458778 VIO458776:VIO458778 VSK458776:VSK458778 WCG458776:WCG458778 WMC458776:WMC458778 WVY458776:WVY458778 X524312:X524314 JM524312:JM524314 TI524312:TI524314 ADE524312:ADE524314 ANA524312:ANA524314 AWW524312:AWW524314 BGS524312:BGS524314 BQO524312:BQO524314 CAK524312:CAK524314 CKG524312:CKG524314 CUC524312:CUC524314 DDY524312:DDY524314 DNU524312:DNU524314 DXQ524312:DXQ524314 EHM524312:EHM524314 ERI524312:ERI524314 FBE524312:FBE524314 FLA524312:FLA524314 FUW524312:FUW524314 GES524312:GES524314 GOO524312:GOO524314 GYK524312:GYK524314 HIG524312:HIG524314 HSC524312:HSC524314 IBY524312:IBY524314 ILU524312:ILU524314 IVQ524312:IVQ524314 JFM524312:JFM524314 JPI524312:JPI524314 JZE524312:JZE524314 KJA524312:KJA524314 KSW524312:KSW524314 LCS524312:LCS524314 LMO524312:LMO524314 LWK524312:LWK524314 MGG524312:MGG524314 MQC524312:MQC524314 MZY524312:MZY524314 NJU524312:NJU524314 NTQ524312:NTQ524314 ODM524312:ODM524314 ONI524312:ONI524314 OXE524312:OXE524314 PHA524312:PHA524314 PQW524312:PQW524314 QAS524312:QAS524314 QKO524312:QKO524314 QUK524312:QUK524314 REG524312:REG524314 ROC524312:ROC524314 RXY524312:RXY524314 SHU524312:SHU524314 SRQ524312:SRQ524314 TBM524312:TBM524314 TLI524312:TLI524314 TVE524312:TVE524314 UFA524312:UFA524314 UOW524312:UOW524314 UYS524312:UYS524314 VIO524312:VIO524314 VSK524312:VSK524314 WCG524312:WCG524314 WMC524312:WMC524314 WVY524312:WVY524314 X589848:X589850 JM589848:JM589850 TI589848:TI589850 ADE589848:ADE589850 ANA589848:ANA589850 AWW589848:AWW589850 BGS589848:BGS589850 BQO589848:BQO589850 CAK589848:CAK589850 CKG589848:CKG589850 CUC589848:CUC589850 DDY589848:DDY589850 DNU589848:DNU589850 DXQ589848:DXQ589850 EHM589848:EHM589850 ERI589848:ERI589850 FBE589848:FBE589850 FLA589848:FLA589850 FUW589848:FUW589850 GES589848:GES589850 GOO589848:GOO589850 GYK589848:GYK589850 HIG589848:HIG589850 HSC589848:HSC589850 IBY589848:IBY589850 ILU589848:ILU589850 IVQ589848:IVQ589850 JFM589848:JFM589850 JPI589848:JPI589850 JZE589848:JZE589850 KJA589848:KJA589850 KSW589848:KSW589850 LCS589848:LCS589850 LMO589848:LMO589850 LWK589848:LWK589850 MGG589848:MGG589850 MQC589848:MQC589850 MZY589848:MZY589850 NJU589848:NJU589850 NTQ589848:NTQ589850 ODM589848:ODM589850 ONI589848:ONI589850 OXE589848:OXE589850 PHA589848:PHA589850 PQW589848:PQW589850 QAS589848:QAS589850 QKO589848:QKO589850 QUK589848:QUK589850 REG589848:REG589850 ROC589848:ROC589850 RXY589848:RXY589850 SHU589848:SHU589850 SRQ589848:SRQ589850 TBM589848:TBM589850 TLI589848:TLI589850 TVE589848:TVE589850 UFA589848:UFA589850 UOW589848:UOW589850 UYS589848:UYS589850 VIO589848:VIO589850 VSK589848:VSK589850 WCG589848:WCG589850 WMC589848:WMC589850 WVY589848:WVY589850 X655384:X655386 JM655384:JM655386 TI655384:TI655386 ADE655384:ADE655386 ANA655384:ANA655386 AWW655384:AWW655386 BGS655384:BGS655386 BQO655384:BQO655386 CAK655384:CAK655386 CKG655384:CKG655386 CUC655384:CUC655386 DDY655384:DDY655386 DNU655384:DNU655386 DXQ655384:DXQ655386 EHM655384:EHM655386 ERI655384:ERI655386 FBE655384:FBE655386 FLA655384:FLA655386 FUW655384:FUW655386 GES655384:GES655386 GOO655384:GOO655386 GYK655384:GYK655386 HIG655384:HIG655386 HSC655384:HSC655386 IBY655384:IBY655386 ILU655384:ILU655386 IVQ655384:IVQ655386 JFM655384:JFM655386 JPI655384:JPI655386 JZE655384:JZE655386 KJA655384:KJA655386 KSW655384:KSW655386 LCS655384:LCS655386 LMO655384:LMO655386 LWK655384:LWK655386 MGG655384:MGG655386 MQC655384:MQC655386 MZY655384:MZY655386 NJU655384:NJU655386 NTQ655384:NTQ655386 ODM655384:ODM655386 ONI655384:ONI655386 OXE655384:OXE655386 PHA655384:PHA655386 PQW655384:PQW655386 QAS655384:QAS655386 QKO655384:QKO655386 QUK655384:QUK655386 REG655384:REG655386 ROC655384:ROC655386 RXY655384:RXY655386 SHU655384:SHU655386 SRQ655384:SRQ655386 TBM655384:TBM655386 TLI655384:TLI655386 TVE655384:TVE655386 UFA655384:UFA655386 UOW655384:UOW655386 UYS655384:UYS655386 VIO655384:VIO655386 VSK655384:VSK655386 WCG655384:WCG655386 WMC655384:WMC655386 WVY655384:WVY655386 X720920:X720922 JM720920:JM720922 TI720920:TI720922 ADE720920:ADE720922 ANA720920:ANA720922 AWW720920:AWW720922 BGS720920:BGS720922 BQO720920:BQO720922 CAK720920:CAK720922 CKG720920:CKG720922 CUC720920:CUC720922 DDY720920:DDY720922 DNU720920:DNU720922 DXQ720920:DXQ720922 EHM720920:EHM720922 ERI720920:ERI720922 FBE720920:FBE720922 FLA720920:FLA720922 FUW720920:FUW720922 GES720920:GES720922 GOO720920:GOO720922 GYK720920:GYK720922 HIG720920:HIG720922 HSC720920:HSC720922 IBY720920:IBY720922 ILU720920:ILU720922 IVQ720920:IVQ720922 JFM720920:JFM720922 JPI720920:JPI720922 JZE720920:JZE720922 KJA720920:KJA720922 KSW720920:KSW720922 LCS720920:LCS720922 LMO720920:LMO720922 LWK720920:LWK720922 MGG720920:MGG720922 MQC720920:MQC720922 MZY720920:MZY720922 NJU720920:NJU720922 NTQ720920:NTQ720922 ODM720920:ODM720922 ONI720920:ONI720922 OXE720920:OXE720922 PHA720920:PHA720922 PQW720920:PQW720922 QAS720920:QAS720922 QKO720920:QKO720922 QUK720920:QUK720922 REG720920:REG720922 ROC720920:ROC720922 RXY720920:RXY720922 SHU720920:SHU720922 SRQ720920:SRQ720922 TBM720920:TBM720922 TLI720920:TLI720922 TVE720920:TVE720922 UFA720920:UFA720922 UOW720920:UOW720922 UYS720920:UYS720922 VIO720920:VIO720922 VSK720920:VSK720922 WCG720920:WCG720922 WMC720920:WMC720922 WVY720920:WVY720922 X786456:X786458 JM786456:JM786458 TI786456:TI786458 ADE786456:ADE786458 ANA786456:ANA786458 AWW786456:AWW786458 BGS786456:BGS786458 BQO786456:BQO786458 CAK786456:CAK786458 CKG786456:CKG786458 CUC786456:CUC786458 DDY786456:DDY786458 DNU786456:DNU786458 DXQ786456:DXQ786458 EHM786456:EHM786458 ERI786456:ERI786458 FBE786456:FBE786458 FLA786456:FLA786458 FUW786456:FUW786458 GES786456:GES786458 GOO786456:GOO786458 GYK786456:GYK786458 HIG786456:HIG786458 HSC786456:HSC786458 IBY786456:IBY786458 ILU786456:ILU786458 IVQ786456:IVQ786458 JFM786456:JFM786458 JPI786456:JPI786458 JZE786456:JZE786458 KJA786456:KJA786458 KSW786456:KSW786458 LCS786456:LCS786458 LMO786456:LMO786458 LWK786456:LWK786458 MGG786456:MGG786458 MQC786456:MQC786458 MZY786456:MZY786458 NJU786456:NJU786458 NTQ786456:NTQ786458 ODM786456:ODM786458 ONI786456:ONI786458 OXE786456:OXE786458 PHA786456:PHA786458 PQW786456:PQW786458 QAS786456:QAS786458 QKO786456:QKO786458 QUK786456:QUK786458 REG786456:REG786458 ROC786456:ROC786458 RXY786456:RXY786458 SHU786456:SHU786458 SRQ786456:SRQ786458 TBM786456:TBM786458 TLI786456:TLI786458 TVE786456:TVE786458 UFA786456:UFA786458 UOW786456:UOW786458 UYS786456:UYS786458 VIO786456:VIO786458 VSK786456:VSK786458 WCG786456:WCG786458 WMC786456:WMC786458 WVY786456:WVY786458 X851992:X851994 JM851992:JM851994 TI851992:TI851994 ADE851992:ADE851994 ANA851992:ANA851994 AWW851992:AWW851994 BGS851992:BGS851994 BQO851992:BQO851994 CAK851992:CAK851994 CKG851992:CKG851994 CUC851992:CUC851994 DDY851992:DDY851994 DNU851992:DNU851994 DXQ851992:DXQ851994 EHM851992:EHM851994 ERI851992:ERI851994 FBE851992:FBE851994 FLA851992:FLA851994 FUW851992:FUW851994 GES851992:GES851994 GOO851992:GOO851994 GYK851992:GYK851994 HIG851992:HIG851994 HSC851992:HSC851994 IBY851992:IBY851994 ILU851992:ILU851994 IVQ851992:IVQ851994 JFM851992:JFM851994 JPI851992:JPI851994 JZE851992:JZE851994 KJA851992:KJA851994 KSW851992:KSW851994 LCS851992:LCS851994 LMO851992:LMO851994 LWK851992:LWK851994 MGG851992:MGG851994 MQC851992:MQC851994 MZY851992:MZY851994 NJU851992:NJU851994 NTQ851992:NTQ851994 ODM851992:ODM851994 ONI851992:ONI851994 OXE851992:OXE851994 PHA851992:PHA851994 PQW851992:PQW851994 QAS851992:QAS851994 QKO851992:QKO851994 QUK851992:QUK851994 REG851992:REG851994 ROC851992:ROC851994 RXY851992:RXY851994 SHU851992:SHU851994 SRQ851992:SRQ851994 TBM851992:TBM851994 TLI851992:TLI851994 TVE851992:TVE851994 UFA851992:UFA851994 UOW851992:UOW851994 UYS851992:UYS851994 VIO851992:VIO851994 VSK851992:VSK851994 WCG851992:WCG851994 WMC851992:WMC851994 WVY851992:WVY851994 X917528:X917530 JM917528:JM917530 TI917528:TI917530 ADE917528:ADE917530 ANA917528:ANA917530 AWW917528:AWW917530 BGS917528:BGS917530 BQO917528:BQO917530 CAK917528:CAK917530 CKG917528:CKG917530 CUC917528:CUC917530 DDY917528:DDY917530 DNU917528:DNU917530 DXQ917528:DXQ917530 EHM917528:EHM917530 ERI917528:ERI917530 FBE917528:FBE917530 FLA917528:FLA917530 FUW917528:FUW917530 GES917528:GES917530 GOO917528:GOO917530 GYK917528:GYK917530 HIG917528:HIG917530 HSC917528:HSC917530 IBY917528:IBY917530 ILU917528:ILU917530 IVQ917528:IVQ917530 JFM917528:JFM917530 JPI917528:JPI917530 JZE917528:JZE917530 KJA917528:KJA917530 KSW917528:KSW917530 LCS917528:LCS917530 LMO917528:LMO917530 LWK917528:LWK917530 MGG917528:MGG917530 MQC917528:MQC917530 MZY917528:MZY917530 NJU917528:NJU917530 NTQ917528:NTQ917530 ODM917528:ODM917530 ONI917528:ONI917530 OXE917528:OXE917530 PHA917528:PHA917530 PQW917528:PQW917530 QAS917528:QAS917530 QKO917528:QKO917530 QUK917528:QUK917530 REG917528:REG917530 ROC917528:ROC917530 RXY917528:RXY917530 SHU917528:SHU917530 SRQ917528:SRQ917530 TBM917528:TBM917530 TLI917528:TLI917530 TVE917528:TVE917530 UFA917528:UFA917530 UOW917528:UOW917530 UYS917528:UYS917530 VIO917528:VIO917530 VSK917528:VSK917530 WCG917528:WCG917530 WMC917528:WMC917530 WVY917528:WVY917530 X983064:X983066 JM983064:JM983066 TI983064:TI983066 ADE983064:ADE983066 ANA983064:ANA983066 AWW983064:AWW983066 BGS983064:BGS983066 BQO983064:BQO983066 CAK983064:CAK983066 CKG983064:CKG983066 CUC983064:CUC983066 DDY983064:DDY983066 DNU983064:DNU983066 DXQ983064:DXQ983066 EHM983064:EHM983066 ERI983064:ERI983066 FBE983064:FBE983066 FLA983064:FLA983066 FUW983064:FUW983066 GES983064:GES983066 GOO983064:GOO983066 GYK983064:GYK983066 HIG983064:HIG983066 HSC983064:HSC983066 IBY983064:IBY983066 ILU983064:ILU983066 IVQ983064:IVQ983066 JFM983064:JFM983066 JPI983064:JPI983066 JZE983064:JZE983066 KJA983064:KJA983066 KSW983064:KSW983066 LCS983064:LCS983066 LMO983064:LMO983066 LWK983064:LWK983066 MGG983064:MGG983066 MQC983064:MQC983066 MZY983064:MZY983066 NJU983064:NJU983066 NTQ983064:NTQ983066 ODM983064:ODM983066 ONI983064:ONI983066 OXE983064:OXE983066 PHA983064:PHA983066 PQW983064:PQW983066 QAS983064:QAS983066 QKO983064:QKO983066 QUK983064:QUK983066 REG983064:REG983066 ROC983064:ROC983066 RXY983064:RXY983066 SHU983064:SHU983066 SRQ983064:SRQ983066 TBM983064:TBM983066 TLI983064:TLI983066 TVE983064:TVE983066 UFA983064:UFA983066 UOW983064:UOW983066 UYS983064:UYS983066 VIO983064:VIO983066 VSK983064:VSK983066 WCG983064:WCG983066 WMC983064:WMC983066 WVY983064:WVY983066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WWA983064:WWA983065 Z131096:Z131097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Z196632:Z196633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Z262168:Z262169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Z327704:Z327705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Z393240:Z393241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Z458776:Z458777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Z524312:Z524313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Z589848:Z589849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Z655384:Z655385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Z720920:Z720921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Z786456:Z786457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Z851992:Z851993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Z917528:Z917529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Z983064:Z983065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Z65560:Z65561 WMC24:WMC26 WCG24:WCG26 VSK24:VSK26 VIO24:VIO26 UYS24:UYS26 UOW24:UOW26 UFA24:UFA26 TVE24:TVE26 TLI24:TLI26 TBM24:TBM26 SRQ24:SRQ26 SHU24:SHU26 RXY24:RXY26 ROC24:ROC26 REG24:REG26 QUK24:QUK26 QKO24:QKO26 QAS24:QAS26 PQW24:PQW26 PHA24:PHA26 OXE24:OXE26 ONI24:ONI26 ODM24:ODM26 NTQ24:NTQ26 NJU24:NJU26 MZY24:MZY26 MQC24:MQC26 MGG24:MGG26 LWK24:LWK26 LMO24:LMO26 LCS24:LCS26 KSW24:KSW26 KJA24:KJA26 JZE24:JZE26 JPI24:JPI26 JFM24:JFM26 IVQ24:IVQ26 ILU24:ILU26 IBY24:IBY26 HSC24:HSC26 HIG24:HIG26 GYK24:GYK26 GOO24:GOO26 GES24:GES26 FUW24:FUW26 FLA24:FLA26 FBE24:FBE26 ERI24:ERI26 EHM24:EHM26 DXQ24:DXQ26 DNU24:DNU26 DDY24:DDY26 CUC24:CUC26 CKG24:CKG26 CAK24:CAK26 BQO24:BQO26 BGS24:BGS26 AWW24:AWW26 ANA24:ANA26 ADE24:ADE26 TI24:TI26 JM24:JM26 WVY24:WVY26 JO24:JO25 Z24:Z25 X24:X26"/>
    <dataValidation type="textLength" operator="lessThanOrEqual" allowBlank="1" showInputMessage="1" showErrorMessage="1" errorTitle="Ошибка" error="Допускается ввод не более 900 символов!" prompt="Укажите поставщика" sqref="ACT25 AMP25 AWL25 BGH25 BQD25 BZZ25 CJV25 CTR25 DDN25 DNJ25 DXF25 EHB25 EQX25 FAT25 FKP25 FUL25 GEH25 GOD25 GXZ25 HHV25 HRR25 IBN25 ILJ25 IVF25 JFB25 JOX25 JYT25 KIP25 KSL25 LCH25 LMD25 LVZ25 MFV25 MPR25 MZN25 NJJ25 NTF25 ODB25 OMX25 OWT25 PGP25 PQL25 QAH25 QKD25 QTZ25 RDV25 RNR25 RXN25 SHJ25 SRF25 TBB25 TKX25 TUT25 UEP25 UOL25 UYH25 VID25 VRZ25 WBV25 WLR25 WVN25 JB25 WVN983065 M65561 JB65561 SX65561 ACT65561 AMP65561 AWL65561 BGH65561 BQD65561 BZZ65561 CJV65561 CTR65561 DDN65561 DNJ65561 DXF65561 EHB65561 EQX65561 FAT65561 FKP65561 FUL65561 GEH65561 GOD65561 GXZ65561 HHV65561 HRR65561 IBN65561 ILJ65561 IVF65561 JFB65561 JOX65561 JYT65561 KIP65561 KSL65561 LCH65561 LMD65561 LVZ65561 MFV65561 MPR65561 MZN65561 NJJ65561 NTF65561 ODB65561 OMX65561 OWT65561 PGP65561 PQL65561 QAH65561 QKD65561 QTZ65561 RDV65561 RNR65561 RXN65561 SHJ65561 SRF65561 TBB65561 TKX65561 TUT65561 UEP65561 UOL65561 UYH65561 VID65561 VRZ65561 WBV65561 WLR65561 WVN65561 M131097 JB131097 SX131097 ACT131097 AMP131097 AWL131097 BGH131097 BQD131097 BZZ131097 CJV131097 CTR131097 DDN131097 DNJ131097 DXF131097 EHB131097 EQX131097 FAT131097 FKP131097 FUL131097 GEH131097 GOD131097 GXZ131097 HHV131097 HRR131097 IBN131097 ILJ131097 IVF131097 JFB131097 JOX131097 JYT131097 KIP131097 KSL131097 LCH131097 LMD131097 LVZ131097 MFV131097 MPR131097 MZN131097 NJJ131097 NTF131097 ODB131097 OMX131097 OWT131097 PGP131097 PQL131097 QAH131097 QKD131097 QTZ131097 RDV131097 RNR131097 RXN131097 SHJ131097 SRF131097 TBB131097 TKX131097 TUT131097 UEP131097 UOL131097 UYH131097 VID131097 VRZ131097 WBV131097 WLR131097 WVN131097 M196633 JB196633 SX196633 ACT196633 AMP196633 AWL196633 BGH196633 BQD196633 BZZ196633 CJV196633 CTR196633 DDN196633 DNJ196633 DXF196633 EHB196633 EQX196633 FAT196633 FKP196633 FUL196633 GEH196633 GOD196633 GXZ196633 HHV196633 HRR196633 IBN196633 ILJ196633 IVF196633 JFB196633 JOX196633 JYT196633 KIP196633 KSL196633 LCH196633 LMD196633 LVZ196633 MFV196633 MPR196633 MZN196633 NJJ196633 NTF196633 ODB196633 OMX196633 OWT196633 PGP196633 PQL196633 QAH196633 QKD196633 QTZ196633 RDV196633 RNR196633 RXN196633 SHJ196633 SRF196633 TBB196633 TKX196633 TUT196633 UEP196633 UOL196633 UYH196633 VID196633 VRZ196633 WBV196633 WLR196633 WVN196633 M262169 JB262169 SX262169 ACT262169 AMP262169 AWL262169 BGH262169 BQD262169 BZZ262169 CJV262169 CTR262169 DDN262169 DNJ262169 DXF262169 EHB262169 EQX262169 FAT262169 FKP262169 FUL262169 GEH262169 GOD262169 GXZ262169 HHV262169 HRR262169 IBN262169 ILJ262169 IVF262169 JFB262169 JOX262169 JYT262169 KIP262169 KSL262169 LCH262169 LMD262169 LVZ262169 MFV262169 MPR262169 MZN262169 NJJ262169 NTF262169 ODB262169 OMX262169 OWT262169 PGP262169 PQL262169 QAH262169 QKD262169 QTZ262169 RDV262169 RNR262169 RXN262169 SHJ262169 SRF262169 TBB262169 TKX262169 TUT262169 UEP262169 UOL262169 UYH262169 VID262169 VRZ262169 WBV262169 WLR262169 WVN262169 M327705 JB327705 SX327705 ACT327705 AMP327705 AWL327705 BGH327705 BQD327705 BZZ327705 CJV327705 CTR327705 DDN327705 DNJ327705 DXF327705 EHB327705 EQX327705 FAT327705 FKP327705 FUL327705 GEH327705 GOD327705 GXZ327705 HHV327705 HRR327705 IBN327705 ILJ327705 IVF327705 JFB327705 JOX327705 JYT327705 KIP327705 KSL327705 LCH327705 LMD327705 LVZ327705 MFV327705 MPR327705 MZN327705 NJJ327705 NTF327705 ODB327705 OMX327705 OWT327705 PGP327705 PQL327705 QAH327705 QKD327705 QTZ327705 RDV327705 RNR327705 RXN327705 SHJ327705 SRF327705 TBB327705 TKX327705 TUT327705 UEP327705 UOL327705 UYH327705 VID327705 VRZ327705 WBV327705 WLR327705 WVN327705 M393241 JB393241 SX393241 ACT393241 AMP393241 AWL393241 BGH393241 BQD393241 BZZ393241 CJV393241 CTR393241 DDN393241 DNJ393241 DXF393241 EHB393241 EQX393241 FAT393241 FKP393241 FUL393241 GEH393241 GOD393241 GXZ393241 HHV393241 HRR393241 IBN393241 ILJ393241 IVF393241 JFB393241 JOX393241 JYT393241 KIP393241 KSL393241 LCH393241 LMD393241 LVZ393241 MFV393241 MPR393241 MZN393241 NJJ393241 NTF393241 ODB393241 OMX393241 OWT393241 PGP393241 PQL393241 QAH393241 QKD393241 QTZ393241 RDV393241 RNR393241 RXN393241 SHJ393241 SRF393241 TBB393241 TKX393241 TUT393241 UEP393241 UOL393241 UYH393241 VID393241 VRZ393241 WBV393241 WLR393241 WVN393241 M458777 JB458777 SX458777 ACT458777 AMP458777 AWL458777 BGH458777 BQD458777 BZZ458777 CJV458777 CTR458777 DDN458777 DNJ458777 DXF458777 EHB458777 EQX458777 FAT458777 FKP458777 FUL458777 GEH458777 GOD458777 GXZ458777 HHV458777 HRR458777 IBN458777 ILJ458777 IVF458777 JFB458777 JOX458777 JYT458777 KIP458777 KSL458777 LCH458777 LMD458777 LVZ458777 MFV458777 MPR458777 MZN458777 NJJ458777 NTF458777 ODB458777 OMX458777 OWT458777 PGP458777 PQL458777 QAH458777 QKD458777 QTZ458777 RDV458777 RNR458777 RXN458777 SHJ458777 SRF458777 TBB458777 TKX458777 TUT458777 UEP458777 UOL458777 UYH458777 VID458777 VRZ458777 WBV458777 WLR458777 WVN458777 M524313 JB524313 SX524313 ACT524313 AMP524313 AWL524313 BGH524313 BQD524313 BZZ524313 CJV524313 CTR524313 DDN524313 DNJ524313 DXF524313 EHB524313 EQX524313 FAT524313 FKP524313 FUL524313 GEH524313 GOD524313 GXZ524313 HHV524313 HRR524313 IBN524313 ILJ524313 IVF524313 JFB524313 JOX524313 JYT524313 KIP524313 KSL524313 LCH524313 LMD524313 LVZ524313 MFV524313 MPR524313 MZN524313 NJJ524313 NTF524313 ODB524313 OMX524313 OWT524313 PGP524313 PQL524313 QAH524313 QKD524313 QTZ524313 RDV524313 RNR524313 RXN524313 SHJ524313 SRF524313 TBB524313 TKX524313 TUT524313 UEP524313 UOL524313 UYH524313 VID524313 VRZ524313 WBV524313 WLR524313 WVN524313 M589849 JB589849 SX589849 ACT589849 AMP589849 AWL589849 BGH589849 BQD589849 BZZ589849 CJV589849 CTR589849 DDN589849 DNJ589849 DXF589849 EHB589849 EQX589849 FAT589849 FKP589849 FUL589849 GEH589849 GOD589849 GXZ589849 HHV589849 HRR589849 IBN589849 ILJ589849 IVF589849 JFB589849 JOX589849 JYT589849 KIP589849 KSL589849 LCH589849 LMD589849 LVZ589849 MFV589849 MPR589849 MZN589849 NJJ589849 NTF589849 ODB589849 OMX589849 OWT589849 PGP589849 PQL589849 QAH589849 QKD589849 QTZ589849 RDV589849 RNR589849 RXN589849 SHJ589849 SRF589849 TBB589849 TKX589849 TUT589849 UEP589849 UOL589849 UYH589849 VID589849 VRZ589849 WBV589849 WLR589849 WVN589849 M655385 JB655385 SX655385 ACT655385 AMP655385 AWL655385 BGH655385 BQD655385 BZZ655385 CJV655385 CTR655385 DDN655385 DNJ655385 DXF655385 EHB655385 EQX655385 FAT655385 FKP655385 FUL655385 GEH655385 GOD655385 GXZ655385 HHV655385 HRR655385 IBN655385 ILJ655385 IVF655385 JFB655385 JOX655385 JYT655385 KIP655385 KSL655385 LCH655385 LMD655385 LVZ655385 MFV655385 MPR655385 MZN655385 NJJ655385 NTF655385 ODB655385 OMX655385 OWT655385 PGP655385 PQL655385 QAH655385 QKD655385 QTZ655385 RDV655385 RNR655385 RXN655385 SHJ655385 SRF655385 TBB655385 TKX655385 TUT655385 UEP655385 UOL655385 UYH655385 VID655385 VRZ655385 WBV655385 WLR655385 WVN655385 M720921 JB720921 SX720921 ACT720921 AMP720921 AWL720921 BGH720921 BQD720921 BZZ720921 CJV720921 CTR720921 DDN720921 DNJ720921 DXF720921 EHB720921 EQX720921 FAT720921 FKP720921 FUL720921 GEH720921 GOD720921 GXZ720921 HHV720921 HRR720921 IBN720921 ILJ720921 IVF720921 JFB720921 JOX720921 JYT720921 KIP720921 KSL720921 LCH720921 LMD720921 LVZ720921 MFV720921 MPR720921 MZN720921 NJJ720921 NTF720921 ODB720921 OMX720921 OWT720921 PGP720921 PQL720921 QAH720921 QKD720921 QTZ720921 RDV720921 RNR720921 RXN720921 SHJ720921 SRF720921 TBB720921 TKX720921 TUT720921 UEP720921 UOL720921 UYH720921 VID720921 VRZ720921 WBV720921 WLR720921 WVN720921 M786457 JB786457 SX786457 ACT786457 AMP786457 AWL786457 BGH786457 BQD786457 BZZ786457 CJV786457 CTR786457 DDN786457 DNJ786457 DXF786457 EHB786457 EQX786457 FAT786457 FKP786457 FUL786457 GEH786457 GOD786457 GXZ786457 HHV786457 HRR786457 IBN786457 ILJ786457 IVF786457 JFB786457 JOX786457 JYT786457 KIP786457 KSL786457 LCH786457 LMD786457 LVZ786457 MFV786457 MPR786457 MZN786457 NJJ786457 NTF786457 ODB786457 OMX786457 OWT786457 PGP786457 PQL786457 QAH786457 QKD786457 QTZ786457 RDV786457 RNR786457 RXN786457 SHJ786457 SRF786457 TBB786457 TKX786457 TUT786457 UEP786457 UOL786457 UYH786457 VID786457 VRZ786457 WBV786457 WLR786457 WVN786457 M851993 JB851993 SX851993 ACT851993 AMP851993 AWL851993 BGH851993 BQD851993 BZZ851993 CJV851993 CTR851993 DDN851993 DNJ851993 DXF851993 EHB851993 EQX851993 FAT851993 FKP851993 FUL851993 GEH851993 GOD851993 GXZ851993 HHV851993 HRR851993 IBN851993 ILJ851993 IVF851993 JFB851993 JOX851993 JYT851993 KIP851993 KSL851993 LCH851993 LMD851993 LVZ851993 MFV851993 MPR851993 MZN851993 NJJ851993 NTF851993 ODB851993 OMX851993 OWT851993 PGP851993 PQL851993 QAH851993 QKD851993 QTZ851993 RDV851993 RNR851993 RXN851993 SHJ851993 SRF851993 TBB851993 TKX851993 TUT851993 UEP851993 UOL851993 UYH851993 VID851993 VRZ851993 WBV851993 WLR851993 WVN851993 M917529 JB917529 SX917529 ACT917529 AMP917529 AWL917529 BGH917529 BQD917529 BZZ917529 CJV917529 CTR917529 DDN917529 DNJ917529 DXF917529 EHB917529 EQX917529 FAT917529 FKP917529 FUL917529 GEH917529 GOD917529 GXZ917529 HHV917529 HRR917529 IBN917529 ILJ917529 IVF917529 JFB917529 JOX917529 JYT917529 KIP917529 KSL917529 LCH917529 LMD917529 LVZ917529 MFV917529 MPR917529 MZN917529 NJJ917529 NTF917529 ODB917529 OMX917529 OWT917529 PGP917529 PQL917529 QAH917529 QKD917529 QTZ917529 RDV917529 RNR917529 RXN917529 SHJ917529 SRF917529 TBB917529 TKX917529 TUT917529 UEP917529 UOL917529 UYH917529 VID917529 VRZ917529 WBV917529 WLR917529 WVN917529 M983065 JB983065 SX983065 ACT983065 AMP983065 AWL983065 BGH983065 BQD983065 BZZ983065 CJV983065 CTR983065 DDN983065 DNJ983065 DXF983065 EHB983065 EQX983065 FAT983065 FKP983065 FUL983065 GEH983065 GOD983065 GXZ983065 HHV983065 HRR983065 IBN983065 ILJ983065 IVF983065 JFB983065 JOX983065 JYT983065 KIP983065 KSL983065 LCH983065 LMD983065 LVZ983065 MFV983065 MPR983065 MZN983065 NJJ983065 NTF983065 ODB983065 OMX983065 OWT983065 PGP983065 PQL983065 QAH983065 QKD983065 QTZ983065 RDV983065 RNR983065 RXN983065 SHJ983065 SRF983065 TBB983065 TKX983065 TUT983065 UEP983065 UOL983065 UYH983065 VID983065 VRZ983065 WBV983065 WLR983065 SX25 M25">
      <formula1>900</formula1>
    </dataValidation>
    <dataValidation type="list" allowBlank="1" showInputMessage="1" showErrorMessage="1" errorTitle="Ошибка" error="Выберите значение из списка" prompt="Выберите значение из списка" sqref="M24">
      <formula1>kind_of_heat_transfer</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7.xml><?xml version="1.0" encoding="utf-8"?>
<worksheet xmlns="http://schemas.openxmlformats.org/spreadsheetml/2006/main" xmlns:r="http://schemas.openxmlformats.org/officeDocument/2006/relationships">
  <sheetPr codeName="List05_10">
    <tabColor theme="0" tint="-0.249977111117893"/>
  </sheetPr>
  <dimension ref="A1:T19"/>
  <sheetViews>
    <sheetView showGridLines="0" topLeftCell="E1" zoomScaleNormal="100" workbookViewId="0"/>
  </sheetViews>
  <sheetFormatPr defaultColWidth="10.5703125" defaultRowHeight="14.25"/>
  <cols>
    <col min="1" max="1" width="3.7109375" style="206" hidden="1" customWidth="1"/>
    <col min="2" max="4" width="3.7109375" style="194" hidden="1" customWidth="1"/>
    <col min="5" max="5" width="3.7109375" style="82" customWidth="1"/>
    <col min="6" max="6" width="9.7109375" style="35" customWidth="1"/>
    <col min="7" max="7" width="37.7109375" style="35" customWidth="1"/>
    <col min="8" max="8" width="66.85546875" style="35" customWidth="1"/>
    <col min="9" max="9" width="115.7109375" style="35" customWidth="1"/>
    <col min="10" max="11" width="10.5703125" style="194"/>
    <col min="12" max="12" width="11.140625" style="194" customWidth="1"/>
    <col min="13" max="20" width="10.5703125" style="194"/>
    <col min="21" max="16384" width="10.5703125" style="35"/>
  </cols>
  <sheetData>
    <row r="1" spans="1:20" ht="3" customHeight="1">
      <c r="A1" s="206" t="s">
        <v>208</v>
      </c>
    </row>
    <row r="2" spans="1:20" ht="22.5">
      <c r="F2" s="1278" t="s">
        <v>470</v>
      </c>
      <c r="G2" s="1279"/>
      <c r="H2" s="1280"/>
      <c r="I2" s="405"/>
    </row>
    <row r="3" spans="1:20" ht="3" customHeight="1"/>
    <row r="4" spans="1:20" s="182" customFormat="1" ht="11.25">
      <c r="A4" s="205"/>
      <c r="B4" s="205"/>
      <c r="C4" s="205"/>
      <c r="D4" s="205"/>
      <c r="F4" s="1236" t="s">
        <v>445</v>
      </c>
      <c r="G4" s="1236"/>
      <c r="H4" s="1236"/>
      <c r="I4" s="1281" t="s">
        <v>446</v>
      </c>
      <c r="J4" s="205"/>
      <c r="K4" s="205"/>
      <c r="L4" s="205"/>
      <c r="M4" s="205"/>
      <c r="N4" s="205"/>
      <c r="O4" s="205"/>
      <c r="P4" s="205"/>
      <c r="Q4" s="205"/>
      <c r="R4" s="205"/>
      <c r="S4" s="205"/>
      <c r="T4" s="205"/>
    </row>
    <row r="5" spans="1:20" s="182" customFormat="1" ht="11.25" customHeight="1">
      <c r="A5" s="205"/>
      <c r="B5" s="205"/>
      <c r="C5" s="205"/>
      <c r="D5" s="205"/>
      <c r="F5" s="298" t="s">
        <v>91</v>
      </c>
      <c r="G5" s="312" t="s">
        <v>448</v>
      </c>
      <c r="H5" s="297" t="s">
        <v>439</v>
      </c>
      <c r="I5" s="1281"/>
      <c r="J5" s="205"/>
      <c r="K5" s="205"/>
      <c r="L5" s="205"/>
      <c r="M5" s="205"/>
      <c r="N5" s="205"/>
      <c r="O5" s="205"/>
      <c r="P5" s="205"/>
      <c r="Q5" s="205"/>
      <c r="R5" s="205"/>
      <c r="S5" s="205"/>
      <c r="T5" s="205"/>
    </row>
    <row r="6" spans="1:20" s="182" customFormat="1" ht="12" customHeight="1">
      <c r="A6" s="205"/>
      <c r="B6" s="205"/>
      <c r="C6" s="205"/>
      <c r="D6" s="205"/>
      <c r="F6" s="299" t="s">
        <v>92</v>
      </c>
      <c r="G6" s="301">
        <v>2</v>
      </c>
      <c r="H6" s="302">
        <v>3</v>
      </c>
      <c r="I6" s="300">
        <v>4</v>
      </c>
      <c r="J6" s="205">
        <v>4</v>
      </c>
      <c r="K6" s="205"/>
      <c r="L6" s="205"/>
      <c r="M6" s="205"/>
      <c r="N6" s="205"/>
      <c r="O6" s="205"/>
      <c r="P6" s="205"/>
      <c r="Q6" s="205"/>
      <c r="R6" s="205"/>
      <c r="S6" s="205"/>
      <c r="T6" s="205"/>
    </row>
    <row r="7" spans="1:20" s="182" customFormat="1" ht="18.75">
      <c r="A7" s="205"/>
      <c r="B7" s="205"/>
      <c r="C7" s="205"/>
      <c r="D7" s="205"/>
      <c r="F7" s="311">
        <v>1</v>
      </c>
      <c r="G7" s="387" t="s">
        <v>471</v>
      </c>
      <c r="H7" s="296" t="str">
        <f>IF(dateCh="","",dateCh)</f>
        <v>22.04.2021</v>
      </c>
      <c r="I7" s="188" t="s">
        <v>472</v>
      </c>
      <c r="J7" s="310"/>
      <c r="K7" s="205"/>
      <c r="L7" s="205"/>
      <c r="M7" s="205"/>
      <c r="N7" s="205"/>
      <c r="O7" s="205"/>
      <c r="P7" s="205"/>
      <c r="Q7" s="205"/>
      <c r="R7" s="205"/>
      <c r="S7" s="205"/>
      <c r="T7" s="205"/>
    </row>
    <row r="8" spans="1:20" s="182" customFormat="1" ht="45">
      <c r="A8" s="1282">
        <v>1</v>
      </c>
      <c r="B8" s="205"/>
      <c r="C8" s="205"/>
      <c r="D8" s="205"/>
      <c r="F8" s="311" t="str">
        <f>"2." &amp;mergeValue(A8)</f>
        <v>2.1</v>
      </c>
      <c r="G8" s="387" t="s">
        <v>473</v>
      </c>
      <c r="H8" s="296"/>
      <c r="I8" s="188" t="s">
        <v>568</v>
      </c>
      <c r="J8" s="310"/>
      <c r="K8" s="205"/>
      <c r="L8" s="205"/>
      <c r="M8" s="205"/>
      <c r="N8" s="205"/>
      <c r="O8" s="205"/>
      <c r="P8" s="205"/>
      <c r="Q8" s="205"/>
      <c r="R8" s="205"/>
      <c r="S8" s="205"/>
      <c r="T8" s="205"/>
    </row>
    <row r="9" spans="1:20" s="182" customFormat="1" ht="22.5">
      <c r="A9" s="1282"/>
      <c r="B9" s="205"/>
      <c r="C9" s="205"/>
      <c r="D9" s="205"/>
      <c r="F9" s="311" t="str">
        <f>"3." &amp;mergeValue(A9)</f>
        <v>3.1</v>
      </c>
      <c r="G9" s="387" t="s">
        <v>474</v>
      </c>
      <c r="H9" s="296"/>
      <c r="I9" s="188" t="s">
        <v>566</v>
      </c>
      <c r="J9" s="310"/>
      <c r="K9" s="205"/>
      <c r="L9" s="205"/>
      <c r="M9" s="205"/>
      <c r="N9" s="205"/>
      <c r="O9" s="205"/>
      <c r="P9" s="205"/>
      <c r="Q9" s="205"/>
      <c r="R9" s="205"/>
      <c r="S9" s="205"/>
      <c r="T9" s="205"/>
    </row>
    <row r="10" spans="1:20" s="182" customFormat="1" ht="22.5">
      <c r="A10" s="1282"/>
      <c r="B10" s="205"/>
      <c r="C10" s="205"/>
      <c r="D10" s="205"/>
      <c r="F10" s="311" t="str">
        <f>"4."&amp;mergeValue(A10)</f>
        <v>4.1</v>
      </c>
      <c r="G10" s="387" t="s">
        <v>475</v>
      </c>
      <c r="H10" s="297" t="s">
        <v>449</v>
      </c>
      <c r="I10" s="188"/>
      <c r="J10" s="310"/>
      <c r="K10" s="205"/>
      <c r="L10" s="205"/>
      <c r="M10" s="205"/>
      <c r="N10" s="205"/>
      <c r="O10" s="205"/>
      <c r="P10" s="205"/>
      <c r="Q10" s="205"/>
      <c r="R10" s="205"/>
      <c r="S10" s="205"/>
      <c r="T10" s="205"/>
    </row>
    <row r="11" spans="1:20" s="182" customFormat="1" ht="18.75">
      <c r="A11" s="1282"/>
      <c r="B11" s="1282">
        <v>1</v>
      </c>
      <c r="C11" s="319"/>
      <c r="D11" s="319"/>
      <c r="F11" s="311" t="str">
        <f>"4."&amp;mergeValue(A11) &amp;"."&amp;mergeValue(B11)</f>
        <v>4.1.1</v>
      </c>
      <c r="G11" s="303" t="s">
        <v>570</v>
      </c>
      <c r="H11" s="296" t="str">
        <f>IF(region_name="","",region_name)</f>
        <v>Нижегородская область</v>
      </c>
      <c r="I11" s="188" t="s">
        <v>478</v>
      </c>
      <c r="J11" s="310"/>
      <c r="K11" s="205"/>
      <c r="L11" s="205"/>
      <c r="M11" s="205"/>
      <c r="N11" s="205"/>
      <c r="O11" s="205"/>
      <c r="P11" s="205"/>
      <c r="Q11" s="205"/>
      <c r="R11" s="205"/>
      <c r="S11" s="205"/>
      <c r="T11" s="205"/>
    </row>
    <row r="12" spans="1:20" s="182" customFormat="1" ht="22.5">
      <c r="A12" s="1282"/>
      <c r="B12" s="1282"/>
      <c r="C12" s="1282">
        <v>1</v>
      </c>
      <c r="D12" s="319"/>
      <c r="F12" s="311" t="str">
        <f>"4."&amp;mergeValue(A12) &amp;"."&amp;mergeValue(B12)&amp;"."&amp;mergeValue(C12)</f>
        <v>4.1.1.1</v>
      </c>
      <c r="G12" s="316" t="s">
        <v>476</v>
      </c>
      <c r="H12" s="296"/>
      <c r="I12" s="188" t="s">
        <v>479</v>
      </c>
      <c r="J12" s="310"/>
      <c r="K12" s="205"/>
      <c r="L12" s="205"/>
      <c r="M12" s="205"/>
      <c r="N12" s="205"/>
      <c r="O12" s="205"/>
      <c r="P12" s="205"/>
      <c r="Q12" s="205"/>
      <c r="R12" s="205"/>
      <c r="S12" s="205"/>
      <c r="T12" s="205"/>
    </row>
    <row r="13" spans="1:20" s="182" customFormat="1" ht="39" customHeight="1">
      <c r="A13" s="1282"/>
      <c r="B13" s="1282"/>
      <c r="C13" s="1282"/>
      <c r="D13" s="319">
        <v>1</v>
      </c>
      <c r="F13" s="311" t="str">
        <f>"4."&amp;mergeValue(A13) &amp;"."&amp;mergeValue(B13)&amp;"."&amp;mergeValue(C13)&amp;"."&amp;mergeValue(D13)</f>
        <v>4.1.1.1.1</v>
      </c>
      <c r="G13" s="390" t="s">
        <v>477</v>
      </c>
      <c r="H13" s="296"/>
      <c r="I13" s="1283" t="s">
        <v>569</v>
      </c>
      <c r="J13" s="310"/>
      <c r="K13" s="205"/>
      <c r="L13" s="205"/>
      <c r="M13" s="205"/>
      <c r="N13" s="205"/>
      <c r="O13" s="205"/>
      <c r="P13" s="205"/>
      <c r="Q13" s="205"/>
      <c r="R13" s="205"/>
      <c r="S13" s="205"/>
      <c r="T13" s="205"/>
    </row>
    <row r="14" spans="1:20" s="182" customFormat="1" ht="18.75">
      <c r="A14" s="1282"/>
      <c r="B14" s="1282"/>
      <c r="C14" s="1282"/>
      <c r="D14" s="319"/>
      <c r="F14" s="313"/>
      <c r="G14" s="143" t="s">
        <v>4</v>
      </c>
      <c r="H14" s="318"/>
      <c r="I14" s="1283"/>
      <c r="J14" s="310"/>
      <c r="K14" s="205"/>
      <c r="L14" s="205"/>
      <c r="M14" s="205"/>
      <c r="N14" s="205"/>
      <c r="O14" s="205"/>
      <c r="P14" s="205"/>
      <c r="Q14" s="205"/>
      <c r="R14" s="205"/>
      <c r="S14" s="205"/>
      <c r="T14" s="205"/>
    </row>
    <row r="15" spans="1:20" s="182" customFormat="1" ht="18.75">
      <c r="A15" s="1282"/>
      <c r="B15" s="1282"/>
      <c r="C15" s="319"/>
      <c r="D15" s="319"/>
      <c r="F15" s="313"/>
      <c r="G15" s="142" t="s">
        <v>401</v>
      </c>
      <c r="H15" s="314"/>
      <c r="I15" s="315"/>
      <c r="J15" s="310"/>
      <c r="K15" s="205"/>
      <c r="L15" s="205"/>
      <c r="M15" s="205"/>
      <c r="N15" s="205"/>
      <c r="O15" s="205"/>
      <c r="P15" s="205"/>
      <c r="Q15" s="205"/>
      <c r="R15" s="205"/>
      <c r="S15" s="205"/>
      <c r="T15" s="205"/>
    </row>
    <row r="16" spans="1:20" s="182" customFormat="1" ht="18.75">
      <c r="A16" s="1282"/>
      <c r="B16" s="205"/>
      <c r="C16" s="205"/>
      <c r="D16" s="205"/>
      <c r="F16" s="313"/>
      <c r="G16" s="148" t="s">
        <v>483</v>
      </c>
      <c r="H16" s="314"/>
      <c r="I16" s="315"/>
      <c r="J16" s="310"/>
      <c r="K16" s="205"/>
      <c r="L16" s="205"/>
      <c r="M16" s="205"/>
      <c r="N16" s="205"/>
      <c r="O16" s="205"/>
      <c r="P16" s="205"/>
      <c r="Q16" s="205"/>
      <c r="R16" s="205"/>
      <c r="S16" s="205"/>
      <c r="T16" s="205"/>
    </row>
    <row r="17" spans="1:20" s="182" customFormat="1" ht="18.75">
      <c r="A17" s="205"/>
      <c r="B17" s="205"/>
      <c r="C17" s="205"/>
      <c r="D17" s="205"/>
      <c r="F17" s="313"/>
      <c r="G17" s="158" t="s">
        <v>482</v>
      </c>
      <c r="H17" s="314"/>
      <c r="I17" s="315"/>
      <c r="J17" s="310"/>
      <c r="K17" s="205"/>
      <c r="L17" s="205"/>
      <c r="M17" s="205"/>
      <c r="N17" s="205"/>
      <c r="O17" s="205"/>
      <c r="P17" s="205"/>
      <c r="Q17" s="205"/>
      <c r="R17" s="205"/>
      <c r="S17" s="205"/>
      <c r="T17" s="205"/>
    </row>
    <row r="18" spans="1:20" s="305" customFormat="1" ht="3" customHeight="1">
      <c r="A18" s="306"/>
      <c r="B18" s="306"/>
      <c r="C18" s="306"/>
      <c r="D18" s="306"/>
      <c r="F18" s="304"/>
      <c r="G18" s="388"/>
      <c r="H18" s="389"/>
      <c r="I18" s="217"/>
      <c r="J18" s="306"/>
      <c r="K18" s="306"/>
      <c r="L18" s="306"/>
      <c r="M18" s="306"/>
      <c r="N18" s="306"/>
      <c r="O18" s="306"/>
      <c r="P18" s="306"/>
      <c r="Q18" s="306"/>
      <c r="R18" s="306"/>
      <c r="S18" s="306"/>
      <c r="T18" s="306"/>
    </row>
    <row r="19" spans="1:20" s="305" customFormat="1" ht="15" customHeight="1">
      <c r="A19" s="306"/>
      <c r="B19" s="306"/>
      <c r="C19" s="306"/>
      <c r="D19" s="306"/>
      <c r="F19" s="304"/>
      <c r="G19" s="1277" t="s">
        <v>571</v>
      </c>
      <c r="H19" s="1277"/>
      <c r="I19" s="217"/>
      <c r="J19" s="306"/>
      <c r="K19" s="306"/>
      <c r="L19" s="306"/>
      <c r="M19" s="306"/>
      <c r="N19" s="306"/>
      <c r="O19" s="306"/>
      <c r="P19" s="306"/>
      <c r="Q19" s="306"/>
      <c r="R19" s="306"/>
      <c r="S19" s="306"/>
      <c r="T19" s="306"/>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sheetPr codeName="List06_10">
    <tabColor rgb="FFEAEBEE"/>
    <pageSetUpPr fitToPage="1"/>
  </sheetPr>
  <dimension ref="A1:AK34"/>
  <sheetViews>
    <sheetView showGridLines="0" topLeftCell="I4" zoomScaleNormal="100" workbookViewId="0"/>
  </sheetViews>
  <sheetFormatPr defaultColWidth="10.5703125" defaultRowHeight="14.25"/>
  <cols>
    <col min="1" max="6" width="10.5703125" style="468" hidden="1" customWidth="1"/>
    <col min="7" max="8" width="7" style="474" hidden="1" customWidth="1"/>
    <col min="9" max="9" width="3.7109375" style="451" customWidth="1"/>
    <col min="10" max="11" width="3.7109375" style="450" customWidth="1"/>
    <col min="12" max="12" width="12.7109375" style="444" customWidth="1"/>
    <col min="13" max="13" width="47.42578125" style="444" customWidth="1"/>
    <col min="14" max="16" width="3.7109375" style="444" customWidth="1"/>
    <col min="17" max="17" width="23.7109375" style="444" customWidth="1"/>
    <col min="18" max="20" width="3.7109375" style="444" customWidth="1"/>
    <col min="21" max="21" width="23.7109375" style="444" customWidth="1"/>
    <col min="22" max="24" width="3.7109375" style="444" customWidth="1"/>
    <col min="25" max="27" width="23.7109375" style="444" customWidth="1"/>
    <col min="28" max="28" width="11.7109375" style="444" customWidth="1"/>
    <col min="29" max="29" width="3.7109375" style="444" customWidth="1"/>
    <col min="30" max="30" width="11.7109375" style="444" customWidth="1"/>
    <col min="31" max="31" width="8.5703125" style="444" hidden="1" customWidth="1"/>
    <col min="32" max="32" width="4.7109375" style="444" customWidth="1"/>
    <col min="33" max="33" width="115.7109375" style="444" customWidth="1"/>
    <col min="34" max="35" width="10.5703125" style="468"/>
    <col min="36" max="36" width="13.42578125" style="468" customWidth="1"/>
    <col min="37" max="37" width="10.5703125" style="468"/>
    <col min="38" max="246" width="10.5703125" style="444"/>
    <col min="247" max="254" width="0" style="444" hidden="1" customWidth="1"/>
    <col min="255" max="257" width="3.7109375" style="444" customWidth="1"/>
    <col min="258" max="258" width="12.7109375" style="444" customWidth="1"/>
    <col min="259" max="259" width="47.42578125" style="444" customWidth="1"/>
    <col min="260" max="260" width="5.5703125" style="444" customWidth="1"/>
    <col min="261" max="262" width="3.7109375" style="444" customWidth="1"/>
    <col min="263" max="263" width="22" style="444" customWidth="1"/>
    <col min="264" max="264" width="5.5703125" style="444" customWidth="1"/>
    <col min="265" max="266" width="3.7109375" style="444" customWidth="1"/>
    <col min="267" max="267" width="22" style="444" customWidth="1"/>
    <col min="268" max="268" width="5.5703125" style="444" customWidth="1"/>
    <col min="269" max="270" width="3.7109375" style="444" customWidth="1"/>
    <col min="271" max="271" width="22" style="444" customWidth="1"/>
    <col min="272" max="273" width="15.7109375" style="444" customWidth="1"/>
    <col min="274" max="274" width="11.7109375" style="444" customWidth="1"/>
    <col min="275" max="275" width="6.42578125" style="444" bestFit="1" customWidth="1"/>
    <col min="276" max="276" width="11.7109375" style="444" customWidth="1"/>
    <col min="277" max="277" width="0" style="444" hidden="1" customWidth="1"/>
    <col min="278" max="278" width="3.7109375" style="444" customWidth="1"/>
    <col min="279" max="279" width="11.140625" style="444" bestFit="1" customWidth="1"/>
    <col min="280" max="281" width="10.5703125" style="444"/>
    <col min="282" max="282" width="13.42578125" style="444" customWidth="1"/>
    <col min="283" max="502" width="10.5703125" style="444"/>
    <col min="503" max="510" width="0" style="444" hidden="1" customWidth="1"/>
    <col min="511" max="513" width="3.7109375" style="444" customWidth="1"/>
    <col min="514" max="514" width="12.7109375" style="444" customWidth="1"/>
    <col min="515" max="515" width="47.42578125" style="444" customWidth="1"/>
    <col min="516" max="516" width="5.5703125" style="444" customWidth="1"/>
    <col min="517" max="518" width="3.7109375" style="444" customWidth="1"/>
    <col min="519" max="519" width="22" style="444" customWidth="1"/>
    <col min="520" max="520" width="5.5703125" style="444" customWidth="1"/>
    <col min="521" max="522" width="3.7109375" style="444" customWidth="1"/>
    <col min="523" max="523" width="22" style="444" customWidth="1"/>
    <col min="524" max="524" width="5.5703125" style="444" customWidth="1"/>
    <col min="525" max="526" width="3.7109375" style="444" customWidth="1"/>
    <col min="527" max="527" width="22" style="444" customWidth="1"/>
    <col min="528" max="529" width="15.7109375" style="444" customWidth="1"/>
    <col min="530" max="530" width="11.7109375" style="444" customWidth="1"/>
    <col min="531" max="531" width="6.42578125" style="444" bestFit="1" customWidth="1"/>
    <col min="532" max="532" width="11.7109375" style="444" customWidth="1"/>
    <col min="533" max="533" width="0" style="444" hidden="1" customWidth="1"/>
    <col min="534" max="534" width="3.7109375" style="444" customWidth="1"/>
    <col min="535" max="535" width="11.140625" style="444" bestFit="1" customWidth="1"/>
    <col min="536" max="537" width="10.5703125" style="444"/>
    <col min="538" max="538" width="13.42578125" style="444" customWidth="1"/>
    <col min="539" max="758" width="10.5703125" style="444"/>
    <col min="759" max="766" width="0" style="444" hidden="1" customWidth="1"/>
    <col min="767" max="769" width="3.7109375" style="444" customWidth="1"/>
    <col min="770" max="770" width="12.7109375" style="444" customWidth="1"/>
    <col min="771" max="771" width="47.42578125" style="444" customWidth="1"/>
    <col min="772" max="772" width="5.5703125" style="444" customWidth="1"/>
    <col min="773" max="774" width="3.7109375" style="444" customWidth="1"/>
    <col min="775" max="775" width="22" style="444" customWidth="1"/>
    <col min="776" max="776" width="5.5703125" style="444" customWidth="1"/>
    <col min="777" max="778" width="3.7109375" style="444" customWidth="1"/>
    <col min="779" max="779" width="22" style="444" customWidth="1"/>
    <col min="780" max="780" width="5.5703125" style="444" customWidth="1"/>
    <col min="781" max="782" width="3.7109375" style="444" customWidth="1"/>
    <col min="783" max="783" width="22" style="444" customWidth="1"/>
    <col min="784" max="785" width="15.7109375" style="444" customWidth="1"/>
    <col min="786" max="786" width="11.7109375" style="444" customWidth="1"/>
    <col min="787" max="787" width="6.42578125" style="444" bestFit="1" customWidth="1"/>
    <col min="788" max="788" width="11.7109375" style="444" customWidth="1"/>
    <col min="789" max="789" width="0" style="444" hidden="1" customWidth="1"/>
    <col min="790" max="790" width="3.7109375" style="444" customWidth="1"/>
    <col min="791" max="791" width="11.140625" style="444" bestFit="1" customWidth="1"/>
    <col min="792" max="793" width="10.5703125" style="444"/>
    <col min="794" max="794" width="13.42578125" style="444" customWidth="1"/>
    <col min="795" max="1014" width="10.5703125" style="444"/>
    <col min="1015" max="1022" width="0" style="444" hidden="1" customWidth="1"/>
    <col min="1023" max="1025" width="3.7109375" style="444" customWidth="1"/>
    <col min="1026" max="1026" width="12.7109375" style="444" customWidth="1"/>
    <col min="1027" max="1027" width="47.42578125" style="444" customWidth="1"/>
    <col min="1028" max="1028" width="5.5703125" style="444" customWidth="1"/>
    <col min="1029" max="1030" width="3.7109375" style="444" customWidth="1"/>
    <col min="1031" max="1031" width="22" style="444" customWidth="1"/>
    <col min="1032" max="1032" width="5.5703125" style="444" customWidth="1"/>
    <col min="1033" max="1034" width="3.7109375" style="444" customWidth="1"/>
    <col min="1035" max="1035" width="22" style="444" customWidth="1"/>
    <col min="1036" max="1036" width="5.5703125" style="444" customWidth="1"/>
    <col min="1037" max="1038" width="3.7109375" style="444" customWidth="1"/>
    <col min="1039" max="1039" width="22" style="444" customWidth="1"/>
    <col min="1040" max="1041" width="15.7109375" style="444" customWidth="1"/>
    <col min="1042" max="1042" width="11.7109375" style="444" customWidth="1"/>
    <col min="1043" max="1043" width="6.42578125" style="444" bestFit="1" customWidth="1"/>
    <col min="1044" max="1044" width="11.7109375" style="444" customWidth="1"/>
    <col min="1045" max="1045" width="0" style="444" hidden="1" customWidth="1"/>
    <col min="1046" max="1046" width="3.7109375" style="444" customWidth="1"/>
    <col min="1047" max="1047" width="11.140625" style="444" bestFit="1" customWidth="1"/>
    <col min="1048" max="1049" width="10.5703125" style="444"/>
    <col min="1050" max="1050" width="13.42578125" style="444" customWidth="1"/>
    <col min="1051" max="1270" width="10.5703125" style="444"/>
    <col min="1271" max="1278" width="0" style="444" hidden="1" customWidth="1"/>
    <col min="1279" max="1281" width="3.7109375" style="444" customWidth="1"/>
    <col min="1282" max="1282" width="12.7109375" style="444" customWidth="1"/>
    <col min="1283" max="1283" width="47.42578125" style="444" customWidth="1"/>
    <col min="1284" max="1284" width="5.5703125" style="444" customWidth="1"/>
    <col min="1285" max="1286" width="3.7109375" style="444" customWidth="1"/>
    <col min="1287" max="1287" width="22" style="444" customWidth="1"/>
    <col min="1288" max="1288" width="5.5703125" style="444" customWidth="1"/>
    <col min="1289" max="1290" width="3.7109375" style="444" customWidth="1"/>
    <col min="1291" max="1291" width="22" style="444" customWidth="1"/>
    <col min="1292" max="1292" width="5.5703125" style="444" customWidth="1"/>
    <col min="1293" max="1294" width="3.7109375" style="444" customWidth="1"/>
    <col min="1295" max="1295" width="22" style="444" customWidth="1"/>
    <col min="1296" max="1297" width="15.7109375" style="444" customWidth="1"/>
    <col min="1298" max="1298" width="11.7109375" style="444" customWidth="1"/>
    <col min="1299" max="1299" width="6.42578125" style="444" bestFit="1" customWidth="1"/>
    <col min="1300" max="1300" width="11.7109375" style="444" customWidth="1"/>
    <col min="1301" max="1301" width="0" style="444" hidden="1" customWidth="1"/>
    <col min="1302" max="1302" width="3.7109375" style="444" customWidth="1"/>
    <col min="1303" max="1303" width="11.140625" style="444" bestFit="1" customWidth="1"/>
    <col min="1304" max="1305" width="10.5703125" style="444"/>
    <col min="1306" max="1306" width="13.42578125" style="444" customWidth="1"/>
    <col min="1307" max="1526" width="10.5703125" style="444"/>
    <col min="1527" max="1534" width="0" style="444" hidden="1" customWidth="1"/>
    <col min="1535" max="1537" width="3.7109375" style="444" customWidth="1"/>
    <col min="1538" max="1538" width="12.7109375" style="444" customWidth="1"/>
    <col min="1539" max="1539" width="47.42578125" style="444" customWidth="1"/>
    <col min="1540" max="1540" width="5.5703125" style="444" customWidth="1"/>
    <col min="1541" max="1542" width="3.7109375" style="444" customWidth="1"/>
    <col min="1543" max="1543" width="22" style="444" customWidth="1"/>
    <col min="1544" max="1544" width="5.5703125" style="444" customWidth="1"/>
    <col min="1545" max="1546" width="3.7109375" style="444" customWidth="1"/>
    <col min="1547" max="1547" width="22" style="444" customWidth="1"/>
    <col min="1548" max="1548" width="5.5703125" style="444" customWidth="1"/>
    <col min="1549" max="1550" width="3.7109375" style="444" customWidth="1"/>
    <col min="1551" max="1551" width="22" style="444" customWidth="1"/>
    <col min="1552" max="1553" width="15.7109375" style="444" customWidth="1"/>
    <col min="1554" max="1554" width="11.7109375" style="444" customWidth="1"/>
    <col min="1555" max="1555" width="6.42578125" style="444" bestFit="1" customWidth="1"/>
    <col min="1556" max="1556" width="11.7109375" style="444" customWidth="1"/>
    <col min="1557" max="1557" width="0" style="444" hidden="1" customWidth="1"/>
    <col min="1558" max="1558" width="3.7109375" style="444" customWidth="1"/>
    <col min="1559" max="1559" width="11.140625" style="444" bestFit="1" customWidth="1"/>
    <col min="1560" max="1561" width="10.5703125" style="444"/>
    <col min="1562" max="1562" width="13.42578125" style="444" customWidth="1"/>
    <col min="1563" max="1782" width="10.5703125" style="444"/>
    <col min="1783" max="1790" width="0" style="444" hidden="1" customWidth="1"/>
    <col min="1791" max="1793" width="3.7109375" style="444" customWidth="1"/>
    <col min="1794" max="1794" width="12.7109375" style="444" customWidth="1"/>
    <col min="1795" max="1795" width="47.42578125" style="444" customWidth="1"/>
    <col min="1796" max="1796" width="5.5703125" style="444" customWidth="1"/>
    <col min="1797" max="1798" width="3.7109375" style="444" customWidth="1"/>
    <col min="1799" max="1799" width="22" style="444" customWidth="1"/>
    <col min="1800" max="1800" width="5.5703125" style="444" customWidth="1"/>
    <col min="1801" max="1802" width="3.7109375" style="444" customWidth="1"/>
    <col min="1803" max="1803" width="22" style="444" customWidth="1"/>
    <col min="1804" max="1804" width="5.5703125" style="444" customWidth="1"/>
    <col min="1805" max="1806" width="3.7109375" style="444" customWidth="1"/>
    <col min="1807" max="1807" width="22" style="444" customWidth="1"/>
    <col min="1808" max="1809" width="15.7109375" style="444" customWidth="1"/>
    <col min="1810" max="1810" width="11.7109375" style="444" customWidth="1"/>
    <col min="1811" max="1811" width="6.42578125" style="444" bestFit="1" customWidth="1"/>
    <col min="1812" max="1812" width="11.7109375" style="444" customWidth="1"/>
    <col min="1813" max="1813" width="0" style="444" hidden="1" customWidth="1"/>
    <col min="1814" max="1814" width="3.7109375" style="444" customWidth="1"/>
    <col min="1815" max="1815" width="11.140625" style="444" bestFit="1" customWidth="1"/>
    <col min="1816" max="1817" width="10.5703125" style="444"/>
    <col min="1818" max="1818" width="13.42578125" style="444" customWidth="1"/>
    <col min="1819" max="2038" width="10.5703125" style="444"/>
    <col min="2039" max="2046" width="0" style="444" hidden="1" customWidth="1"/>
    <col min="2047" max="2049" width="3.7109375" style="444" customWidth="1"/>
    <col min="2050" max="2050" width="12.7109375" style="444" customWidth="1"/>
    <col min="2051" max="2051" width="47.42578125" style="444" customWidth="1"/>
    <col min="2052" max="2052" width="5.5703125" style="444" customWidth="1"/>
    <col min="2053" max="2054" width="3.7109375" style="444" customWidth="1"/>
    <col min="2055" max="2055" width="22" style="444" customWidth="1"/>
    <col min="2056" max="2056" width="5.5703125" style="444" customWidth="1"/>
    <col min="2057" max="2058" width="3.7109375" style="444" customWidth="1"/>
    <col min="2059" max="2059" width="22" style="444" customWidth="1"/>
    <col min="2060" max="2060" width="5.5703125" style="444" customWidth="1"/>
    <col min="2061" max="2062" width="3.7109375" style="444" customWidth="1"/>
    <col min="2063" max="2063" width="22" style="444" customWidth="1"/>
    <col min="2064" max="2065" width="15.7109375" style="444" customWidth="1"/>
    <col min="2066" max="2066" width="11.7109375" style="444" customWidth="1"/>
    <col min="2067" max="2067" width="6.42578125" style="444" bestFit="1" customWidth="1"/>
    <col min="2068" max="2068" width="11.7109375" style="444" customWidth="1"/>
    <col min="2069" max="2069" width="0" style="444" hidden="1" customWidth="1"/>
    <col min="2070" max="2070" width="3.7109375" style="444" customWidth="1"/>
    <col min="2071" max="2071" width="11.140625" style="444" bestFit="1" customWidth="1"/>
    <col min="2072" max="2073" width="10.5703125" style="444"/>
    <col min="2074" max="2074" width="13.42578125" style="444" customWidth="1"/>
    <col min="2075" max="2294" width="10.5703125" style="444"/>
    <col min="2295" max="2302" width="0" style="444" hidden="1" customWidth="1"/>
    <col min="2303" max="2305" width="3.7109375" style="444" customWidth="1"/>
    <col min="2306" max="2306" width="12.7109375" style="444" customWidth="1"/>
    <col min="2307" max="2307" width="47.42578125" style="444" customWidth="1"/>
    <col min="2308" max="2308" width="5.5703125" style="444" customWidth="1"/>
    <col min="2309" max="2310" width="3.7109375" style="444" customWidth="1"/>
    <col min="2311" max="2311" width="22" style="444" customWidth="1"/>
    <col min="2312" max="2312" width="5.5703125" style="444" customWidth="1"/>
    <col min="2313" max="2314" width="3.7109375" style="444" customWidth="1"/>
    <col min="2315" max="2315" width="22" style="444" customWidth="1"/>
    <col min="2316" max="2316" width="5.5703125" style="444" customWidth="1"/>
    <col min="2317" max="2318" width="3.7109375" style="444" customWidth="1"/>
    <col min="2319" max="2319" width="22" style="444" customWidth="1"/>
    <col min="2320" max="2321" width="15.7109375" style="444" customWidth="1"/>
    <col min="2322" max="2322" width="11.7109375" style="444" customWidth="1"/>
    <col min="2323" max="2323" width="6.42578125" style="444" bestFit="1" customWidth="1"/>
    <col min="2324" max="2324" width="11.7109375" style="444" customWidth="1"/>
    <col min="2325" max="2325" width="0" style="444" hidden="1" customWidth="1"/>
    <col min="2326" max="2326" width="3.7109375" style="444" customWidth="1"/>
    <col min="2327" max="2327" width="11.140625" style="444" bestFit="1" customWidth="1"/>
    <col min="2328" max="2329" width="10.5703125" style="444"/>
    <col min="2330" max="2330" width="13.42578125" style="444" customWidth="1"/>
    <col min="2331" max="2550" width="10.5703125" style="444"/>
    <col min="2551" max="2558" width="0" style="444" hidden="1" customWidth="1"/>
    <col min="2559" max="2561" width="3.7109375" style="444" customWidth="1"/>
    <col min="2562" max="2562" width="12.7109375" style="444" customWidth="1"/>
    <col min="2563" max="2563" width="47.42578125" style="444" customWidth="1"/>
    <col min="2564" max="2564" width="5.5703125" style="444" customWidth="1"/>
    <col min="2565" max="2566" width="3.7109375" style="444" customWidth="1"/>
    <col min="2567" max="2567" width="22" style="444" customWidth="1"/>
    <col min="2568" max="2568" width="5.5703125" style="444" customWidth="1"/>
    <col min="2569" max="2570" width="3.7109375" style="444" customWidth="1"/>
    <col min="2571" max="2571" width="22" style="444" customWidth="1"/>
    <col min="2572" max="2572" width="5.5703125" style="444" customWidth="1"/>
    <col min="2573" max="2574" width="3.7109375" style="444" customWidth="1"/>
    <col min="2575" max="2575" width="22" style="444" customWidth="1"/>
    <col min="2576" max="2577" width="15.7109375" style="444" customWidth="1"/>
    <col min="2578" max="2578" width="11.7109375" style="444" customWidth="1"/>
    <col min="2579" max="2579" width="6.42578125" style="444" bestFit="1" customWidth="1"/>
    <col min="2580" max="2580" width="11.7109375" style="444" customWidth="1"/>
    <col min="2581" max="2581" width="0" style="444" hidden="1" customWidth="1"/>
    <col min="2582" max="2582" width="3.7109375" style="444" customWidth="1"/>
    <col min="2583" max="2583" width="11.140625" style="444" bestFit="1" customWidth="1"/>
    <col min="2584" max="2585" width="10.5703125" style="444"/>
    <col min="2586" max="2586" width="13.42578125" style="444" customWidth="1"/>
    <col min="2587" max="2806" width="10.5703125" style="444"/>
    <col min="2807" max="2814" width="0" style="444" hidden="1" customWidth="1"/>
    <col min="2815" max="2817" width="3.7109375" style="444" customWidth="1"/>
    <col min="2818" max="2818" width="12.7109375" style="444" customWidth="1"/>
    <col min="2819" max="2819" width="47.42578125" style="444" customWidth="1"/>
    <col min="2820" max="2820" width="5.5703125" style="444" customWidth="1"/>
    <col min="2821" max="2822" width="3.7109375" style="444" customWidth="1"/>
    <col min="2823" max="2823" width="22" style="444" customWidth="1"/>
    <col min="2824" max="2824" width="5.5703125" style="444" customWidth="1"/>
    <col min="2825" max="2826" width="3.7109375" style="444" customWidth="1"/>
    <col min="2827" max="2827" width="22" style="444" customWidth="1"/>
    <col min="2828" max="2828" width="5.5703125" style="444" customWidth="1"/>
    <col min="2829" max="2830" width="3.7109375" style="444" customWidth="1"/>
    <col min="2831" max="2831" width="22" style="444" customWidth="1"/>
    <col min="2832" max="2833" width="15.7109375" style="444" customWidth="1"/>
    <col min="2834" max="2834" width="11.7109375" style="444" customWidth="1"/>
    <col min="2835" max="2835" width="6.42578125" style="444" bestFit="1" customWidth="1"/>
    <col min="2836" max="2836" width="11.7109375" style="444" customWidth="1"/>
    <col min="2837" max="2837" width="0" style="444" hidden="1" customWidth="1"/>
    <col min="2838" max="2838" width="3.7109375" style="444" customWidth="1"/>
    <col min="2839" max="2839" width="11.140625" style="444" bestFit="1" customWidth="1"/>
    <col min="2840" max="2841" width="10.5703125" style="444"/>
    <col min="2842" max="2842" width="13.42578125" style="444" customWidth="1"/>
    <col min="2843" max="3062" width="10.5703125" style="444"/>
    <col min="3063" max="3070" width="0" style="444" hidden="1" customWidth="1"/>
    <col min="3071" max="3073" width="3.7109375" style="444" customWidth="1"/>
    <col min="3074" max="3074" width="12.7109375" style="444" customWidth="1"/>
    <col min="3075" max="3075" width="47.42578125" style="444" customWidth="1"/>
    <col min="3076" max="3076" width="5.5703125" style="444" customWidth="1"/>
    <col min="3077" max="3078" width="3.7109375" style="444" customWidth="1"/>
    <col min="3079" max="3079" width="22" style="444" customWidth="1"/>
    <col min="3080" max="3080" width="5.5703125" style="444" customWidth="1"/>
    <col min="3081" max="3082" width="3.7109375" style="444" customWidth="1"/>
    <col min="3083" max="3083" width="22" style="444" customWidth="1"/>
    <col min="3084" max="3084" width="5.5703125" style="444" customWidth="1"/>
    <col min="3085" max="3086" width="3.7109375" style="444" customWidth="1"/>
    <col min="3087" max="3087" width="22" style="444" customWidth="1"/>
    <col min="3088" max="3089" width="15.7109375" style="444" customWidth="1"/>
    <col min="3090" max="3090" width="11.7109375" style="444" customWidth="1"/>
    <col min="3091" max="3091" width="6.42578125" style="444" bestFit="1" customWidth="1"/>
    <col min="3092" max="3092" width="11.7109375" style="444" customWidth="1"/>
    <col min="3093" max="3093" width="0" style="444" hidden="1" customWidth="1"/>
    <col min="3094" max="3094" width="3.7109375" style="444" customWidth="1"/>
    <col min="3095" max="3095" width="11.140625" style="444" bestFit="1" customWidth="1"/>
    <col min="3096" max="3097" width="10.5703125" style="444"/>
    <col min="3098" max="3098" width="13.42578125" style="444" customWidth="1"/>
    <col min="3099" max="3318" width="10.5703125" style="444"/>
    <col min="3319" max="3326" width="0" style="444" hidden="1" customWidth="1"/>
    <col min="3327" max="3329" width="3.7109375" style="444" customWidth="1"/>
    <col min="3330" max="3330" width="12.7109375" style="444" customWidth="1"/>
    <col min="3331" max="3331" width="47.42578125" style="444" customWidth="1"/>
    <col min="3332" max="3332" width="5.5703125" style="444" customWidth="1"/>
    <col min="3333" max="3334" width="3.7109375" style="444" customWidth="1"/>
    <col min="3335" max="3335" width="22" style="444" customWidth="1"/>
    <col min="3336" max="3336" width="5.5703125" style="444" customWidth="1"/>
    <col min="3337" max="3338" width="3.7109375" style="444" customWidth="1"/>
    <col min="3339" max="3339" width="22" style="444" customWidth="1"/>
    <col min="3340" max="3340" width="5.5703125" style="444" customWidth="1"/>
    <col min="3341" max="3342" width="3.7109375" style="444" customWidth="1"/>
    <col min="3343" max="3343" width="22" style="444" customWidth="1"/>
    <col min="3344" max="3345" width="15.7109375" style="444" customWidth="1"/>
    <col min="3346" max="3346" width="11.7109375" style="444" customWidth="1"/>
    <col min="3347" max="3347" width="6.42578125" style="444" bestFit="1" customWidth="1"/>
    <col min="3348" max="3348" width="11.7109375" style="444" customWidth="1"/>
    <col min="3349" max="3349" width="0" style="444" hidden="1" customWidth="1"/>
    <col min="3350" max="3350" width="3.7109375" style="444" customWidth="1"/>
    <col min="3351" max="3351" width="11.140625" style="444" bestFit="1" customWidth="1"/>
    <col min="3352" max="3353" width="10.5703125" style="444"/>
    <col min="3354" max="3354" width="13.42578125" style="444" customWidth="1"/>
    <col min="3355" max="3574" width="10.5703125" style="444"/>
    <col min="3575" max="3582" width="0" style="444" hidden="1" customWidth="1"/>
    <col min="3583" max="3585" width="3.7109375" style="444" customWidth="1"/>
    <col min="3586" max="3586" width="12.7109375" style="444" customWidth="1"/>
    <col min="3587" max="3587" width="47.42578125" style="444" customWidth="1"/>
    <col min="3588" max="3588" width="5.5703125" style="444" customWidth="1"/>
    <col min="3589" max="3590" width="3.7109375" style="444" customWidth="1"/>
    <col min="3591" max="3591" width="22" style="444" customWidth="1"/>
    <col min="3592" max="3592" width="5.5703125" style="444" customWidth="1"/>
    <col min="3593" max="3594" width="3.7109375" style="444" customWidth="1"/>
    <col min="3595" max="3595" width="22" style="444" customWidth="1"/>
    <col min="3596" max="3596" width="5.5703125" style="444" customWidth="1"/>
    <col min="3597" max="3598" width="3.7109375" style="444" customWidth="1"/>
    <col min="3599" max="3599" width="22" style="444" customWidth="1"/>
    <col min="3600" max="3601" width="15.7109375" style="444" customWidth="1"/>
    <col min="3602" max="3602" width="11.7109375" style="444" customWidth="1"/>
    <col min="3603" max="3603" width="6.42578125" style="444" bestFit="1" customWidth="1"/>
    <col min="3604" max="3604" width="11.7109375" style="444" customWidth="1"/>
    <col min="3605" max="3605" width="0" style="444" hidden="1" customWidth="1"/>
    <col min="3606" max="3606" width="3.7109375" style="444" customWidth="1"/>
    <col min="3607" max="3607" width="11.140625" style="444" bestFit="1" customWidth="1"/>
    <col min="3608" max="3609" width="10.5703125" style="444"/>
    <col min="3610" max="3610" width="13.42578125" style="444" customWidth="1"/>
    <col min="3611" max="3830" width="10.5703125" style="444"/>
    <col min="3831" max="3838" width="0" style="444" hidden="1" customWidth="1"/>
    <col min="3839" max="3841" width="3.7109375" style="444" customWidth="1"/>
    <col min="3842" max="3842" width="12.7109375" style="444" customWidth="1"/>
    <col min="3843" max="3843" width="47.42578125" style="444" customWidth="1"/>
    <col min="3844" max="3844" width="5.5703125" style="444" customWidth="1"/>
    <col min="3845" max="3846" width="3.7109375" style="444" customWidth="1"/>
    <col min="3847" max="3847" width="22" style="444" customWidth="1"/>
    <col min="3848" max="3848" width="5.5703125" style="444" customWidth="1"/>
    <col min="3849" max="3850" width="3.7109375" style="444" customWidth="1"/>
    <col min="3851" max="3851" width="22" style="444" customWidth="1"/>
    <col min="3852" max="3852" width="5.5703125" style="444" customWidth="1"/>
    <col min="3853" max="3854" width="3.7109375" style="444" customWidth="1"/>
    <col min="3855" max="3855" width="22" style="444" customWidth="1"/>
    <col min="3856" max="3857" width="15.7109375" style="444" customWidth="1"/>
    <col min="3858" max="3858" width="11.7109375" style="444" customWidth="1"/>
    <col min="3859" max="3859" width="6.42578125" style="444" bestFit="1" customWidth="1"/>
    <col min="3860" max="3860" width="11.7109375" style="444" customWidth="1"/>
    <col min="3861" max="3861" width="0" style="444" hidden="1" customWidth="1"/>
    <col min="3862" max="3862" width="3.7109375" style="444" customWidth="1"/>
    <col min="3863" max="3863" width="11.140625" style="444" bestFit="1" customWidth="1"/>
    <col min="3864" max="3865" width="10.5703125" style="444"/>
    <col min="3866" max="3866" width="13.42578125" style="444" customWidth="1"/>
    <col min="3867" max="4086" width="10.5703125" style="444"/>
    <col min="4087" max="4094" width="0" style="444" hidden="1" customWidth="1"/>
    <col min="4095" max="4097" width="3.7109375" style="444" customWidth="1"/>
    <col min="4098" max="4098" width="12.7109375" style="444" customWidth="1"/>
    <col min="4099" max="4099" width="47.42578125" style="444" customWidth="1"/>
    <col min="4100" max="4100" width="5.5703125" style="444" customWidth="1"/>
    <col min="4101" max="4102" width="3.7109375" style="444" customWidth="1"/>
    <col min="4103" max="4103" width="22" style="444" customWidth="1"/>
    <col min="4104" max="4104" width="5.5703125" style="444" customWidth="1"/>
    <col min="4105" max="4106" width="3.7109375" style="444" customWidth="1"/>
    <col min="4107" max="4107" width="22" style="444" customWidth="1"/>
    <col min="4108" max="4108" width="5.5703125" style="444" customWidth="1"/>
    <col min="4109" max="4110" width="3.7109375" style="444" customWidth="1"/>
    <col min="4111" max="4111" width="22" style="444" customWidth="1"/>
    <col min="4112" max="4113" width="15.7109375" style="444" customWidth="1"/>
    <col min="4114" max="4114" width="11.7109375" style="444" customWidth="1"/>
    <col min="4115" max="4115" width="6.42578125" style="444" bestFit="1" customWidth="1"/>
    <col min="4116" max="4116" width="11.7109375" style="444" customWidth="1"/>
    <col min="4117" max="4117" width="0" style="444" hidden="1" customWidth="1"/>
    <col min="4118" max="4118" width="3.7109375" style="444" customWidth="1"/>
    <col min="4119" max="4119" width="11.140625" style="444" bestFit="1" customWidth="1"/>
    <col min="4120" max="4121" width="10.5703125" style="444"/>
    <col min="4122" max="4122" width="13.42578125" style="444" customWidth="1"/>
    <col min="4123" max="4342" width="10.5703125" style="444"/>
    <col min="4343" max="4350" width="0" style="444" hidden="1" customWidth="1"/>
    <col min="4351" max="4353" width="3.7109375" style="444" customWidth="1"/>
    <col min="4354" max="4354" width="12.7109375" style="444" customWidth="1"/>
    <col min="4355" max="4355" width="47.42578125" style="444" customWidth="1"/>
    <col min="4356" max="4356" width="5.5703125" style="444" customWidth="1"/>
    <col min="4357" max="4358" width="3.7109375" style="444" customWidth="1"/>
    <col min="4359" max="4359" width="22" style="444" customWidth="1"/>
    <col min="4360" max="4360" width="5.5703125" style="444" customWidth="1"/>
    <col min="4361" max="4362" width="3.7109375" style="444" customWidth="1"/>
    <col min="4363" max="4363" width="22" style="444" customWidth="1"/>
    <col min="4364" max="4364" width="5.5703125" style="444" customWidth="1"/>
    <col min="4365" max="4366" width="3.7109375" style="444" customWidth="1"/>
    <col min="4367" max="4367" width="22" style="444" customWidth="1"/>
    <col min="4368" max="4369" width="15.7109375" style="444" customWidth="1"/>
    <col min="4370" max="4370" width="11.7109375" style="444" customWidth="1"/>
    <col min="4371" max="4371" width="6.42578125" style="444" bestFit="1" customWidth="1"/>
    <col min="4372" max="4372" width="11.7109375" style="444" customWidth="1"/>
    <col min="4373" max="4373" width="0" style="444" hidden="1" customWidth="1"/>
    <col min="4374" max="4374" width="3.7109375" style="444" customWidth="1"/>
    <col min="4375" max="4375" width="11.140625" style="444" bestFit="1" customWidth="1"/>
    <col min="4376" max="4377" width="10.5703125" style="444"/>
    <col min="4378" max="4378" width="13.42578125" style="444" customWidth="1"/>
    <col min="4379" max="4598" width="10.5703125" style="444"/>
    <col min="4599" max="4606" width="0" style="444" hidden="1" customWidth="1"/>
    <col min="4607" max="4609" width="3.7109375" style="444" customWidth="1"/>
    <col min="4610" max="4610" width="12.7109375" style="444" customWidth="1"/>
    <col min="4611" max="4611" width="47.42578125" style="444" customWidth="1"/>
    <col min="4612" max="4612" width="5.5703125" style="444" customWidth="1"/>
    <col min="4613" max="4614" width="3.7109375" style="444" customWidth="1"/>
    <col min="4615" max="4615" width="22" style="444" customWidth="1"/>
    <col min="4616" max="4616" width="5.5703125" style="444" customWidth="1"/>
    <col min="4617" max="4618" width="3.7109375" style="444" customWidth="1"/>
    <col min="4619" max="4619" width="22" style="444" customWidth="1"/>
    <col min="4620" max="4620" width="5.5703125" style="444" customWidth="1"/>
    <col min="4621" max="4622" width="3.7109375" style="444" customWidth="1"/>
    <col min="4623" max="4623" width="22" style="444" customWidth="1"/>
    <col min="4624" max="4625" width="15.7109375" style="444" customWidth="1"/>
    <col min="4626" max="4626" width="11.7109375" style="444" customWidth="1"/>
    <col min="4627" max="4627" width="6.42578125" style="444" bestFit="1" customWidth="1"/>
    <col min="4628" max="4628" width="11.7109375" style="444" customWidth="1"/>
    <col min="4629" max="4629" width="0" style="444" hidden="1" customWidth="1"/>
    <col min="4630" max="4630" width="3.7109375" style="444" customWidth="1"/>
    <col min="4631" max="4631" width="11.140625" style="444" bestFit="1" customWidth="1"/>
    <col min="4632" max="4633" width="10.5703125" style="444"/>
    <col min="4634" max="4634" width="13.42578125" style="444" customWidth="1"/>
    <col min="4635" max="4854" width="10.5703125" style="444"/>
    <col min="4855" max="4862" width="0" style="444" hidden="1" customWidth="1"/>
    <col min="4863" max="4865" width="3.7109375" style="444" customWidth="1"/>
    <col min="4866" max="4866" width="12.7109375" style="444" customWidth="1"/>
    <col min="4867" max="4867" width="47.42578125" style="444" customWidth="1"/>
    <col min="4868" max="4868" width="5.5703125" style="444" customWidth="1"/>
    <col min="4869" max="4870" width="3.7109375" style="444" customWidth="1"/>
    <col min="4871" max="4871" width="22" style="444" customWidth="1"/>
    <col min="4872" max="4872" width="5.5703125" style="444" customWidth="1"/>
    <col min="4873" max="4874" width="3.7109375" style="444" customWidth="1"/>
    <col min="4875" max="4875" width="22" style="444" customWidth="1"/>
    <col min="4876" max="4876" width="5.5703125" style="444" customWidth="1"/>
    <col min="4877" max="4878" width="3.7109375" style="444" customWidth="1"/>
    <col min="4879" max="4879" width="22" style="444" customWidth="1"/>
    <col min="4880" max="4881" width="15.7109375" style="444" customWidth="1"/>
    <col min="4882" max="4882" width="11.7109375" style="444" customWidth="1"/>
    <col min="4883" max="4883" width="6.42578125" style="444" bestFit="1" customWidth="1"/>
    <col min="4884" max="4884" width="11.7109375" style="444" customWidth="1"/>
    <col min="4885" max="4885" width="0" style="444" hidden="1" customWidth="1"/>
    <col min="4886" max="4886" width="3.7109375" style="444" customWidth="1"/>
    <col min="4887" max="4887" width="11.140625" style="444" bestFit="1" customWidth="1"/>
    <col min="4888" max="4889" width="10.5703125" style="444"/>
    <col min="4890" max="4890" width="13.42578125" style="444" customWidth="1"/>
    <col min="4891" max="5110" width="10.5703125" style="444"/>
    <col min="5111" max="5118" width="0" style="444" hidden="1" customWidth="1"/>
    <col min="5119" max="5121" width="3.7109375" style="444" customWidth="1"/>
    <col min="5122" max="5122" width="12.7109375" style="444" customWidth="1"/>
    <col min="5123" max="5123" width="47.42578125" style="444" customWidth="1"/>
    <col min="5124" max="5124" width="5.5703125" style="444" customWidth="1"/>
    <col min="5125" max="5126" width="3.7109375" style="444" customWidth="1"/>
    <col min="5127" max="5127" width="22" style="444" customWidth="1"/>
    <col min="5128" max="5128" width="5.5703125" style="444" customWidth="1"/>
    <col min="5129" max="5130" width="3.7109375" style="444" customWidth="1"/>
    <col min="5131" max="5131" width="22" style="444" customWidth="1"/>
    <col min="5132" max="5132" width="5.5703125" style="444" customWidth="1"/>
    <col min="5133" max="5134" width="3.7109375" style="444" customWidth="1"/>
    <col min="5135" max="5135" width="22" style="444" customWidth="1"/>
    <col min="5136" max="5137" width="15.7109375" style="444" customWidth="1"/>
    <col min="5138" max="5138" width="11.7109375" style="444" customWidth="1"/>
    <col min="5139" max="5139" width="6.42578125" style="444" bestFit="1" customWidth="1"/>
    <col min="5140" max="5140" width="11.7109375" style="444" customWidth="1"/>
    <col min="5141" max="5141" width="0" style="444" hidden="1" customWidth="1"/>
    <col min="5142" max="5142" width="3.7109375" style="444" customWidth="1"/>
    <col min="5143" max="5143" width="11.140625" style="444" bestFit="1" customWidth="1"/>
    <col min="5144" max="5145" width="10.5703125" style="444"/>
    <col min="5146" max="5146" width="13.42578125" style="444" customWidth="1"/>
    <col min="5147" max="5366" width="10.5703125" style="444"/>
    <col min="5367" max="5374" width="0" style="444" hidden="1" customWidth="1"/>
    <col min="5375" max="5377" width="3.7109375" style="444" customWidth="1"/>
    <col min="5378" max="5378" width="12.7109375" style="444" customWidth="1"/>
    <col min="5379" max="5379" width="47.42578125" style="444" customWidth="1"/>
    <col min="5380" max="5380" width="5.5703125" style="444" customWidth="1"/>
    <col min="5381" max="5382" width="3.7109375" style="444" customWidth="1"/>
    <col min="5383" max="5383" width="22" style="444" customWidth="1"/>
    <col min="5384" max="5384" width="5.5703125" style="444" customWidth="1"/>
    <col min="5385" max="5386" width="3.7109375" style="444" customWidth="1"/>
    <col min="5387" max="5387" width="22" style="444" customWidth="1"/>
    <col min="5388" max="5388" width="5.5703125" style="444" customWidth="1"/>
    <col min="5389" max="5390" width="3.7109375" style="444" customWidth="1"/>
    <col min="5391" max="5391" width="22" style="444" customWidth="1"/>
    <col min="5392" max="5393" width="15.7109375" style="444" customWidth="1"/>
    <col min="5394" max="5394" width="11.7109375" style="444" customWidth="1"/>
    <col min="5395" max="5395" width="6.42578125" style="444" bestFit="1" customWidth="1"/>
    <col min="5396" max="5396" width="11.7109375" style="444" customWidth="1"/>
    <col min="5397" max="5397" width="0" style="444" hidden="1" customWidth="1"/>
    <col min="5398" max="5398" width="3.7109375" style="444" customWidth="1"/>
    <col min="5399" max="5399" width="11.140625" style="444" bestFit="1" customWidth="1"/>
    <col min="5400" max="5401" width="10.5703125" style="444"/>
    <col min="5402" max="5402" width="13.42578125" style="444" customWidth="1"/>
    <col min="5403" max="5622" width="10.5703125" style="444"/>
    <col min="5623" max="5630" width="0" style="444" hidden="1" customWidth="1"/>
    <col min="5631" max="5633" width="3.7109375" style="444" customWidth="1"/>
    <col min="5634" max="5634" width="12.7109375" style="444" customWidth="1"/>
    <col min="5635" max="5635" width="47.42578125" style="444" customWidth="1"/>
    <col min="5636" max="5636" width="5.5703125" style="444" customWidth="1"/>
    <col min="5637" max="5638" width="3.7109375" style="444" customWidth="1"/>
    <col min="5639" max="5639" width="22" style="444" customWidth="1"/>
    <col min="5640" max="5640" width="5.5703125" style="444" customWidth="1"/>
    <col min="5641" max="5642" width="3.7109375" style="444" customWidth="1"/>
    <col min="5643" max="5643" width="22" style="444" customWidth="1"/>
    <col min="5644" max="5644" width="5.5703125" style="444" customWidth="1"/>
    <col min="5645" max="5646" width="3.7109375" style="444" customWidth="1"/>
    <col min="5647" max="5647" width="22" style="444" customWidth="1"/>
    <col min="5648" max="5649" width="15.7109375" style="444" customWidth="1"/>
    <col min="5650" max="5650" width="11.7109375" style="444" customWidth="1"/>
    <col min="5651" max="5651" width="6.42578125" style="444" bestFit="1" customWidth="1"/>
    <col min="5652" max="5652" width="11.7109375" style="444" customWidth="1"/>
    <col min="5653" max="5653" width="0" style="444" hidden="1" customWidth="1"/>
    <col min="5654" max="5654" width="3.7109375" style="444" customWidth="1"/>
    <col min="5655" max="5655" width="11.140625" style="444" bestFit="1" customWidth="1"/>
    <col min="5656" max="5657" width="10.5703125" style="444"/>
    <col min="5658" max="5658" width="13.42578125" style="444" customWidth="1"/>
    <col min="5659" max="5878" width="10.5703125" style="444"/>
    <col min="5879" max="5886" width="0" style="444" hidden="1" customWidth="1"/>
    <col min="5887" max="5889" width="3.7109375" style="444" customWidth="1"/>
    <col min="5890" max="5890" width="12.7109375" style="444" customWidth="1"/>
    <col min="5891" max="5891" width="47.42578125" style="444" customWidth="1"/>
    <col min="5892" max="5892" width="5.5703125" style="444" customWidth="1"/>
    <col min="5893" max="5894" width="3.7109375" style="444" customWidth="1"/>
    <col min="5895" max="5895" width="22" style="444" customWidth="1"/>
    <col min="5896" max="5896" width="5.5703125" style="444" customWidth="1"/>
    <col min="5897" max="5898" width="3.7109375" style="444" customWidth="1"/>
    <col min="5899" max="5899" width="22" style="444" customWidth="1"/>
    <col min="5900" max="5900" width="5.5703125" style="444" customWidth="1"/>
    <col min="5901" max="5902" width="3.7109375" style="444" customWidth="1"/>
    <col min="5903" max="5903" width="22" style="444" customWidth="1"/>
    <col min="5904" max="5905" width="15.7109375" style="444" customWidth="1"/>
    <col min="5906" max="5906" width="11.7109375" style="444" customWidth="1"/>
    <col min="5907" max="5907" width="6.42578125" style="444" bestFit="1" customWidth="1"/>
    <col min="5908" max="5908" width="11.7109375" style="444" customWidth="1"/>
    <col min="5909" max="5909" width="0" style="444" hidden="1" customWidth="1"/>
    <col min="5910" max="5910" width="3.7109375" style="444" customWidth="1"/>
    <col min="5911" max="5911" width="11.140625" style="444" bestFit="1" customWidth="1"/>
    <col min="5912" max="5913" width="10.5703125" style="444"/>
    <col min="5914" max="5914" width="13.42578125" style="444" customWidth="1"/>
    <col min="5915" max="6134" width="10.5703125" style="444"/>
    <col min="6135" max="6142" width="0" style="444" hidden="1" customWidth="1"/>
    <col min="6143" max="6145" width="3.7109375" style="444" customWidth="1"/>
    <col min="6146" max="6146" width="12.7109375" style="444" customWidth="1"/>
    <col min="6147" max="6147" width="47.42578125" style="444" customWidth="1"/>
    <col min="6148" max="6148" width="5.5703125" style="444" customWidth="1"/>
    <col min="6149" max="6150" width="3.7109375" style="444" customWidth="1"/>
    <col min="6151" max="6151" width="22" style="444" customWidth="1"/>
    <col min="6152" max="6152" width="5.5703125" style="444" customWidth="1"/>
    <col min="6153" max="6154" width="3.7109375" style="444" customWidth="1"/>
    <col min="6155" max="6155" width="22" style="444" customWidth="1"/>
    <col min="6156" max="6156" width="5.5703125" style="444" customWidth="1"/>
    <col min="6157" max="6158" width="3.7109375" style="444" customWidth="1"/>
    <col min="6159" max="6159" width="22" style="444" customWidth="1"/>
    <col min="6160" max="6161" width="15.7109375" style="444" customWidth="1"/>
    <col min="6162" max="6162" width="11.7109375" style="444" customWidth="1"/>
    <col min="6163" max="6163" width="6.42578125" style="444" bestFit="1" customWidth="1"/>
    <col min="6164" max="6164" width="11.7109375" style="444" customWidth="1"/>
    <col min="6165" max="6165" width="0" style="444" hidden="1" customWidth="1"/>
    <col min="6166" max="6166" width="3.7109375" style="444" customWidth="1"/>
    <col min="6167" max="6167" width="11.140625" style="444" bestFit="1" customWidth="1"/>
    <col min="6168" max="6169" width="10.5703125" style="444"/>
    <col min="6170" max="6170" width="13.42578125" style="444" customWidth="1"/>
    <col min="6171" max="6390" width="10.5703125" style="444"/>
    <col min="6391" max="6398" width="0" style="444" hidden="1" customWidth="1"/>
    <col min="6399" max="6401" width="3.7109375" style="444" customWidth="1"/>
    <col min="6402" max="6402" width="12.7109375" style="444" customWidth="1"/>
    <col min="6403" max="6403" width="47.42578125" style="444" customWidth="1"/>
    <col min="6404" max="6404" width="5.5703125" style="444" customWidth="1"/>
    <col min="6405" max="6406" width="3.7109375" style="444" customWidth="1"/>
    <col min="6407" max="6407" width="22" style="444" customWidth="1"/>
    <col min="6408" max="6408" width="5.5703125" style="444" customWidth="1"/>
    <col min="6409" max="6410" width="3.7109375" style="444" customWidth="1"/>
    <col min="6411" max="6411" width="22" style="444" customWidth="1"/>
    <col min="6412" max="6412" width="5.5703125" style="444" customWidth="1"/>
    <col min="6413" max="6414" width="3.7109375" style="444" customWidth="1"/>
    <col min="6415" max="6415" width="22" style="444" customWidth="1"/>
    <col min="6416" max="6417" width="15.7109375" style="444" customWidth="1"/>
    <col min="6418" max="6418" width="11.7109375" style="444" customWidth="1"/>
    <col min="6419" max="6419" width="6.42578125" style="444" bestFit="1" customWidth="1"/>
    <col min="6420" max="6420" width="11.7109375" style="444" customWidth="1"/>
    <col min="6421" max="6421" width="0" style="444" hidden="1" customWidth="1"/>
    <col min="6422" max="6422" width="3.7109375" style="444" customWidth="1"/>
    <col min="6423" max="6423" width="11.140625" style="444" bestFit="1" customWidth="1"/>
    <col min="6424" max="6425" width="10.5703125" style="444"/>
    <col min="6426" max="6426" width="13.42578125" style="444" customWidth="1"/>
    <col min="6427" max="6646" width="10.5703125" style="444"/>
    <col min="6647" max="6654" width="0" style="444" hidden="1" customWidth="1"/>
    <col min="6655" max="6657" width="3.7109375" style="444" customWidth="1"/>
    <col min="6658" max="6658" width="12.7109375" style="444" customWidth="1"/>
    <col min="6659" max="6659" width="47.42578125" style="444" customWidth="1"/>
    <col min="6660" max="6660" width="5.5703125" style="444" customWidth="1"/>
    <col min="6661" max="6662" width="3.7109375" style="444" customWidth="1"/>
    <col min="6663" max="6663" width="22" style="444" customWidth="1"/>
    <col min="6664" max="6664" width="5.5703125" style="444" customWidth="1"/>
    <col min="6665" max="6666" width="3.7109375" style="444" customWidth="1"/>
    <col min="6667" max="6667" width="22" style="444" customWidth="1"/>
    <col min="6668" max="6668" width="5.5703125" style="444" customWidth="1"/>
    <col min="6669" max="6670" width="3.7109375" style="444" customWidth="1"/>
    <col min="6671" max="6671" width="22" style="444" customWidth="1"/>
    <col min="6672" max="6673" width="15.7109375" style="444" customWidth="1"/>
    <col min="6674" max="6674" width="11.7109375" style="444" customWidth="1"/>
    <col min="6675" max="6675" width="6.42578125" style="444" bestFit="1" customWidth="1"/>
    <col min="6676" max="6676" width="11.7109375" style="444" customWidth="1"/>
    <col min="6677" max="6677" width="0" style="444" hidden="1" customWidth="1"/>
    <col min="6678" max="6678" width="3.7109375" style="444" customWidth="1"/>
    <col min="6679" max="6679" width="11.140625" style="444" bestFit="1" customWidth="1"/>
    <col min="6680" max="6681" width="10.5703125" style="444"/>
    <col min="6682" max="6682" width="13.42578125" style="444" customWidth="1"/>
    <col min="6683" max="6902" width="10.5703125" style="444"/>
    <col min="6903" max="6910" width="0" style="444" hidden="1" customWidth="1"/>
    <col min="6911" max="6913" width="3.7109375" style="444" customWidth="1"/>
    <col min="6914" max="6914" width="12.7109375" style="444" customWidth="1"/>
    <col min="6915" max="6915" width="47.42578125" style="444" customWidth="1"/>
    <col min="6916" max="6916" width="5.5703125" style="444" customWidth="1"/>
    <col min="6917" max="6918" width="3.7109375" style="444" customWidth="1"/>
    <col min="6919" max="6919" width="22" style="444" customWidth="1"/>
    <col min="6920" max="6920" width="5.5703125" style="444" customWidth="1"/>
    <col min="6921" max="6922" width="3.7109375" style="444" customWidth="1"/>
    <col min="6923" max="6923" width="22" style="444" customWidth="1"/>
    <col min="6924" max="6924" width="5.5703125" style="444" customWidth="1"/>
    <col min="6925" max="6926" width="3.7109375" style="444" customWidth="1"/>
    <col min="6927" max="6927" width="22" style="444" customWidth="1"/>
    <col min="6928" max="6929" width="15.7109375" style="444" customWidth="1"/>
    <col min="6930" max="6930" width="11.7109375" style="444" customWidth="1"/>
    <col min="6931" max="6931" width="6.42578125" style="444" bestFit="1" customWidth="1"/>
    <col min="6932" max="6932" width="11.7109375" style="444" customWidth="1"/>
    <col min="6933" max="6933" width="0" style="444" hidden="1" customWidth="1"/>
    <col min="6934" max="6934" width="3.7109375" style="444" customWidth="1"/>
    <col min="6935" max="6935" width="11.140625" style="444" bestFit="1" customWidth="1"/>
    <col min="6936" max="6937" width="10.5703125" style="444"/>
    <col min="6938" max="6938" width="13.42578125" style="444" customWidth="1"/>
    <col min="6939" max="7158" width="10.5703125" style="444"/>
    <col min="7159" max="7166" width="0" style="444" hidden="1" customWidth="1"/>
    <col min="7167" max="7169" width="3.7109375" style="444" customWidth="1"/>
    <col min="7170" max="7170" width="12.7109375" style="444" customWidth="1"/>
    <col min="7171" max="7171" width="47.42578125" style="444" customWidth="1"/>
    <col min="7172" max="7172" width="5.5703125" style="444" customWidth="1"/>
    <col min="7173" max="7174" width="3.7109375" style="444" customWidth="1"/>
    <col min="7175" max="7175" width="22" style="444" customWidth="1"/>
    <col min="7176" max="7176" width="5.5703125" style="444" customWidth="1"/>
    <col min="7177" max="7178" width="3.7109375" style="444" customWidth="1"/>
    <col min="7179" max="7179" width="22" style="444" customWidth="1"/>
    <col min="7180" max="7180" width="5.5703125" style="444" customWidth="1"/>
    <col min="7181" max="7182" width="3.7109375" style="444" customWidth="1"/>
    <col min="7183" max="7183" width="22" style="444" customWidth="1"/>
    <col min="7184" max="7185" width="15.7109375" style="444" customWidth="1"/>
    <col min="7186" max="7186" width="11.7109375" style="444" customWidth="1"/>
    <col min="7187" max="7187" width="6.42578125" style="444" bestFit="1" customWidth="1"/>
    <col min="7188" max="7188" width="11.7109375" style="444" customWidth="1"/>
    <col min="7189" max="7189" width="0" style="444" hidden="1" customWidth="1"/>
    <col min="7190" max="7190" width="3.7109375" style="444" customWidth="1"/>
    <col min="7191" max="7191" width="11.140625" style="444" bestFit="1" customWidth="1"/>
    <col min="7192" max="7193" width="10.5703125" style="444"/>
    <col min="7194" max="7194" width="13.42578125" style="444" customWidth="1"/>
    <col min="7195" max="7414" width="10.5703125" style="444"/>
    <col min="7415" max="7422" width="0" style="444" hidden="1" customWidth="1"/>
    <col min="7423" max="7425" width="3.7109375" style="444" customWidth="1"/>
    <col min="7426" max="7426" width="12.7109375" style="444" customWidth="1"/>
    <col min="7427" max="7427" width="47.42578125" style="444" customWidth="1"/>
    <col min="7428" max="7428" width="5.5703125" style="444" customWidth="1"/>
    <col min="7429" max="7430" width="3.7109375" style="444" customWidth="1"/>
    <col min="7431" max="7431" width="22" style="444" customWidth="1"/>
    <col min="7432" max="7432" width="5.5703125" style="444" customWidth="1"/>
    <col min="7433" max="7434" width="3.7109375" style="444" customWidth="1"/>
    <col min="7435" max="7435" width="22" style="444" customWidth="1"/>
    <col min="7436" max="7436" width="5.5703125" style="444" customWidth="1"/>
    <col min="7437" max="7438" width="3.7109375" style="444" customWidth="1"/>
    <col min="7439" max="7439" width="22" style="444" customWidth="1"/>
    <col min="7440" max="7441" width="15.7109375" style="444" customWidth="1"/>
    <col min="7442" max="7442" width="11.7109375" style="444" customWidth="1"/>
    <col min="7443" max="7443" width="6.42578125" style="444" bestFit="1" customWidth="1"/>
    <col min="7444" max="7444" width="11.7109375" style="444" customWidth="1"/>
    <col min="7445" max="7445" width="0" style="444" hidden="1" customWidth="1"/>
    <col min="7446" max="7446" width="3.7109375" style="444" customWidth="1"/>
    <col min="7447" max="7447" width="11.140625" style="444" bestFit="1" customWidth="1"/>
    <col min="7448" max="7449" width="10.5703125" style="444"/>
    <col min="7450" max="7450" width="13.42578125" style="444" customWidth="1"/>
    <col min="7451" max="7670" width="10.5703125" style="444"/>
    <col min="7671" max="7678" width="0" style="444" hidden="1" customWidth="1"/>
    <col min="7679" max="7681" width="3.7109375" style="444" customWidth="1"/>
    <col min="7682" max="7682" width="12.7109375" style="444" customWidth="1"/>
    <col min="7683" max="7683" width="47.42578125" style="444" customWidth="1"/>
    <col min="7684" max="7684" width="5.5703125" style="444" customWidth="1"/>
    <col min="7685" max="7686" width="3.7109375" style="444" customWidth="1"/>
    <col min="7687" max="7687" width="22" style="444" customWidth="1"/>
    <col min="7688" max="7688" width="5.5703125" style="444" customWidth="1"/>
    <col min="7689" max="7690" width="3.7109375" style="444" customWidth="1"/>
    <col min="7691" max="7691" width="22" style="444" customWidth="1"/>
    <col min="7692" max="7692" width="5.5703125" style="444" customWidth="1"/>
    <col min="7693" max="7694" width="3.7109375" style="444" customWidth="1"/>
    <col min="7695" max="7695" width="22" style="444" customWidth="1"/>
    <col min="7696" max="7697" width="15.7109375" style="444" customWidth="1"/>
    <col min="7698" max="7698" width="11.7109375" style="444" customWidth="1"/>
    <col min="7699" max="7699" width="6.42578125" style="444" bestFit="1" customWidth="1"/>
    <col min="7700" max="7700" width="11.7109375" style="444" customWidth="1"/>
    <col min="7701" max="7701" width="0" style="444" hidden="1" customWidth="1"/>
    <col min="7702" max="7702" width="3.7109375" style="444" customWidth="1"/>
    <col min="7703" max="7703" width="11.140625" style="444" bestFit="1" customWidth="1"/>
    <col min="7704" max="7705" width="10.5703125" style="444"/>
    <col min="7706" max="7706" width="13.42578125" style="444" customWidth="1"/>
    <col min="7707" max="7926" width="10.5703125" style="444"/>
    <col min="7927" max="7934" width="0" style="444" hidden="1" customWidth="1"/>
    <col min="7935" max="7937" width="3.7109375" style="444" customWidth="1"/>
    <col min="7938" max="7938" width="12.7109375" style="444" customWidth="1"/>
    <col min="7939" max="7939" width="47.42578125" style="444" customWidth="1"/>
    <col min="7940" max="7940" width="5.5703125" style="444" customWidth="1"/>
    <col min="7941" max="7942" width="3.7109375" style="444" customWidth="1"/>
    <col min="7943" max="7943" width="22" style="444" customWidth="1"/>
    <col min="7944" max="7944" width="5.5703125" style="444" customWidth="1"/>
    <col min="7945" max="7946" width="3.7109375" style="444" customWidth="1"/>
    <col min="7947" max="7947" width="22" style="444" customWidth="1"/>
    <col min="7948" max="7948" width="5.5703125" style="444" customWidth="1"/>
    <col min="7949" max="7950" width="3.7109375" style="444" customWidth="1"/>
    <col min="7951" max="7951" width="22" style="444" customWidth="1"/>
    <col min="7952" max="7953" width="15.7109375" style="444" customWidth="1"/>
    <col min="7954" max="7954" width="11.7109375" style="444" customWidth="1"/>
    <col min="7955" max="7955" width="6.42578125" style="444" bestFit="1" customWidth="1"/>
    <col min="7956" max="7956" width="11.7109375" style="444" customWidth="1"/>
    <col min="7957" max="7957" width="0" style="444" hidden="1" customWidth="1"/>
    <col min="7958" max="7958" width="3.7109375" style="444" customWidth="1"/>
    <col min="7959" max="7959" width="11.140625" style="444" bestFit="1" customWidth="1"/>
    <col min="7960" max="7961" width="10.5703125" style="444"/>
    <col min="7962" max="7962" width="13.42578125" style="444" customWidth="1"/>
    <col min="7963" max="8182" width="10.5703125" style="444"/>
    <col min="8183" max="8190" width="0" style="444" hidden="1" customWidth="1"/>
    <col min="8191" max="8193" width="3.7109375" style="444" customWidth="1"/>
    <col min="8194" max="8194" width="12.7109375" style="444" customWidth="1"/>
    <col min="8195" max="8195" width="47.42578125" style="444" customWidth="1"/>
    <col min="8196" max="8196" width="5.5703125" style="444" customWidth="1"/>
    <col min="8197" max="8198" width="3.7109375" style="444" customWidth="1"/>
    <col min="8199" max="8199" width="22" style="444" customWidth="1"/>
    <col min="8200" max="8200" width="5.5703125" style="444" customWidth="1"/>
    <col min="8201" max="8202" width="3.7109375" style="444" customWidth="1"/>
    <col min="8203" max="8203" width="22" style="444" customWidth="1"/>
    <col min="8204" max="8204" width="5.5703125" style="444" customWidth="1"/>
    <col min="8205" max="8206" width="3.7109375" style="444" customWidth="1"/>
    <col min="8207" max="8207" width="22" style="444" customWidth="1"/>
    <col min="8208" max="8209" width="15.7109375" style="444" customWidth="1"/>
    <col min="8210" max="8210" width="11.7109375" style="444" customWidth="1"/>
    <col min="8211" max="8211" width="6.42578125" style="444" bestFit="1" customWidth="1"/>
    <col min="8212" max="8212" width="11.7109375" style="444" customWidth="1"/>
    <col min="8213" max="8213" width="0" style="444" hidden="1" customWidth="1"/>
    <col min="8214" max="8214" width="3.7109375" style="444" customWidth="1"/>
    <col min="8215" max="8215" width="11.140625" style="444" bestFit="1" customWidth="1"/>
    <col min="8216" max="8217" width="10.5703125" style="444"/>
    <col min="8218" max="8218" width="13.42578125" style="444" customWidth="1"/>
    <col min="8219" max="8438" width="10.5703125" style="444"/>
    <col min="8439" max="8446" width="0" style="444" hidden="1" customWidth="1"/>
    <col min="8447" max="8449" width="3.7109375" style="444" customWidth="1"/>
    <col min="8450" max="8450" width="12.7109375" style="444" customWidth="1"/>
    <col min="8451" max="8451" width="47.42578125" style="444" customWidth="1"/>
    <col min="8452" max="8452" width="5.5703125" style="444" customWidth="1"/>
    <col min="8453" max="8454" width="3.7109375" style="444" customWidth="1"/>
    <col min="8455" max="8455" width="22" style="444" customWidth="1"/>
    <col min="8456" max="8456" width="5.5703125" style="444" customWidth="1"/>
    <col min="8457" max="8458" width="3.7109375" style="444" customWidth="1"/>
    <col min="8459" max="8459" width="22" style="444" customWidth="1"/>
    <col min="8460" max="8460" width="5.5703125" style="444" customWidth="1"/>
    <col min="8461" max="8462" width="3.7109375" style="444" customWidth="1"/>
    <col min="8463" max="8463" width="22" style="444" customWidth="1"/>
    <col min="8464" max="8465" width="15.7109375" style="444" customWidth="1"/>
    <col min="8466" max="8466" width="11.7109375" style="444" customWidth="1"/>
    <col min="8467" max="8467" width="6.42578125" style="444" bestFit="1" customWidth="1"/>
    <col min="8468" max="8468" width="11.7109375" style="444" customWidth="1"/>
    <col min="8469" max="8469" width="0" style="444" hidden="1" customWidth="1"/>
    <col min="8470" max="8470" width="3.7109375" style="444" customWidth="1"/>
    <col min="8471" max="8471" width="11.140625" style="444" bestFit="1" customWidth="1"/>
    <col min="8472" max="8473" width="10.5703125" style="444"/>
    <col min="8474" max="8474" width="13.42578125" style="444" customWidth="1"/>
    <col min="8475" max="8694" width="10.5703125" style="444"/>
    <col min="8695" max="8702" width="0" style="444" hidden="1" customWidth="1"/>
    <col min="8703" max="8705" width="3.7109375" style="444" customWidth="1"/>
    <col min="8706" max="8706" width="12.7109375" style="444" customWidth="1"/>
    <col min="8707" max="8707" width="47.42578125" style="444" customWidth="1"/>
    <col min="8708" max="8708" width="5.5703125" style="444" customWidth="1"/>
    <col min="8709" max="8710" width="3.7109375" style="444" customWidth="1"/>
    <col min="8711" max="8711" width="22" style="444" customWidth="1"/>
    <col min="8712" max="8712" width="5.5703125" style="444" customWidth="1"/>
    <col min="8713" max="8714" width="3.7109375" style="444" customWidth="1"/>
    <col min="8715" max="8715" width="22" style="444" customWidth="1"/>
    <col min="8716" max="8716" width="5.5703125" style="444" customWidth="1"/>
    <col min="8717" max="8718" width="3.7109375" style="444" customWidth="1"/>
    <col min="8719" max="8719" width="22" style="444" customWidth="1"/>
    <col min="8720" max="8721" width="15.7109375" style="444" customWidth="1"/>
    <col min="8722" max="8722" width="11.7109375" style="444" customWidth="1"/>
    <col min="8723" max="8723" width="6.42578125" style="444" bestFit="1" customWidth="1"/>
    <col min="8724" max="8724" width="11.7109375" style="444" customWidth="1"/>
    <col min="8725" max="8725" width="0" style="444" hidden="1" customWidth="1"/>
    <col min="8726" max="8726" width="3.7109375" style="444" customWidth="1"/>
    <col min="8727" max="8727" width="11.140625" style="444" bestFit="1" customWidth="1"/>
    <col min="8728" max="8729" width="10.5703125" style="444"/>
    <col min="8730" max="8730" width="13.42578125" style="444" customWidth="1"/>
    <col min="8731" max="8950" width="10.5703125" style="444"/>
    <col min="8951" max="8958" width="0" style="444" hidden="1" customWidth="1"/>
    <col min="8959" max="8961" width="3.7109375" style="444" customWidth="1"/>
    <col min="8962" max="8962" width="12.7109375" style="444" customWidth="1"/>
    <col min="8963" max="8963" width="47.42578125" style="444" customWidth="1"/>
    <col min="8964" max="8964" width="5.5703125" style="444" customWidth="1"/>
    <col min="8965" max="8966" width="3.7109375" style="444" customWidth="1"/>
    <col min="8967" max="8967" width="22" style="444" customWidth="1"/>
    <col min="8968" max="8968" width="5.5703125" style="444" customWidth="1"/>
    <col min="8969" max="8970" width="3.7109375" style="444" customWidth="1"/>
    <col min="8971" max="8971" width="22" style="444" customWidth="1"/>
    <col min="8972" max="8972" width="5.5703125" style="444" customWidth="1"/>
    <col min="8973" max="8974" width="3.7109375" style="444" customWidth="1"/>
    <col min="8975" max="8975" width="22" style="444" customWidth="1"/>
    <col min="8976" max="8977" width="15.7109375" style="444" customWidth="1"/>
    <col min="8978" max="8978" width="11.7109375" style="444" customWidth="1"/>
    <col min="8979" max="8979" width="6.42578125" style="444" bestFit="1" customWidth="1"/>
    <col min="8980" max="8980" width="11.7109375" style="444" customWidth="1"/>
    <col min="8981" max="8981" width="0" style="444" hidden="1" customWidth="1"/>
    <col min="8982" max="8982" width="3.7109375" style="444" customWidth="1"/>
    <col min="8983" max="8983" width="11.140625" style="444" bestFit="1" customWidth="1"/>
    <col min="8984" max="8985" width="10.5703125" style="444"/>
    <col min="8986" max="8986" width="13.42578125" style="444" customWidth="1"/>
    <col min="8987" max="9206" width="10.5703125" style="444"/>
    <col min="9207" max="9214" width="0" style="444" hidden="1" customWidth="1"/>
    <col min="9215" max="9217" width="3.7109375" style="444" customWidth="1"/>
    <col min="9218" max="9218" width="12.7109375" style="444" customWidth="1"/>
    <col min="9219" max="9219" width="47.42578125" style="444" customWidth="1"/>
    <col min="9220" max="9220" width="5.5703125" style="444" customWidth="1"/>
    <col min="9221" max="9222" width="3.7109375" style="444" customWidth="1"/>
    <col min="9223" max="9223" width="22" style="444" customWidth="1"/>
    <col min="9224" max="9224" width="5.5703125" style="444" customWidth="1"/>
    <col min="9225" max="9226" width="3.7109375" style="444" customWidth="1"/>
    <col min="9227" max="9227" width="22" style="444" customWidth="1"/>
    <col min="9228" max="9228" width="5.5703125" style="444" customWidth="1"/>
    <col min="9229" max="9230" width="3.7109375" style="444" customWidth="1"/>
    <col min="9231" max="9231" width="22" style="444" customWidth="1"/>
    <col min="9232" max="9233" width="15.7109375" style="444" customWidth="1"/>
    <col min="9234" max="9234" width="11.7109375" style="444" customWidth="1"/>
    <col min="9235" max="9235" width="6.42578125" style="444" bestFit="1" customWidth="1"/>
    <col min="9236" max="9236" width="11.7109375" style="444" customWidth="1"/>
    <col min="9237" max="9237" width="0" style="444" hidden="1" customWidth="1"/>
    <col min="9238" max="9238" width="3.7109375" style="444" customWidth="1"/>
    <col min="9239" max="9239" width="11.140625" style="444" bestFit="1" customWidth="1"/>
    <col min="9240" max="9241" width="10.5703125" style="444"/>
    <col min="9242" max="9242" width="13.42578125" style="444" customWidth="1"/>
    <col min="9243" max="9462" width="10.5703125" style="444"/>
    <col min="9463" max="9470" width="0" style="444" hidden="1" customWidth="1"/>
    <col min="9471" max="9473" width="3.7109375" style="444" customWidth="1"/>
    <col min="9474" max="9474" width="12.7109375" style="444" customWidth="1"/>
    <col min="9475" max="9475" width="47.42578125" style="444" customWidth="1"/>
    <col min="9476" max="9476" width="5.5703125" style="444" customWidth="1"/>
    <col min="9477" max="9478" width="3.7109375" style="444" customWidth="1"/>
    <col min="9479" max="9479" width="22" style="444" customWidth="1"/>
    <col min="9480" max="9480" width="5.5703125" style="444" customWidth="1"/>
    <col min="9481" max="9482" width="3.7109375" style="444" customWidth="1"/>
    <col min="9483" max="9483" width="22" style="444" customWidth="1"/>
    <col min="9484" max="9484" width="5.5703125" style="444" customWidth="1"/>
    <col min="9485" max="9486" width="3.7109375" style="444" customWidth="1"/>
    <col min="9487" max="9487" width="22" style="444" customWidth="1"/>
    <col min="9488" max="9489" width="15.7109375" style="444" customWidth="1"/>
    <col min="9490" max="9490" width="11.7109375" style="444" customWidth="1"/>
    <col min="9491" max="9491" width="6.42578125" style="444" bestFit="1" customWidth="1"/>
    <col min="9492" max="9492" width="11.7109375" style="444" customWidth="1"/>
    <col min="9493" max="9493" width="0" style="444" hidden="1" customWidth="1"/>
    <col min="9494" max="9494" width="3.7109375" style="444" customWidth="1"/>
    <col min="9495" max="9495" width="11.140625" style="444" bestFit="1" customWidth="1"/>
    <col min="9496" max="9497" width="10.5703125" style="444"/>
    <col min="9498" max="9498" width="13.42578125" style="444" customWidth="1"/>
    <col min="9499" max="9718" width="10.5703125" style="444"/>
    <col min="9719" max="9726" width="0" style="444" hidden="1" customWidth="1"/>
    <col min="9727" max="9729" width="3.7109375" style="444" customWidth="1"/>
    <col min="9730" max="9730" width="12.7109375" style="444" customWidth="1"/>
    <col min="9731" max="9731" width="47.42578125" style="444" customWidth="1"/>
    <col min="9732" max="9732" width="5.5703125" style="444" customWidth="1"/>
    <col min="9733" max="9734" width="3.7109375" style="444" customWidth="1"/>
    <col min="9735" max="9735" width="22" style="444" customWidth="1"/>
    <col min="9736" max="9736" width="5.5703125" style="444" customWidth="1"/>
    <col min="9737" max="9738" width="3.7109375" style="444" customWidth="1"/>
    <col min="9739" max="9739" width="22" style="444" customWidth="1"/>
    <col min="9740" max="9740" width="5.5703125" style="444" customWidth="1"/>
    <col min="9741" max="9742" width="3.7109375" style="444" customWidth="1"/>
    <col min="9743" max="9743" width="22" style="444" customWidth="1"/>
    <col min="9744" max="9745" width="15.7109375" style="444" customWidth="1"/>
    <col min="9746" max="9746" width="11.7109375" style="444" customWidth="1"/>
    <col min="9747" max="9747" width="6.42578125" style="444" bestFit="1" customWidth="1"/>
    <col min="9748" max="9748" width="11.7109375" style="444" customWidth="1"/>
    <col min="9749" max="9749" width="0" style="444" hidden="1" customWidth="1"/>
    <col min="9750" max="9750" width="3.7109375" style="444" customWidth="1"/>
    <col min="9751" max="9751" width="11.140625" style="444" bestFit="1" customWidth="1"/>
    <col min="9752" max="9753" width="10.5703125" style="444"/>
    <col min="9754" max="9754" width="13.42578125" style="444" customWidth="1"/>
    <col min="9755" max="9974" width="10.5703125" style="444"/>
    <col min="9975" max="9982" width="0" style="444" hidden="1" customWidth="1"/>
    <col min="9983" max="9985" width="3.7109375" style="444" customWidth="1"/>
    <col min="9986" max="9986" width="12.7109375" style="444" customWidth="1"/>
    <col min="9987" max="9987" width="47.42578125" style="444" customWidth="1"/>
    <col min="9988" max="9988" width="5.5703125" style="444" customWidth="1"/>
    <col min="9989" max="9990" width="3.7109375" style="444" customWidth="1"/>
    <col min="9991" max="9991" width="22" style="444" customWidth="1"/>
    <col min="9992" max="9992" width="5.5703125" style="444" customWidth="1"/>
    <col min="9993" max="9994" width="3.7109375" style="444" customWidth="1"/>
    <col min="9995" max="9995" width="22" style="444" customWidth="1"/>
    <col min="9996" max="9996" width="5.5703125" style="444" customWidth="1"/>
    <col min="9997" max="9998" width="3.7109375" style="444" customWidth="1"/>
    <col min="9999" max="9999" width="22" style="444" customWidth="1"/>
    <col min="10000" max="10001" width="15.7109375" style="444" customWidth="1"/>
    <col min="10002" max="10002" width="11.7109375" style="444" customWidth="1"/>
    <col min="10003" max="10003" width="6.42578125" style="444" bestFit="1" customWidth="1"/>
    <col min="10004" max="10004" width="11.7109375" style="444" customWidth="1"/>
    <col min="10005" max="10005" width="0" style="444" hidden="1" customWidth="1"/>
    <col min="10006" max="10006" width="3.7109375" style="444" customWidth="1"/>
    <col min="10007" max="10007" width="11.140625" style="444" bestFit="1" customWidth="1"/>
    <col min="10008" max="10009" width="10.5703125" style="444"/>
    <col min="10010" max="10010" width="13.42578125" style="444" customWidth="1"/>
    <col min="10011" max="10230" width="10.5703125" style="444"/>
    <col min="10231" max="10238" width="0" style="444" hidden="1" customWidth="1"/>
    <col min="10239" max="10241" width="3.7109375" style="444" customWidth="1"/>
    <col min="10242" max="10242" width="12.7109375" style="444" customWidth="1"/>
    <col min="10243" max="10243" width="47.42578125" style="444" customWidth="1"/>
    <col min="10244" max="10244" width="5.5703125" style="444" customWidth="1"/>
    <col min="10245" max="10246" width="3.7109375" style="444" customWidth="1"/>
    <col min="10247" max="10247" width="22" style="444" customWidth="1"/>
    <col min="10248" max="10248" width="5.5703125" style="444" customWidth="1"/>
    <col min="10249" max="10250" width="3.7109375" style="444" customWidth="1"/>
    <col min="10251" max="10251" width="22" style="444" customWidth="1"/>
    <col min="10252" max="10252" width="5.5703125" style="444" customWidth="1"/>
    <col min="10253" max="10254" width="3.7109375" style="444" customWidth="1"/>
    <col min="10255" max="10255" width="22" style="444" customWidth="1"/>
    <col min="10256" max="10257" width="15.7109375" style="444" customWidth="1"/>
    <col min="10258" max="10258" width="11.7109375" style="444" customWidth="1"/>
    <col min="10259" max="10259" width="6.42578125" style="444" bestFit="1" customWidth="1"/>
    <col min="10260" max="10260" width="11.7109375" style="444" customWidth="1"/>
    <col min="10261" max="10261" width="0" style="444" hidden="1" customWidth="1"/>
    <col min="10262" max="10262" width="3.7109375" style="444" customWidth="1"/>
    <col min="10263" max="10263" width="11.140625" style="444" bestFit="1" customWidth="1"/>
    <col min="10264" max="10265" width="10.5703125" style="444"/>
    <col min="10266" max="10266" width="13.42578125" style="444" customWidth="1"/>
    <col min="10267" max="10486" width="10.5703125" style="444"/>
    <col min="10487" max="10494" width="0" style="444" hidden="1" customWidth="1"/>
    <col min="10495" max="10497" width="3.7109375" style="444" customWidth="1"/>
    <col min="10498" max="10498" width="12.7109375" style="444" customWidth="1"/>
    <col min="10499" max="10499" width="47.42578125" style="444" customWidth="1"/>
    <col min="10500" max="10500" width="5.5703125" style="444" customWidth="1"/>
    <col min="10501" max="10502" width="3.7109375" style="444" customWidth="1"/>
    <col min="10503" max="10503" width="22" style="444" customWidth="1"/>
    <col min="10504" max="10504" width="5.5703125" style="444" customWidth="1"/>
    <col min="10505" max="10506" width="3.7109375" style="444" customWidth="1"/>
    <col min="10507" max="10507" width="22" style="444" customWidth="1"/>
    <col min="10508" max="10508" width="5.5703125" style="444" customWidth="1"/>
    <col min="10509" max="10510" width="3.7109375" style="444" customWidth="1"/>
    <col min="10511" max="10511" width="22" style="444" customWidth="1"/>
    <col min="10512" max="10513" width="15.7109375" style="444" customWidth="1"/>
    <col min="10514" max="10514" width="11.7109375" style="444" customWidth="1"/>
    <col min="10515" max="10515" width="6.42578125" style="444" bestFit="1" customWidth="1"/>
    <col min="10516" max="10516" width="11.7109375" style="444" customWidth="1"/>
    <col min="10517" max="10517" width="0" style="444" hidden="1" customWidth="1"/>
    <col min="10518" max="10518" width="3.7109375" style="444" customWidth="1"/>
    <col min="10519" max="10519" width="11.140625" style="444" bestFit="1" customWidth="1"/>
    <col min="10520" max="10521" width="10.5703125" style="444"/>
    <col min="10522" max="10522" width="13.42578125" style="444" customWidth="1"/>
    <col min="10523" max="10742" width="10.5703125" style="444"/>
    <col min="10743" max="10750" width="0" style="444" hidden="1" customWidth="1"/>
    <col min="10751" max="10753" width="3.7109375" style="444" customWidth="1"/>
    <col min="10754" max="10754" width="12.7109375" style="444" customWidth="1"/>
    <col min="10755" max="10755" width="47.42578125" style="444" customWidth="1"/>
    <col min="10756" max="10756" width="5.5703125" style="444" customWidth="1"/>
    <col min="10757" max="10758" width="3.7109375" style="444" customWidth="1"/>
    <col min="10759" max="10759" width="22" style="444" customWidth="1"/>
    <col min="10760" max="10760" width="5.5703125" style="444" customWidth="1"/>
    <col min="10761" max="10762" width="3.7109375" style="444" customWidth="1"/>
    <col min="10763" max="10763" width="22" style="444" customWidth="1"/>
    <col min="10764" max="10764" width="5.5703125" style="444" customWidth="1"/>
    <col min="10765" max="10766" width="3.7109375" style="444" customWidth="1"/>
    <col min="10767" max="10767" width="22" style="444" customWidth="1"/>
    <col min="10768" max="10769" width="15.7109375" style="444" customWidth="1"/>
    <col min="10770" max="10770" width="11.7109375" style="444" customWidth="1"/>
    <col min="10771" max="10771" width="6.42578125" style="444" bestFit="1" customWidth="1"/>
    <col min="10772" max="10772" width="11.7109375" style="444" customWidth="1"/>
    <col min="10773" max="10773" width="0" style="444" hidden="1" customWidth="1"/>
    <col min="10774" max="10774" width="3.7109375" style="444" customWidth="1"/>
    <col min="10775" max="10775" width="11.140625" style="444" bestFit="1" customWidth="1"/>
    <col min="10776" max="10777" width="10.5703125" style="444"/>
    <col min="10778" max="10778" width="13.42578125" style="444" customWidth="1"/>
    <col min="10779" max="10998" width="10.5703125" style="444"/>
    <col min="10999" max="11006" width="0" style="444" hidden="1" customWidth="1"/>
    <col min="11007" max="11009" width="3.7109375" style="444" customWidth="1"/>
    <col min="11010" max="11010" width="12.7109375" style="444" customWidth="1"/>
    <col min="11011" max="11011" width="47.42578125" style="444" customWidth="1"/>
    <col min="11012" max="11012" width="5.5703125" style="444" customWidth="1"/>
    <col min="11013" max="11014" width="3.7109375" style="444" customWidth="1"/>
    <col min="11015" max="11015" width="22" style="444" customWidth="1"/>
    <col min="11016" max="11016" width="5.5703125" style="444" customWidth="1"/>
    <col min="11017" max="11018" width="3.7109375" style="444" customWidth="1"/>
    <col min="11019" max="11019" width="22" style="444" customWidth="1"/>
    <col min="11020" max="11020" width="5.5703125" style="444" customWidth="1"/>
    <col min="11021" max="11022" width="3.7109375" style="444" customWidth="1"/>
    <col min="11023" max="11023" width="22" style="444" customWidth="1"/>
    <col min="11024" max="11025" width="15.7109375" style="444" customWidth="1"/>
    <col min="11026" max="11026" width="11.7109375" style="444" customWidth="1"/>
    <col min="11027" max="11027" width="6.42578125" style="444" bestFit="1" customWidth="1"/>
    <col min="11028" max="11028" width="11.7109375" style="444" customWidth="1"/>
    <col min="11029" max="11029" width="0" style="444" hidden="1" customWidth="1"/>
    <col min="11030" max="11030" width="3.7109375" style="444" customWidth="1"/>
    <col min="11031" max="11031" width="11.140625" style="444" bestFit="1" customWidth="1"/>
    <col min="11032" max="11033" width="10.5703125" style="444"/>
    <col min="11034" max="11034" width="13.42578125" style="444" customWidth="1"/>
    <col min="11035" max="11254" width="10.5703125" style="444"/>
    <col min="11255" max="11262" width="0" style="444" hidden="1" customWidth="1"/>
    <col min="11263" max="11265" width="3.7109375" style="444" customWidth="1"/>
    <col min="11266" max="11266" width="12.7109375" style="444" customWidth="1"/>
    <col min="11267" max="11267" width="47.42578125" style="444" customWidth="1"/>
    <col min="11268" max="11268" width="5.5703125" style="444" customWidth="1"/>
    <col min="11269" max="11270" width="3.7109375" style="444" customWidth="1"/>
    <col min="11271" max="11271" width="22" style="444" customWidth="1"/>
    <col min="11272" max="11272" width="5.5703125" style="444" customWidth="1"/>
    <col min="11273" max="11274" width="3.7109375" style="444" customWidth="1"/>
    <col min="11275" max="11275" width="22" style="444" customWidth="1"/>
    <col min="11276" max="11276" width="5.5703125" style="444" customWidth="1"/>
    <col min="11277" max="11278" width="3.7109375" style="444" customWidth="1"/>
    <col min="11279" max="11279" width="22" style="444" customWidth="1"/>
    <col min="11280" max="11281" width="15.7109375" style="444" customWidth="1"/>
    <col min="11282" max="11282" width="11.7109375" style="444" customWidth="1"/>
    <col min="11283" max="11283" width="6.42578125" style="444" bestFit="1" customWidth="1"/>
    <col min="11284" max="11284" width="11.7109375" style="444" customWidth="1"/>
    <col min="11285" max="11285" width="0" style="444" hidden="1" customWidth="1"/>
    <col min="11286" max="11286" width="3.7109375" style="444" customWidth="1"/>
    <col min="11287" max="11287" width="11.140625" style="444" bestFit="1" customWidth="1"/>
    <col min="11288" max="11289" width="10.5703125" style="444"/>
    <col min="11290" max="11290" width="13.42578125" style="444" customWidth="1"/>
    <col min="11291" max="11510" width="10.5703125" style="444"/>
    <col min="11511" max="11518" width="0" style="444" hidden="1" customWidth="1"/>
    <col min="11519" max="11521" width="3.7109375" style="444" customWidth="1"/>
    <col min="11522" max="11522" width="12.7109375" style="444" customWidth="1"/>
    <col min="11523" max="11523" width="47.42578125" style="444" customWidth="1"/>
    <col min="11524" max="11524" width="5.5703125" style="444" customWidth="1"/>
    <col min="11525" max="11526" width="3.7109375" style="444" customWidth="1"/>
    <col min="11527" max="11527" width="22" style="444" customWidth="1"/>
    <col min="11528" max="11528" width="5.5703125" style="444" customWidth="1"/>
    <col min="11529" max="11530" width="3.7109375" style="444" customWidth="1"/>
    <col min="11531" max="11531" width="22" style="444" customWidth="1"/>
    <col min="11532" max="11532" width="5.5703125" style="444" customWidth="1"/>
    <col min="11533" max="11534" width="3.7109375" style="444" customWidth="1"/>
    <col min="11535" max="11535" width="22" style="444" customWidth="1"/>
    <col min="11536" max="11537" width="15.7109375" style="444" customWidth="1"/>
    <col min="11538" max="11538" width="11.7109375" style="444" customWidth="1"/>
    <col min="11539" max="11539" width="6.42578125" style="444" bestFit="1" customWidth="1"/>
    <col min="11540" max="11540" width="11.7109375" style="444" customWidth="1"/>
    <col min="11541" max="11541" width="0" style="444" hidden="1" customWidth="1"/>
    <col min="11542" max="11542" width="3.7109375" style="444" customWidth="1"/>
    <col min="11543" max="11543" width="11.140625" style="444" bestFit="1" customWidth="1"/>
    <col min="11544" max="11545" width="10.5703125" style="444"/>
    <col min="11546" max="11546" width="13.42578125" style="444" customWidth="1"/>
    <col min="11547" max="11766" width="10.5703125" style="444"/>
    <col min="11767" max="11774" width="0" style="444" hidden="1" customWidth="1"/>
    <col min="11775" max="11777" width="3.7109375" style="444" customWidth="1"/>
    <col min="11778" max="11778" width="12.7109375" style="444" customWidth="1"/>
    <col min="11779" max="11779" width="47.42578125" style="444" customWidth="1"/>
    <col min="11780" max="11780" width="5.5703125" style="444" customWidth="1"/>
    <col min="11781" max="11782" width="3.7109375" style="444" customWidth="1"/>
    <col min="11783" max="11783" width="22" style="444" customWidth="1"/>
    <col min="11784" max="11784" width="5.5703125" style="444" customWidth="1"/>
    <col min="11785" max="11786" width="3.7109375" style="444" customWidth="1"/>
    <col min="11787" max="11787" width="22" style="444" customWidth="1"/>
    <col min="11788" max="11788" width="5.5703125" style="444" customWidth="1"/>
    <col min="11789" max="11790" width="3.7109375" style="444" customWidth="1"/>
    <col min="11791" max="11791" width="22" style="444" customWidth="1"/>
    <col min="11792" max="11793" width="15.7109375" style="444" customWidth="1"/>
    <col min="11794" max="11794" width="11.7109375" style="444" customWidth="1"/>
    <col min="11795" max="11795" width="6.42578125" style="444" bestFit="1" customWidth="1"/>
    <col min="11796" max="11796" width="11.7109375" style="444" customWidth="1"/>
    <col min="11797" max="11797" width="0" style="444" hidden="1" customWidth="1"/>
    <col min="11798" max="11798" width="3.7109375" style="444" customWidth="1"/>
    <col min="11799" max="11799" width="11.140625" style="444" bestFit="1" customWidth="1"/>
    <col min="11800" max="11801" width="10.5703125" style="444"/>
    <col min="11802" max="11802" width="13.42578125" style="444" customWidth="1"/>
    <col min="11803" max="12022" width="10.5703125" style="444"/>
    <col min="12023" max="12030" width="0" style="444" hidden="1" customWidth="1"/>
    <col min="12031" max="12033" width="3.7109375" style="444" customWidth="1"/>
    <col min="12034" max="12034" width="12.7109375" style="444" customWidth="1"/>
    <col min="12035" max="12035" width="47.42578125" style="444" customWidth="1"/>
    <col min="12036" max="12036" width="5.5703125" style="444" customWidth="1"/>
    <col min="12037" max="12038" width="3.7109375" style="444" customWidth="1"/>
    <col min="12039" max="12039" width="22" style="444" customWidth="1"/>
    <col min="12040" max="12040" width="5.5703125" style="444" customWidth="1"/>
    <col min="12041" max="12042" width="3.7109375" style="444" customWidth="1"/>
    <col min="12043" max="12043" width="22" style="444" customWidth="1"/>
    <col min="12044" max="12044" width="5.5703125" style="444" customWidth="1"/>
    <col min="12045" max="12046" width="3.7109375" style="444" customWidth="1"/>
    <col min="12047" max="12047" width="22" style="444" customWidth="1"/>
    <col min="12048" max="12049" width="15.7109375" style="444" customWidth="1"/>
    <col min="12050" max="12050" width="11.7109375" style="444" customWidth="1"/>
    <col min="12051" max="12051" width="6.42578125" style="444" bestFit="1" customWidth="1"/>
    <col min="12052" max="12052" width="11.7109375" style="444" customWidth="1"/>
    <col min="12053" max="12053" width="0" style="444" hidden="1" customWidth="1"/>
    <col min="12054" max="12054" width="3.7109375" style="444" customWidth="1"/>
    <col min="12055" max="12055" width="11.140625" style="444" bestFit="1" customWidth="1"/>
    <col min="12056" max="12057" width="10.5703125" style="444"/>
    <col min="12058" max="12058" width="13.42578125" style="444" customWidth="1"/>
    <col min="12059" max="12278" width="10.5703125" style="444"/>
    <col min="12279" max="12286" width="0" style="444" hidden="1" customWidth="1"/>
    <col min="12287" max="12289" width="3.7109375" style="444" customWidth="1"/>
    <col min="12290" max="12290" width="12.7109375" style="444" customWidth="1"/>
    <col min="12291" max="12291" width="47.42578125" style="444" customWidth="1"/>
    <col min="12292" max="12292" width="5.5703125" style="444" customWidth="1"/>
    <col min="12293" max="12294" width="3.7109375" style="444" customWidth="1"/>
    <col min="12295" max="12295" width="22" style="444" customWidth="1"/>
    <col min="12296" max="12296" width="5.5703125" style="444" customWidth="1"/>
    <col min="12297" max="12298" width="3.7109375" style="444" customWidth="1"/>
    <col min="12299" max="12299" width="22" style="444" customWidth="1"/>
    <col min="12300" max="12300" width="5.5703125" style="444" customWidth="1"/>
    <col min="12301" max="12302" width="3.7109375" style="444" customWidth="1"/>
    <col min="12303" max="12303" width="22" style="444" customWidth="1"/>
    <col min="12304" max="12305" width="15.7109375" style="444" customWidth="1"/>
    <col min="12306" max="12306" width="11.7109375" style="444" customWidth="1"/>
    <col min="12307" max="12307" width="6.42578125" style="444" bestFit="1" customWidth="1"/>
    <col min="12308" max="12308" width="11.7109375" style="444" customWidth="1"/>
    <col min="12309" max="12309" width="0" style="444" hidden="1" customWidth="1"/>
    <col min="12310" max="12310" width="3.7109375" style="444" customWidth="1"/>
    <col min="12311" max="12311" width="11.140625" style="444" bestFit="1" customWidth="1"/>
    <col min="12312" max="12313" width="10.5703125" style="444"/>
    <col min="12314" max="12314" width="13.42578125" style="444" customWidth="1"/>
    <col min="12315" max="12534" width="10.5703125" style="444"/>
    <col min="12535" max="12542" width="0" style="444" hidden="1" customWidth="1"/>
    <col min="12543" max="12545" width="3.7109375" style="444" customWidth="1"/>
    <col min="12546" max="12546" width="12.7109375" style="444" customWidth="1"/>
    <col min="12547" max="12547" width="47.42578125" style="444" customWidth="1"/>
    <col min="12548" max="12548" width="5.5703125" style="444" customWidth="1"/>
    <col min="12549" max="12550" width="3.7109375" style="444" customWidth="1"/>
    <col min="12551" max="12551" width="22" style="444" customWidth="1"/>
    <col min="12552" max="12552" width="5.5703125" style="444" customWidth="1"/>
    <col min="12553" max="12554" width="3.7109375" style="444" customWidth="1"/>
    <col min="12555" max="12555" width="22" style="444" customWidth="1"/>
    <col min="12556" max="12556" width="5.5703125" style="444" customWidth="1"/>
    <col min="12557" max="12558" width="3.7109375" style="444" customWidth="1"/>
    <col min="12559" max="12559" width="22" style="444" customWidth="1"/>
    <col min="12560" max="12561" width="15.7109375" style="444" customWidth="1"/>
    <col min="12562" max="12562" width="11.7109375" style="444" customWidth="1"/>
    <col min="12563" max="12563" width="6.42578125" style="444" bestFit="1" customWidth="1"/>
    <col min="12564" max="12564" width="11.7109375" style="444" customWidth="1"/>
    <col min="12565" max="12565" width="0" style="444" hidden="1" customWidth="1"/>
    <col min="12566" max="12566" width="3.7109375" style="444" customWidth="1"/>
    <col min="12567" max="12567" width="11.140625" style="444" bestFit="1" customWidth="1"/>
    <col min="12568" max="12569" width="10.5703125" style="444"/>
    <col min="12570" max="12570" width="13.42578125" style="444" customWidth="1"/>
    <col min="12571" max="12790" width="10.5703125" style="444"/>
    <col min="12791" max="12798" width="0" style="444" hidden="1" customWidth="1"/>
    <col min="12799" max="12801" width="3.7109375" style="444" customWidth="1"/>
    <col min="12802" max="12802" width="12.7109375" style="444" customWidth="1"/>
    <col min="12803" max="12803" width="47.42578125" style="444" customWidth="1"/>
    <col min="12804" max="12804" width="5.5703125" style="444" customWidth="1"/>
    <col min="12805" max="12806" width="3.7109375" style="444" customWidth="1"/>
    <col min="12807" max="12807" width="22" style="444" customWidth="1"/>
    <col min="12808" max="12808" width="5.5703125" style="444" customWidth="1"/>
    <col min="12809" max="12810" width="3.7109375" style="444" customWidth="1"/>
    <col min="12811" max="12811" width="22" style="444" customWidth="1"/>
    <col min="12812" max="12812" width="5.5703125" style="444" customWidth="1"/>
    <col min="12813" max="12814" width="3.7109375" style="444" customWidth="1"/>
    <col min="12815" max="12815" width="22" style="444" customWidth="1"/>
    <col min="12816" max="12817" width="15.7109375" style="444" customWidth="1"/>
    <col min="12818" max="12818" width="11.7109375" style="444" customWidth="1"/>
    <col min="12819" max="12819" width="6.42578125" style="444" bestFit="1" customWidth="1"/>
    <col min="12820" max="12820" width="11.7109375" style="444" customWidth="1"/>
    <col min="12821" max="12821" width="0" style="444" hidden="1" customWidth="1"/>
    <col min="12822" max="12822" width="3.7109375" style="444" customWidth="1"/>
    <col min="12823" max="12823" width="11.140625" style="444" bestFit="1" customWidth="1"/>
    <col min="12824" max="12825" width="10.5703125" style="444"/>
    <col min="12826" max="12826" width="13.42578125" style="444" customWidth="1"/>
    <col min="12827" max="13046" width="10.5703125" style="444"/>
    <col min="13047" max="13054" width="0" style="444" hidden="1" customWidth="1"/>
    <col min="13055" max="13057" width="3.7109375" style="444" customWidth="1"/>
    <col min="13058" max="13058" width="12.7109375" style="444" customWidth="1"/>
    <col min="13059" max="13059" width="47.42578125" style="444" customWidth="1"/>
    <col min="13060" max="13060" width="5.5703125" style="444" customWidth="1"/>
    <col min="13061" max="13062" width="3.7109375" style="444" customWidth="1"/>
    <col min="13063" max="13063" width="22" style="444" customWidth="1"/>
    <col min="13064" max="13064" width="5.5703125" style="444" customWidth="1"/>
    <col min="13065" max="13066" width="3.7109375" style="444" customWidth="1"/>
    <col min="13067" max="13067" width="22" style="444" customWidth="1"/>
    <col min="13068" max="13068" width="5.5703125" style="444" customWidth="1"/>
    <col min="13069" max="13070" width="3.7109375" style="444" customWidth="1"/>
    <col min="13071" max="13071" width="22" style="444" customWidth="1"/>
    <col min="13072" max="13073" width="15.7109375" style="444" customWidth="1"/>
    <col min="13074" max="13074" width="11.7109375" style="444" customWidth="1"/>
    <col min="13075" max="13075" width="6.42578125" style="444" bestFit="1" customWidth="1"/>
    <col min="13076" max="13076" width="11.7109375" style="444" customWidth="1"/>
    <col min="13077" max="13077" width="0" style="444" hidden="1" customWidth="1"/>
    <col min="13078" max="13078" width="3.7109375" style="444" customWidth="1"/>
    <col min="13079" max="13079" width="11.140625" style="444" bestFit="1" customWidth="1"/>
    <col min="13080" max="13081" width="10.5703125" style="444"/>
    <col min="13082" max="13082" width="13.42578125" style="444" customWidth="1"/>
    <col min="13083" max="13302" width="10.5703125" style="444"/>
    <col min="13303" max="13310" width="0" style="444" hidden="1" customWidth="1"/>
    <col min="13311" max="13313" width="3.7109375" style="444" customWidth="1"/>
    <col min="13314" max="13314" width="12.7109375" style="444" customWidth="1"/>
    <col min="13315" max="13315" width="47.42578125" style="444" customWidth="1"/>
    <col min="13316" max="13316" width="5.5703125" style="444" customWidth="1"/>
    <col min="13317" max="13318" width="3.7109375" style="444" customWidth="1"/>
    <col min="13319" max="13319" width="22" style="444" customWidth="1"/>
    <col min="13320" max="13320" width="5.5703125" style="444" customWidth="1"/>
    <col min="13321" max="13322" width="3.7109375" style="444" customWidth="1"/>
    <col min="13323" max="13323" width="22" style="444" customWidth="1"/>
    <col min="13324" max="13324" width="5.5703125" style="444" customWidth="1"/>
    <col min="13325" max="13326" width="3.7109375" style="444" customWidth="1"/>
    <col min="13327" max="13327" width="22" style="444" customWidth="1"/>
    <col min="13328" max="13329" width="15.7109375" style="444" customWidth="1"/>
    <col min="13330" max="13330" width="11.7109375" style="444" customWidth="1"/>
    <col min="13331" max="13331" width="6.42578125" style="444" bestFit="1" customWidth="1"/>
    <col min="13332" max="13332" width="11.7109375" style="444" customWidth="1"/>
    <col min="13333" max="13333" width="0" style="444" hidden="1" customWidth="1"/>
    <col min="13334" max="13334" width="3.7109375" style="444" customWidth="1"/>
    <col min="13335" max="13335" width="11.140625" style="444" bestFit="1" customWidth="1"/>
    <col min="13336" max="13337" width="10.5703125" style="444"/>
    <col min="13338" max="13338" width="13.42578125" style="444" customWidth="1"/>
    <col min="13339" max="13558" width="10.5703125" style="444"/>
    <col min="13559" max="13566" width="0" style="444" hidden="1" customWidth="1"/>
    <col min="13567" max="13569" width="3.7109375" style="444" customWidth="1"/>
    <col min="13570" max="13570" width="12.7109375" style="444" customWidth="1"/>
    <col min="13571" max="13571" width="47.42578125" style="444" customWidth="1"/>
    <col min="13572" max="13572" width="5.5703125" style="444" customWidth="1"/>
    <col min="13573" max="13574" width="3.7109375" style="444" customWidth="1"/>
    <col min="13575" max="13575" width="22" style="444" customWidth="1"/>
    <col min="13576" max="13576" width="5.5703125" style="444" customWidth="1"/>
    <col min="13577" max="13578" width="3.7109375" style="444" customWidth="1"/>
    <col min="13579" max="13579" width="22" style="444" customWidth="1"/>
    <col min="13580" max="13580" width="5.5703125" style="444" customWidth="1"/>
    <col min="13581" max="13582" width="3.7109375" style="444" customWidth="1"/>
    <col min="13583" max="13583" width="22" style="444" customWidth="1"/>
    <col min="13584" max="13585" width="15.7109375" style="444" customWidth="1"/>
    <col min="13586" max="13586" width="11.7109375" style="444" customWidth="1"/>
    <col min="13587" max="13587" width="6.42578125" style="444" bestFit="1" customWidth="1"/>
    <col min="13588" max="13588" width="11.7109375" style="444" customWidth="1"/>
    <col min="13589" max="13589" width="0" style="444" hidden="1" customWidth="1"/>
    <col min="13590" max="13590" width="3.7109375" style="444" customWidth="1"/>
    <col min="13591" max="13591" width="11.140625" style="444" bestFit="1" customWidth="1"/>
    <col min="13592" max="13593" width="10.5703125" style="444"/>
    <col min="13594" max="13594" width="13.42578125" style="444" customWidth="1"/>
    <col min="13595" max="13814" width="10.5703125" style="444"/>
    <col min="13815" max="13822" width="0" style="444" hidden="1" customWidth="1"/>
    <col min="13823" max="13825" width="3.7109375" style="444" customWidth="1"/>
    <col min="13826" max="13826" width="12.7109375" style="444" customWidth="1"/>
    <col min="13827" max="13827" width="47.42578125" style="444" customWidth="1"/>
    <col min="13828" max="13828" width="5.5703125" style="444" customWidth="1"/>
    <col min="13829" max="13830" width="3.7109375" style="444" customWidth="1"/>
    <col min="13831" max="13831" width="22" style="444" customWidth="1"/>
    <col min="13832" max="13832" width="5.5703125" style="444" customWidth="1"/>
    <col min="13833" max="13834" width="3.7109375" style="444" customWidth="1"/>
    <col min="13835" max="13835" width="22" style="444" customWidth="1"/>
    <col min="13836" max="13836" width="5.5703125" style="444" customWidth="1"/>
    <col min="13837" max="13838" width="3.7109375" style="444" customWidth="1"/>
    <col min="13839" max="13839" width="22" style="444" customWidth="1"/>
    <col min="13840" max="13841" width="15.7109375" style="444" customWidth="1"/>
    <col min="13842" max="13842" width="11.7109375" style="444" customWidth="1"/>
    <col min="13843" max="13843" width="6.42578125" style="444" bestFit="1" customWidth="1"/>
    <col min="13844" max="13844" width="11.7109375" style="444" customWidth="1"/>
    <col min="13845" max="13845" width="0" style="444" hidden="1" customWidth="1"/>
    <col min="13846" max="13846" width="3.7109375" style="444" customWidth="1"/>
    <col min="13847" max="13847" width="11.140625" style="444" bestFit="1" customWidth="1"/>
    <col min="13848" max="13849" width="10.5703125" style="444"/>
    <col min="13850" max="13850" width="13.42578125" style="444" customWidth="1"/>
    <col min="13851" max="14070" width="10.5703125" style="444"/>
    <col min="14071" max="14078" width="0" style="444" hidden="1" customWidth="1"/>
    <col min="14079" max="14081" width="3.7109375" style="444" customWidth="1"/>
    <col min="14082" max="14082" width="12.7109375" style="444" customWidth="1"/>
    <col min="14083" max="14083" width="47.42578125" style="444" customWidth="1"/>
    <col min="14084" max="14084" width="5.5703125" style="444" customWidth="1"/>
    <col min="14085" max="14086" width="3.7109375" style="444" customWidth="1"/>
    <col min="14087" max="14087" width="22" style="444" customWidth="1"/>
    <col min="14088" max="14088" width="5.5703125" style="444" customWidth="1"/>
    <col min="14089" max="14090" width="3.7109375" style="444" customWidth="1"/>
    <col min="14091" max="14091" width="22" style="444" customWidth="1"/>
    <col min="14092" max="14092" width="5.5703125" style="444" customWidth="1"/>
    <col min="14093" max="14094" width="3.7109375" style="444" customWidth="1"/>
    <col min="14095" max="14095" width="22" style="444" customWidth="1"/>
    <col min="14096" max="14097" width="15.7109375" style="444" customWidth="1"/>
    <col min="14098" max="14098" width="11.7109375" style="444" customWidth="1"/>
    <col min="14099" max="14099" width="6.42578125" style="444" bestFit="1" customWidth="1"/>
    <col min="14100" max="14100" width="11.7109375" style="444" customWidth="1"/>
    <col min="14101" max="14101" width="0" style="444" hidden="1" customWidth="1"/>
    <col min="14102" max="14102" width="3.7109375" style="444" customWidth="1"/>
    <col min="14103" max="14103" width="11.140625" style="444" bestFit="1" customWidth="1"/>
    <col min="14104" max="14105" width="10.5703125" style="444"/>
    <col min="14106" max="14106" width="13.42578125" style="444" customWidth="1"/>
    <col min="14107" max="14326" width="10.5703125" style="444"/>
    <col min="14327" max="14334" width="0" style="444" hidden="1" customWidth="1"/>
    <col min="14335" max="14337" width="3.7109375" style="444" customWidth="1"/>
    <col min="14338" max="14338" width="12.7109375" style="444" customWidth="1"/>
    <col min="14339" max="14339" width="47.42578125" style="444" customWidth="1"/>
    <col min="14340" max="14340" width="5.5703125" style="444" customWidth="1"/>
    <col min="14341" max="14342" width="3.7109375" style="444" customWidth="1"/>
    <col min="14343" max="14343" width="22" style="444" customWidth="1"/>
    <col min="14344" max="14344" width="5.5703125" style="444" customWidth="1"/>
    <col min="14345" max="14346" width="3.7109375" style="444" customWidth="1"/>
    <col min="14347" max="14347" width="22" style="444" customWidth="1"/>
    <col min="14348" max="14348" width="5.5703125" style="444" customWidth="1"/>
    <col min="14349" max="14350" width="3.7109375" style="444" customWidth="1"/>
    <col min="14351" max="14351" width="22" style="444" customWidth="1"/>
    <col min="14352" max="14353" width="15.7109375" style="444" customWidth="1"/>
    <col min="14354" max="14354" width="11.7109375" style="444" customWidth="1"/>
    <col min="14355" max="14355" width="6.42578125" style="444" bestFit="1" customWidth="1"/>
    <col min="14356" max="14356" width="11.7109375" style="444" customWidth="1"/>
    <col min="14357" max="14357" width="0" style="444" hidden="1" customWidth="1"/>
    <col min="14358" max="14358" width="3.7109375" style="444" customWidth="1"/>
    <col min="14359" max="14359" width="11.140625" style="444" bestFit="1" customWidth="1"/>
    <col min="14360" max="14361" width="10.5703125" style="444"/>
    <col min="14362" max="14362" width="13.42578125" style="444" customWidth="1"/>
    <col min="14363" max="14582" width="10.5703125" style="444"/>
    <col min="14583" max="14590" width="0" style="444" hidden="1" customWidth="1"/>
    <col min="14591" max="14593" width="3.7109375" style="444" customWidth="1"/>
    <col min="14594" max="14594" width="12.7109375" style="444" customWidth="1"/>
    <col min="14595" max="14595" width="47.42578125" style="444" customWidth="1"/>
    <col min="14596" max="14596" width="5.5703125" style="444" customWidth="1"/>
    <col min="14597" max="14598" width="3.7109375" style="444" customWidth="1"/>
    <col min="14599" max="14599" width="22" style="444" customWidth="1"/>
    <col min="14600" max="14600" width="5.5703125" style="444" customWidth="1"/>
    <col min="14601" max="14602" width="3.7109375" style="444" customWidth="1"/>
    <col min="14603" max="14603" width="22" style="444" customWidth="1"/>
    <col min="14604" max="14604" width="5.5703125" style="444" customWidth="1"/>
    <col min="14605" max="14606" width="3.7109375" style="444" customWidth="1"/>
    <col min="14607" max="14607" width="22" style="444" customWidth="1"/>
    <col min="14608" max="14609" width="15.7109375" style="444" customWidth="1"/>
    <col min="14610" max="14610" width="11.7109375" style="444" customWidth="1"/>
    <col min="14611" max="14611" width="6.42578125" style="444" bestFit="1" customWidth="1"/>
    <col min="14612" max="14612" width="11.7109375" style="444" customWidth="1"/>
    <col min="14613" max="14613" width="0" style="444" hidden="1" customWidth="1"/>
    <col min="14614" max="14614" width="3.7109375" style="444" customWidth="1"/>
    <col min="14615" max="14615" width="11.140625" style="444" bestFit="1" customWidth="1"/>
    <col min="14616" max="14617" width="10.5703125" style="444"/>
    <col min="14618" max="14618" width="13.42578125" style="444" customWidth="1"/>
    <col min="14619" max="14838" width="10.5703125" style="444"/>
    <col min="14839" max="14846" width="0" style="444" hidden="1" customWidth="1"/>
    <col min="14847" max="14849" width="3.7109375" style="444" customWidth="1"/>
    <col min="14850" max="14850" width="12.7109375" style="444" customWidth="1"/>
    <col min="14851" max="14851" width="47.42578125" style="444" customWidth="1"/>
    <col min="14852" max="14852" width="5.5703125" style="444" customWidth="1"/>
    <col min="14853" max="14854" width="3.7109375" style="444" customWidth="1"/>
    <col min="14855" max="14855" width="22" style="444" customWidth="1"/>
    <col min="14856" max="14856" width="5.5703125" style="444" customWidth="1"/>
    <col min="14857" max="14858" width="3.7109375" style="444" customWidth="1"/>
    <col min="14859" max="14859" width="22" style="444" customWidth="1"/>
    <col min="14860" max="14860" width="5.5703125" style="444" customWidth="1"/>
    <col min="14861" max="14862" width="3.7109375" style="444" customWidth="1"/>
    <col min="14863" max="14863" width="22" style="444" customWidth="1"/>
    <col min="14864" max="14865" width="15.7109375" style="444" customWidth="1"/>
    <col min="14866" max="14866" width="11.7109375" style="444" customWidth="1"/>
    <col min="14867" max="14867" width="6.42578125" style="444" bestFit="1" customWidth="1"/>
    <col min="14868" max="14868" width="11.7109375" style="444" customWidth="1"/>
    <col min="14869" max="14869" width="0" style="444" hidden="1" customWidth="1"/>
    <col min="14870" max="14870" width="3.7109375" style="444" customWidth="1"/>
    <col min="14871" max="14871" width="11.140625" style="444" bestFit="1" customWidth="1"/>
    <col min="14872" max="14873" width="10.5703125" style="444"/>
    <col min="14874" max="14874" width="13.42578125" style="444" customWidth="1"/>
    <col min="14875" max="15094" width="10.5703125" style="444"/>
    <col min="15095" max="15102" width="0" style="444" hidden="1" customWidth="1"/>
    <col min="15103" max="15105" width="3.7109375" style="444" customWidth="1"/>
    <col min="15106" max="15106" width="12.7109375" style="444" customWidth="1"/>
    <col min="15107" max="15107" width="47.42578125" style="444" customWidth="1"/>
    <col min="15108" max="15108" width="5.5703125" style="444" customWidth="1"/>
    <col min="15109" max="15110" width="3.7109375" style="444" customWidth="1"/>
    <col min="15111" max="15111" width="22" style="444" customWidth="1"/>
    <col min="15112" max="15112" width="5.5703125" style="444" customWidth="1"/>
    <col min="15113" max="15114" width="3.7109375" style="444" customWidth="1"/>
    <col min="15115" max="15115" width="22" style="444" customWidth="1"/>
    <col min="15116" max="15116" width="5.5703125" style="444" customWidth="1"/>
    <col min="15117" max="15118" width="3.7109375" style="444" customWidth="1"/>
    <col min="15119" max="15119" width="22" style="444" customWidth="1"/>
    <col min="15120" max="15121" width="15.7109375" style="444" customWidth="1"/>
    <col min="15122" max="15122" width="11.7109375" style="444" customWidth="1"/>
    <col min="15123" max="15123" width="6.42578125" style="444" bestFit="1" customWidth="1"/>
    <col min="15124" max="15124" width="11.7109375" style="444" customWidth="1"/>
    <col min="15125" max="15125" width="0" style="444" hidden="1" customWidth="1"/>
    <col min="15126" max="15126" width="3.7109375" style="444" customWidth="1"/>
    <col min="15127" max="15127" width="11.140625" style="444" bestFit="1" customWidth="1"/>
    <col min="15128" max="15129" width="10.5703125" style="444"/>
    <col min="15130" max="15130" width="13.42578125" style="444" customWidth="1"/>
    <col min="15131" max="15350" width="10.5703125" style="444"/>
    <col min="15351" max="15358" width="0" style="444" hidden="1" customWidth="1"/>
    <col min="15359" max="15361" width="3.7109375" style="444" customWidth="1"/>
    <col min="15362" max="15362" width="12.7109375" style="444" customWidth="1"/>
    <col min="15363" max="15363" width="47.42578125" style="444" customWidth="1"/>
    <col min="15364" max="15364" width="5.5703125" style="444" customWidth="1"/>
    <col min="15365" max="15366" width="3.7109375" style="444" customWidth="1"/>
    <col min="15367" max="15367" width="22" style="444" customWidth="1"/>
    <col min="15368" max="15368" width="5.5703125" style="444" customWidth="1"/>
    <col min="15369" max="15370" width="3.7109375" style="444" customWidth="1"/>
    <col min="15371" max="15371" width="22" style="444" customWidth="1"/>
    <col min="15372" max="15372" width="5.5703125" style="444" customWidth="1"/>
    <col min="15373" max="15374" width="3.7109375" style="444" customWidth="1"/>
    <col min="15375" max="15375" width="22" style="444" customWidth="1"/>
    <col min="15376" max="15377" width="15.7109375" style="444" customWidth="1"/>
    <col min="15378" max="15378" width="11.7109375" style="444" customWidth="1"/>
    <col min="15379" max="15379" width="6.42578125" style="444" bestFit="1" customWidth="1"/>
    <col min="15380" max="15380" width="11.7109375" style="444" customWidth="1"/>
    <col min="15381" max="15381" width="0" style="444" hidden="1" customWidth="1"/>
    <col min="15382" max="15382" width="3.7109375" style="444" customWidth="1"/>
    <col min="15383" max="15383" width="11.140625" style="444" bestFit="1" customWidth="1"/>
    <col min="15384" max="15385" width="10.5703125" style="444"/>
    <col min="15386" max="15386" width="13.42578125" style="444" customWidth="1"/>
    <col min="15387" max="15606" width="10.5703125" style="444"/>
    <col min="15607" max="15614" width="0" style="444" hidden="1" customWidth="1"/>
    <col min="15615" max="15617" width="3.7109375" style="444" customWidth="1"/>
    <col min="15618" max="15618" width="12.7109375" style="444" customWidth="1"/>
    <col min="15619" max="15619" width="47.42578125" style="444" customWidth="1"/>
    <col min="15620" max="15620" width="5.5703125" style="444" customWidth="1"/>
    <col min="15621" max="15622" width="3.7109375" style="444" customWidth="1"/>
    <col min="15623" max="15623" width="22" style="444" customWidth="1"/>
    <col min="15624" max="15624" width="5.5703125" style="444" customWidth="1"/>
    <col min="15625" max="15626" width="3.7109375" style="444" customWidth="1"/>
    <col min="15627" max="15627" width="22" style="444" customWidth="1"/>
    <col min="15628" max="15628" width="5.5703125" style="444" customWidth="1"/>
    <col min="15629" max="15630" width="3.7109375" style="444" customWidth="1"/>
    <col min="15631" max="15631" width="22" style="444" customWidth="1"/>
    <col min="15632" max="15633" width="15.7109375" style="444" customWidth="1"/>
    <col min="15634" max="15634" width="11.7109375" style="444" customWidth="1"/>
    <col min="15635" max="15635" width="6.42578125" style="444" bestFit="1" customWidth="1"/>
    <col min="15636" max="15636" width="11.7109375" style="444" customWidth="1"/>
    <col min="15637" max="15637" width="0" style="444" hidden="1" customWidth="1"/>
    <col min="15638" max="15638" width="3.7109375" style="444" customWidth="1"/>
    <col min="15639" max="15639" width="11.140625" style="444" bestFit="1" customWidth="1"/>
    <col min="15640" max="15641" width="10.5703125" style="444"/>
    <col min="15642" max="15642" width="13.42578125" style="444" customWidth="1"/>
    <col min="15643" max="15862" width="10.5703125" style="444"/>
    <col min="15863" max="15870" width="0" style="444" hidden="1" customWidth="1"/>
    <col min="15871" max="15873" width="3.7109375" style="444" customWidth="1"/>
    <col min="15874" max="15874" width="12.7109375" style="444" customWidth="1"/>
    <col min="15875" max="15875" width="47.42578125" style="444" customWidth="1"/>
    <col min="15876" max="15876" width="5.5703125" style="444" customWidth="1"/>
    <col min="15877" max="15878" width="3.7109375" style="444" customWidth="1"/>
    <col min="15879" max="15879" width="22" style="444" customWidth="1"/>
    <col min="15880" max="15880" width="5.5703125" style="444" customWidth="1"/>
    <col min="15881" max="15882" width="3.7109375" style="444" customWidth="1"/>
    <col min="15883" max="15883" width="22" style="444" customWidth="1"/>
    <col min="15884" max="15884" width="5.5703125" style="444" customWidth="1"/>
    <col min="15885" max="15886" width="3.7109375" style="444" customWidth="1"/>
    <col min="15887" max="15887" width="22" style="444" customWidth="1"/>
    <col min="15888" max="15889" width="15.7109375" style="444" customWidth="1"/>
    <col min="15890" max="15890" width="11.7109375" style="444" customWidth="1"/>
    <col min="15891" max="15891" width="6.42578125" style="444" bestFit="1" customWidth="1"/>
    <col min="15892" max="15892" width="11.7109375" style="444" customWidth="1"/>
    <col min="15893" max="15893" width="0" style="444" hidden="1" customWidth="1"/>
    <col min="15894" max="15894" width="3.7109375" style="444" customWidth="1"/>
    <col min="15895" max="15895" width="11.140625" style="444" bestFit="1" customWidth="1"/>
    <col min="15896" max="15897" width="10.5703125" style="444"/>
    <col min="15898" max="15898" width="13.42578125" style="444" customWidth="1"/>
    <col min="15899" max="16118" width="10.5703125" style="444"/>
    <col min="16119" max="16126" width="0" style="444" hidden="1" customWidth="1"/>
    <col min="16127" max="16129" width="3.7109375" style="444" customWidth="1"/>
    <col min="16130" max="16130" width="12.7109375" style="444" customWidth="1"/>
    <col min="16131" max="16131" width="47.42578125" style="444" customWidth="1"/>
    <col min="16132" max="16132" width="5.5703125" style="444" customWidth="1"/>
    <col min="16133" max="16134" width="3.7109375" style="444" customWidth="1"/>
    <col min="16135" max="16135" width="22" style="444" customWidth="1"/>
    <col min="16136" max="16136" width="5.5703125" style="444" customWidth="1"/>
    <col min="16137" max="16138" width="3.7109375" style="444" customWidth="1"/>
    <col min="16139" max="16139" width="22" style="444" customWidth="1"/>
    <col min="16140" max="16140" width="5.5703125" style="444" customWidth="1"/>
    <col min="16141" max="16142" width="3.7109375" style="444" customWidth="1"/>
    <col min="16143" max="16143" width="22" style="444" customWidth="1"/>
    <col min="16144" max="16145" width="15.7109375" style="444" customWidth="1"/>
    <col min="16146" max="16146" width="11.7109375" style="444" customWidth="1"/>
    <col min="16147" max="16147" width="6.42578125" style="444" bestFit="1" customWidth="1"/>
    <col min="16148" max="16148" width="11.7109375" style="444" customWidth="1"/>
    <col min="16149" max="16149" width="0" style="444" hidden="1" customWidth="1"/>
    <col min="16150" max="16150" width="3.7109375" style="444" customWidth="1"/>
    <col min="16151" max="16151" width="11.140625" style="444" bestFit="1" customWidth="1"/>
    <col min="16152" max="16153" width="10.5703125" style="444"/>
    <col min="16154" max="16154" width="13.42578125" style="444" customWidth="1"/>
    <col min="16155" max="16384" width="10.5703125" style="444"/>
  </cols>
  <sheetData>
    <row r="1" spans="1:37" hidden="1"/>
    <row r="2" spans="1:37" hidden="1"/>
    <row r="3" spans="1:37" hidden="1"/>
    <row r="4" spans="1:37" ht="3" customHeight="1">
      <c r="J4" s="449"/>
      <c r="K4" s="449"/>
      <c r="L4" s="445"/>
      <c r="M4" s="445"/>
      <c r="N4" s="445"/>
      <c r="O4" s="445"/>
      <c r="P4" s="445"/>
      <c r="Q4" s="445"/>
      <c r="R4" s="445"/>
      <c r="S4" s="445"/>
      <c r="T4" s="445"/>
      <c r="U4" s="445"/>
      <c r="V4" s="445"/>
      <c r="W4" s="445"/>
      <c r="X4" s="445"/>
      <c r="Y4" s="445"/>
      <c r="Z4" s="452"/>
      <c r="AA4" s="452"/>
      <c r="AB4" s="452"/>
      <c r="AC4" s="452"/>
      <c r="AD4" s="452"/>
      <c r="AE4" s="445"/>
    </row>
    <row r="5" spans="1:37" ht="22.5" customHeight="1">
      <c r="J5" s="449"/>
      <c r="K5" s="449"/>
      <c r="L5" s="1311" t="s">
        <v>745</v>
      </c>
      <c r="M5" s="1311"/>
      <c r="N5" s="1311"/>
      <c r="O5" s="1311"/>
      <c r="P5" s="1311"/>
      <c r="Q5" s="1311"/>
      <c r="R5" s="1311"/>
      <c r="S5" s="1311"/>
      <c r="T5" s="1311"/>
      <c r="U5" s="546"/>
      <c r="V5" s="546"/>
      <c r="W5" s="491"/>
      <c r="X5" s="491"/>
      <c r="Y5" s="552"/>
      <c r="Z5" s="552"/>
      <c r="AA5" s="552"/>
      <c r="AB5" s="552"/>
      <c r="AC5" s="552"/>
      <c r="AD5" s="552"/>
      <c r="AE5" s="465"/>
    </row>
    <row r="6" spans="1:37" ht="3" customHeight="1">
      <c r="J6" s="449"/>
      <c r="K6" s="449"/>
      <c r="L6" s="445"/>
      <c r="M6" s="445"/>
      <c r="N6" s="445"/>
      <c r="O6" s="448"/>
      <c r="P6" s="448"/>
      <c r="Q6" s="448"/>
      <c r="R6" s="448"/>
      <c r="S6" s="448"/>
      <c r="T6" s="448"/>
      <c r="U6" s="445"/>
    </row>
    <row r="7" spans="1:37" s="744" customFormat="1" ht="5.25" hidden="1">
      <c r="A7" s="1120"/>
      <c r="B7" s="1120"/>
      <c r="C7" s="1120"/>
      <c r="D7" s="1120"/>
      <c r="E7" s="1120"/>
      <c r="F7" s="1120"/>
      <c r="G7" s="1120"/>
      <c r="H7" s="1120"/>
      <c r="L7" s="1171"/>
      <c r="M7" s="1044"/>
      <c r="O7" s="1287"/>
      <c r="P7" s="1287"/>
      <c r="Q7" s="1287"/>
      <c r="R7" s="1287"/>
      <c r="S7" s="1287"/>
      <c r="T7" s="1287"/>
      <c r="U7" s="778"/>
      <c r="V7" s="778"/>
      <c r="X7" s="1120"/>
      <c r="Y7" s="1120"/>
      <c r="Z7" s="1120"/>
      <c r="AA7" s="1120"/>
      <c r="AB7" s="1120"/>
    </row>
    <row r="8" spans="1:37" s="459" customFormat="1" ht="18.75">
      <c r="A8" s="473"/>
      <c r="B8" s="473"/>
      <c r="C8" s="473"/>
      <c r="D8" s="473"/>
      <c r="E8" s="473"/>
      <c r="F8" s="473"/>
      <c r="G8" s="473"/>
      <c r="H8" s="473"/>
      <c r="L8" s="467"/>
      <c r="M8" s="1157" t="str">
        <f>"Дата подачи заявления об "&amp;IF(datePr_ch="","утверждении","изменении") &amp; " тарифов"</f>
        <v>Дата подачи заявления об изменении тарифов</v>
      </c>
      <c r="N8" s="1288" t="str">
        <f>IF(datePr_ch="",IF(datePr="","",datePr),datePr_ch)</f>
        <v>22.04.2021</v>
      </c>
      <c r="O8" s="1288"/>
      <c r="P8" s="1288"/>
      <c r="Q8" s="1288"/>
      <c r="R8" s="1288"/>
      <c r="S8" s="1288"/>
      <c r="T8" s="1288"/>
      <c r="U8" s="633"/>
      <c r="V8" s="537"/>
      <c r="W8" s="537"/>
      <c r="X8" s="537"/>
      <c r="Y8" s="537"/>
      <c r="Z8" s="537"/>
      <c r="AA8" s="537"/>
      <c r="AH8" s="473"/>
      <c r="AI8" s="473"/>
      <c r="AJ8" s="473"/>
      <c r="AK8" s="473"/>
    </row>
    <row r="9" spans="1:37" s="459" customFormat="1" ht="18.75">
      <c r="A9" s="473"/>
      <c r="B9" s="473"/>
      <c r="C9" s="473"/>
      <c r="D9" s="473"/>
      <c r="E9" s="473"/>
      <c r="F9" s="473"/>
      <c r="G9" s="473"/>
      <c r="H9" s="473"/>
      <c r="L9" s="520"/>
      <c r="M9" s="1157" t="str">
        <f>"Номер подачи заявления об "&amp;IF(numberPr_ch="","утверждении","изменении") &amp; " тарифов"</f>
        <v>Номер подачи заявления об изменении тарифов</v>
      </c>
      <c r="N9" s="1288" t="str">
        <f>IF(numberPr_ch="",IF(numberPr="","",numberPr),numberPr_ch)</f>
        <v>178</v>
      </c>
      <c r="O9" s="1288"/>
      <c r="P9" s="1288"/>
      <c r="Q9" s="1288"/>
      <c r="R9" s="1288"/>
      <c r="S9" s="1288"/>
      <c r="T9" s="1288"/>
      <c r="U9" s="633"/>
      <c r="V9" s="537"/>
      <c r="W9" s="537"/>
      <c r="X9" s="537"/>
      <c r="Y9" s="537"/>
      <c r="Z9" s="537"/>
      <c r="AA9" s="537"/>
      <c r="AH9" s="473"/>
      <c r="AI9" s="473"/>
      <c r="AJ9" s="473"/>
      <c r="AK9" s="473"/>
    </row>
    <row r="10" spans="1:37" s="744" customFormat="1" ht="5.25" hidden="1">
      <c r="A10" s="1120"/>
      <c r="B10" s="1120"/>
      <c r="C10" s="1120"/>
      <c r="D10" s="1120"/>
      <c r="E10" s="1120"/>
      <c r="F10" s="1120"/>
      <c r="G10" s="1120"/>
      <c r="H10" s="1120"/>
      <c r="L10" s="1171"/>
      <c r="M10" s="1044"/>
      <c r="O10" s="1287"/>
      <c r="P10" s="1287"/>
      <c r="Q10" s="1287"/>
      <c r="R10" s="1287"/>
      <c r="S10" s="1287"/>
      <c r="T10" s="1287"/>
      <c r="U10" s="778"/>
      <c r="V10" s="778"/>
      <c r="X10" s="1120"/>
      <c r="Y10" s="1120"/>
      <c r="Z10" s="1120"/>
      <c r="AA10" s="1120"/>
      <c r="AB10" s="1120"/>
    </row>
    <row r="11" spans="1:37" s="733" customFormat="1" ht="18.75" hidden="1">
      <c r="A11" s="734"/>
      <c r="B11" s="734"/>
      <c r="C11" s="734"/>
      <c r="D11" s="734"/>
      <c r="E11" s="734"/>
      <c r="F11" s="734"/>
      <c r="G11" s="734"/>
      <c r="H11" s="734"/>
      <c r="L11" s="722"/>
      <c r="M11" s="711"/>
      <c r="N11" s="710"/>
      <c r="O11" s="710"/>
      <c r="P11" s="710"/>
      <c r="Q11" s="710"/>
      <c r="R11" s="710"/>
      <c r="S11" s="710"/>
      <c r="T11" s="710"/>
      <c r="U11" s="633"/>
      <c r="Z11" s="732" t="s">
        <v>635</v>
      </c>
      <c r="AA11" s="732" t="s">
        <v>636</v>
      </c>
      <c r="AH11" s="734"/>
      <c r="AI11" s="734"/>
      <c r="AJ11" s="734"/>
      <c r="AK11" s="734"/>
    </row>
    <row r="12" spans="1:37" s="459" customFormat="1" ht="11.25" hidden="1">
      <c r="A12" s="473"/>
      <c r="B12" s="473"/>
      <c r="C12" s="473"/>
      <c r="D12" s="473"/>
      <c r="E12" s="473"/>
      <c r="F12" s="473"/>
      <c r="G12" s="473"/>
      <c r="H12" s="473"/>
      <c r="L12" s="1312"/>
      <c r="M12" s="1312"/>
      <c r="N12" s="534"/>
      <c r="O12" s="1332"/>
      <c r="P12" s="1332"/>
      <c r="Q12" s="1332"/>
      <c r="R12" s="1332"/>
      <c r="S12" s="1332"/>
      <c r="T12" s="1332"/>
      <c r="U12" s="454"/>
      <c r="AE12" s="471" t="s">
        <v>371</v>
      </c>
      <c r="AH12" s="473"/>
      <c r="AI12" s="473"/>
      <c r="AJ12" s="473"/>
      <c r="AK12" s="473"/>
    </row>
    <row r="13" spans="1:37">
      <c r="J13" s="449"/>
      <c r="K13" s="449"/>
      <c r="L13" s="445"/>
      <c r="M13" s="445"/>
      <c r="N13" s="445"/>
      <c r="O13" s="1328"/>
      <c r="P13" s="1328"/>
      <c r="Q13" s="1328"/>
      <c r="R13" s="1328"/>
      <c r="S13" s="1328"/>
      <c r="T13" s="1328"/>
      <c r="U13" s="566"/>
      <c r="Z13" s="1328"/>
      <c r="AA13" s="1328"/>
      <c r="AB13" s="1328"/>
      <c r="AC13" s="1328"/>
      <c r="AD13" s="1328"/>
      <c r="AE13" s="1328"/>
    </row>
    <row r="14" spans="1:37">
      <c r="J14" s="449"/>
      <c r="K14" s="449"/>
      <c r="L14" s="1236" t="s">
        <v>445</v>
      </c>
      <c r="M14" s="1236"/>
      <c r="N14" s="1236"/>
      <c r="O14" s="1236"/>
      <c r="P14" s="1236"/>
      <c r="Q14" s="1236"/>
      <c r="R14" s="1236"/>
      <c r="S14" s="1236"/>
      <c r="T14" s="1236"/>
      <c r="U14" s="1236"/>
      <c r="V14" s="1236"/>
      <c r="W14" s="1236"/>
      <c r="X14" s="1236"/>
      <c r="Y14" s="1236"/>
      <c r="Z14" s="1236"/>
      <c r="AA14" s="1236"/>
      <c r="AB14" s="1236"/>
      <c r="AC14" s="1236"/>
      <c r="AD14" s="1236"/>
      <c r="AE14" s="1236"/>
      <c r="AF14" s="1236"/>
      <c r="AG14" s="1236" t="s">
        <v>446</v>
      </c>
    </row>
    <row r="15" spans="1:37" ht="14.25" customHeight="1">
      <c r="J15" s="449"/>
      <c r="K15" s="449"/>
      <c r="L15" s="1295" t="s">
        <v>91</v>
      </c>
      <c r="M15" s="1295" t="s">
        <v>618</v>
      </c>
      <c r="N15" s="1346" t="s">
        <v>597</v>
      </c>
      <c r="O15" s="1346"/>
      <c r="P15" s="1346"/>
      <c r="Q15" s="1346"/>
      <c r="R15" s="1346" t="s">
        <v>598</v>
      </c>
      <c r="S15" s="1346"/>
      <c r="T15" s="1346"/>
      <c r="U15" s="1346"/>
      <c r="V15" s="1346" t="s">
        <v>599</v>
      </c>
      <c r="W15" s="1346"/>
      <c r="X15" s="1346"/>
      <c r="Y15" s="1346"/>
      <c r="Z15" s="1295" t="s">
        <v>604</v>
      </c>
      <c r="AA15" s="1295"/>
      <c r="AB15" s="1295"/>
      <c r="AC15" s="1295"/>
      <c r="AD15" s="1295"/>
      <c r="AE15" s="1295" t="s">
        <v>339</v>
      </c>
      <c r="AF15" s="1327" t="s">
        <v>274</v>
      </c>
      <c r="AG15" s="1236"/>
    </row>
    <row r="16" spans="1:37" s="491" customFormat="1" ht="27.75" customHeight="1">
      <c r="A16" s="552"/>
      <c r="B16" s="552"/>
      <c r="C16" s="552"/>
      <c r="D16" s="552"/>
      <c r="E16" s="552"/>
      <c r="F16" s="552"/>
      <c r="G16" s="558"/>
      <c r="H16" s="558"/>
      <c r="I16" s="499"/>
      <c r="J16" s="497"/>
      <c r="K16" s="497"/>
      <c r="L16" s="1295"/>
      <c r="M16" s="1295"/>
      <c r="N16" s="1346"/>
      <c r="O16" s="1346"/>
      <c r="P16" s="1346"/>
      <c r="Q16" s="1346"/>
      <c r="R16" s="1346"/>
      <c r="S16" s="1346"/>
      <c r="T16" s="1346"/>
      <c r="U16" s="1346"/>
      <c r="V16" s="1346"/>
      <c r="W16" s="1346"/>
      <c r="X16" s="1346"/>
      <c r="Y16" s="1346"/>
      <c r="Z16" s="1236" t="s">
        <v>621</v>
      </c>
      <c r="AA16" s="1236"/>
      <c r="AB16" s="1236" t="s">
        <v>615</v>
      </c>
      <c r="AC16" s="1236"/>
      <c r="AD16" s="1236"/>
      <c r="AE16" s="1295"/>
      <c r="AF16" s="1327"/>
      <c r="AG16" s="1236"/>
      <c r="AH16" s="552"/>
      <c r="AI16" s="552"/>
      <c r="AJ16" s="552"/>
      <c r="AK16" s="552"/>
    </row>
    <row r="17" spans="1:37" ht="14.25" customHeight="1">
      <c r="J17" s="449"/>
      <c r="K17" s="449"/>
      <c r="L17" s="1295"/>
      <c r="M17" s="1295"/>
      <c r="N17" s="1346"/>
      <c r="O17" s="1346"/>
      <c r="P17" s="1346"/>
      <c r="Q17" s="1346"/>
      <c r="R17" s="1346"/>
      <c r="S17" s="1346"/>
      <c r="T17" s="1346"/>
      <c r="U17" s="1346"/>
      <c r="V17" s="1346"/>
      <c r="W17" s="1346"/>
      <c r="X17" s="1346"/>
      <c r="Y17" s="1346"/>
      <c r="Z17" s="502" t="s">
        <v>619</v>
      </c>
      <c r="AA17" s="502" t="s">
        <v>620</v>
      </c>
      <c r="AB17" s="504" t="s">
        <v>273</v>
      </c>
      <c r="AC17" s="1337" t="s">
        <v>272</v>
      </c>
      <c r="AD17" s="1337"/>
      <c r="AE17" s="1295"/>
      <c r="AF17" s="1327"/>
      <c r="AG17" s="1236"/>
    </row>
    <row r="18" spans="1:37">
      <c r="J18" s="449"/>
      <c r="K18" s="457">
        <v>1</v>
      </c>
      <c r="L18" s="446" t="s">
        <v>92</v>
      </c>
      <c r="M18" s="446" t="s">
        <v>48</v>
      </c>
      <c r="N18" s="1347">
        <f ca="1">OFFSET(N18,0,-1)+1</f>
        <v>3</v>
      </c>
      <c r="O18" s="1347"/>
      <c r="P18" s="1347"/>
      <c r="Q18" s="1347"/>
      <c r="R18" s="1347">
        <f ca="1">OFFSET(N18,0,0)+1</f>
        <v>4</v>
      </c>
      <c r="S18" s="1347"/>
      <c r="T18" s="1347"/>
      <c r="U18" s="1347"/>
      <c r="V18" s="638"/>
      <c r="W18" s="638"/>
      <c r="X18" s="638"/>
      <c r="Y18" s="639">
        <f ca="1">OFFSET(R18,0,0)+1</f>
        <v>5</v>
      </c>
      <c r="Z18" s="455">
        <f ca="1">OFFSET(Z18,0,-1)+1</f>
        <v>6</v>
      </c>
      <c r="AA18" s="455">
        <f ca="1">OFFSET(AA18,0,-1)+1</f>
        <v>7</v>
      </c>
      <c r="AB18" s="455">
        <f ca="1">OFFSET(AB18,0,-1)+1</f>
        <v>8</v>
      </c>
      <c r="AC18" s="1347">
        <f ca="1">OFFSET(AC18,0,-1)+1</f>
        <v>9</v>
      </c>
      <c r="AD18" s="1347"/>
      <c r="AE18" s="455">
        <f ca="1">OFFSET(AE18,0,-2)+1</f>
        <v>10</v>
      </c>
      <c r="AF18" s="491"/>
      <c r="AG18" s="455">
        <f ca="1">OFFSET(AG18,0,-2)+1</f>
        <v>11</v>
      </c>
    </row>
    <row r="19" spans="1:37" ht="22.5">
      <c r="A19" s="1314">
        <v>1</v>
      </c>
      <c r="B19" s="961"/>
      <c r="C19" s="961"/>
      <c r="D19" s="961"/>
      <c r="E19" s="961"/>
      <c r="F19" s="954"/>
      <c r="G19" s="960"/>
      <c r="H19" s="960"/>
      <c r="I19" s="942"/>
      <c r="J19" s="941"/>
      <c r="K19" s="941"/>
      <c r="L19" s="560">
        <f>mergeValue(A19)</f>
        <v>1</v>
      </c>
      <c r="M19" s="608" t="s">
        <v>19</v>
      </c>
      <c r="N19" s="1348"/>
      <c r="O19" s="1348"/>
      <c r="P19" s="1348"/>
      <c r="Q19" s="1348"/>
      <c r="R19" s="1348"/>
      <c r="S19" s="1348"/>
      <c r="T19" s="1348"/>
      <c r="U19" s="1348"/>
      <c r="V19" s="1348"/>
      <c r="W19" s="1348"/>
      <c r="X19" s="1348"/>
      <c r="Y19" s="1348"/>
      <c r="Z19" s="1348"/>
      <c r="AA19" s="1348"/>
      <c r="AB19" s="1348"/>
      <c r="AC19" s="1348"/>
      <c r="AD19" s="1348"/>
      <c r="AE19" s="1348"/>
      <c r="AF19" s="1348"/>
      <c r="AG19" s="548" t="s">
        <v>718</v>
      </c>
    </row>
    <row r="20" spans="1:37" ht="22.5">
      <c r="A20" s="1314"/>
      <c r="B20" s="1314">
        <v>1</v>
      </c>
      <c r="C20" s="961"/>
      <c r="D20" s="961"/>
      <c r="E20" s="961"/>
      <c r="F20" s="954"/>
      <c r="G20" s="963"/>
      <c r="H20" s="964"/>
      <c r="I20" s="943"/>
      <c r="J20" s="938"/>
      <c r="K20" s="936"/>
      <c r="L20" s="560" t="str">
        <f>mergeValue(A20) &amp;"."&amp; mergeValue(B20)</f>
        <v>1.1</v>
      </c>
      <c r="M20" s="514" t="s">
        <v>15</v>
      </c>
      <c r="N20" s="1349"/>
      <c r="O20" s="1349"/>
      <c r="P20" s="1349"/>
      <c r="Q20" s="1349"/>
      <c r="R20" s="1349"/>
      <c r="S20" s="1349"/>
      <c r="T20" s="1349"/>
      <c r="U20" s="1349"/>
      <c r="V20" s="1349"/>
      <c r="W20" s="1349"/>
      <c r="X20" s="1349"/>
      <c r="Y20" s="1349"/>
      <c r="Z20" s="1349"/>
      <c r="AA20" s="1349"/>
      <c r="AB20" s="1349"/>
      <c r="AC20" s="1349"/>
      <c r="AD20" s="1349"/>
      <c r="AE20" s="1349"/>
      <c r="AF20" s="1349"/>
      <c r="AG20" s="548" t="s">
        <v>459</v>
      </c>
    </row>
    <row r="21" spans="1:37" ht="22.5">
      <c r="A21" s="1314"/>
      <c r="B21" s="1314"/>
      <c r="C21" s="1314">
        <v>1</v>
      </c>
      <c r="D21" s="961"/>
      <c r="E21" s="961"/>
      <c r="F21" s="954"/>
      <c r="G21" s="963"/>
      <c r="H21" s="964"/>
      <c r="I21" s="943"/>
      <c r="J21" s="938"/>
      <c r="K21" s="936"/>
      <c r="L21" s="560" t="str">
        <f>mergeValue(A21) &amp;"."&amp; mergeValue(B21)&amp;"."&amp; mergeValue(C21)</f>
        <v>1.1.1</v>
      </c>
      <c r="M21" s="515" t="s">
        <v>7</v>
      </c>
      <c r="N21" s="1349"/>
      <c r="O21" s="1349"/>
      <c r="P21" s="1349"/>
      <c r="Q21" s="1349"/>
      <c r="R21" s="1349"/>
      <c r="S21" s="1349"/>
      <c r="T21" s="1349"/>
      <c r="U21" s="1349"/>
      <c r="V21" s="1349"/>
      <c r="W21" s="1349"/>
      <c r="X21" s="1349"/>
      <c r="Y21" s="1349"/>
      <c r="Z21" s="1349"/>
      <c r="AA21" s="1349"/>
      <c r="AB21" s="1349"/>
      <c r="AC21" s="1349"/>
      <c r="AD21" s="1349"/>
      <c r="AE21" s="1349"/>
      <c r="AF21" s="1349"/>
      <c r="AG21" s="548" t="s">
        <v>600</v>
      </c>
    </row>
    <row r="22" spans="1:37" ht="15" customHeight="1">
      <c r="A22" s="1314"/>
      <c r="B22" s="1314"/>
      <c r="C22" s="1314"/>
      <c r="D22" s="1314">
        <v>1</v>
      </c>
      <c r="E22" s="961"/>
      <c r="F22" s="954"/>
      <c r="G22" s="963"/>
      <c r="H22" s="964"/>
      <c r="I22" s="943"/>
      <c r="J22" s="938"/>
      <c r="K22" s="936"/>
      <c r="L22" s="560" t="str">
        <f>mergeValue(A22) &amp;"."&amp; mergeValue(B22)&amp;"."&amp; mergeValue(C22)&amp;"."&amp; mergeValue(D22)</f>
        <v>1.1.1.1</v>
      </c>
      <c r="M22" s="516" t="s">
        <v>21</v>
      </c>
      <c r="N22" s="1349"/>
      <c r="O22" s="1349"/>
      <c r="P22" s="1349"/>
      <c r="Q22" s="1349"/>
      <c r="R22" s="1349"/>
      <c r="S22" s="1349"/>
      <c r="T22" s="1349"/>
      <c r="U22" s="1349"/>
      <c r="V22" s="1349"/>
      <c r="W22" s="1349"/>
      <c r="X22" s="1349"/>
      <c r="Y22" s="1349"/>
      <c r="Z22" s="1349"/>
      <c r="AA22" s="1349"/>
      <c r="AB22" s="1349"/>
      <c r="AC22" s="1349"/>
      <c r="AD22" s="1349"/>
      <c r="AE22" s="1349"/>
      <c r="AF22" s="1349"/>
      <c r="AG22" s="548" t="s">
        <v>623</v>
      </c>
    </row>
    <row r="23" spans="1:37" ht="20.100000000000001" customHeight="1">
      <c r="A23" s="1314"/>
      <c r="B23" s="1314"/>
      <c r="C23" s="1314"/>
      <c r="D23" s="1314"/>
      <c r="E23" s="1314">
        <v>1</v>
      </c>
      <c r="F23" s="954"/>
      <c r="G23" s="963"/>
      <c r="H23" s="964"/>
      <c r="I23" s="965"/>
      <c r="J23" s="955"/>
      <c r="K23" s="1240"/>
      <c r="L23" s="1350" t="str">
        <f>mergeValue(A23) &amp;"."&amp; mergeValue(B23)&amp;"."&amp; mergeValue(C23)&amp;"."&amp; mergeValue(D23)&amp;"."&amp; mergeValue(E23)</f>
        <v>1.1.1.1.1</v>
      </c>
      <c r="M23" s="1351"/>
      <c r="N23" s="1310" t="s">
        <v>84</v>
      </c>
      <c r="O23" s="1345"/>
      <c r="P23" s="1341">
        <v>1</v>
      </c>
      <c r="Q23" s="1342"/>
      <c r="R23" s="1310" t="s">
        <v>84</v>
      </c>
      <c r="S23" s="1345"/>
      <c r="T23" s="1341">
        <v>1</v>
      </c>
      <c r="U23" s="1342"/>
      <c r="V23" s="1310" t="s">
        <v>84</v>
      </c>
      <c r="W23" s="529"/>
      <c r="X23" s="507">
        <v>1</v>
      </c>
      <c r="Y23" s="1040"/>
      <c r="Z23" s="636"/>
      <c r="AA23" s="636"/>
      <c r="AB23" s="1320"/>
      <c r="AC23" s="1310" t="s">
        <v>83</v>
      </c>
      <c r="AD23" s="1320"/>
      <c r="AE23" s="1310" t="s">
        <v>84</v>
      </c>
      <c r="AF23" s="545"/>
      <c r="AG23" s="1338" t="s">
        <v>622</v>
      </c>
      <c r="AH23" s="468" t="str">
        <f>strCheckDate(Z24:AF24)</f>
        <v/>
      </c>
      <c r="AI23" s="472" t="str">
        <f>IF(AND(COUNTIF(AJ18:AJ27,AJ23)&gt;1,AJ23&lt;&gt;""),"ErrUnique:HasDoubleConn","")</f>
        <v/>
      </c>
      <c r="AJ23" s="472"/>
      <c r="AK23" s="472"/>
    </row>
    <row r="24" spans="1:37" ht="20.100000000000001" customHeight="1">
      <c r="A24" s="1314"/>
      <c r="B24" s="1314"/>
      <c r="C24" s="1314"/>
      <c r="D24" s="1314"/>
      <c r="E24" s="1314"/>
      <c r="F24" s="954"/>
      <c r="G24" s="963"/>
      <c r="H24" s="964"/>
      <c r="I24" s="965"/>
      <c r="J24" s="955"/>
      <c r="K24" s="1240"/>
      <c r="L24" s="1350"/>
      <c r="M24" s="1351"/>
      <c r="N24" s="1310"/>
      <c r="O24" s="1345"/>
      <c r="P24" s="1341"/>
      <c r="Q24" s="1343"/>
      <c r="R24" s="1310"/>
      <c r="S24" s="1345"/>
      <c r="T24" s="1341"/>
      <c r="U24" s="1344"/>
      <c r="V24" s="1310"/>
      <c r="W24" s="568"/>
      <c r="X24" s="533"/>
      <c r="Y24" s="533"/>
      <c r="Z24" s="539"/>
      <c r="AA24" s="570" t="str">
        <f>AB23 &amp; "-" &amp; AD23</f>
        <v>-</v>
      </c>
      <c r="AB24" s="1309"/>
      <c r="AC24" s="1310"/>
      <c r="AD24" s="1309"/>
      <c r="AE24" s="1310"/>
      <c r="AF24" s="637"/>
      <c r="AG24" s="1339"/>
      <c r="AI24" s="472"/>
      <c r="AJ24" s="472"/>
      <c r="AK24" s="472"/>
    </row>
    <row r="25" spans="1:37" ht="20.100000000000001" customHeight="1">
      <c r="A25" s="1314"/>
      <c r="B25" s="1314"/>
      <c r="C25" s="1314"/>
      <c r="D25" s="1314"/>
      <c r="E25" s="1314"/>
      <c r="F25" s="954"/>
      <c r="G25" s="963"/>
      <c r="H25" s="964"/>
      <c r="I25" s="965"/>
      <c r="J25" s="955"/>
      <c r="K25" s="1240"/>
      <c r="L25" s="1350"/>
      <c r="M25" s="1351"/>
      <c r="N25" s="1310"/>
      <c r="O25" s="1345"/>
      <c r="P25" s="1341"/>
      <c r="Q25" s="1344"/>
      <c r="R25" s="1310"/>
      <c r="S25" s="569"/>
      <c r="T25" s="526"/>
      <c r="U25" s="533"/>
      <c r="V25" s="538"/>
      <c r="W25" s="538"/>
      <c r="X25" s="538"/>
      <c r="Y25" s="538"/>
      <c r="Z25" s="539"/>
      <c r="AA25" s="539"/>
      <c r="AB25" s="540"/>
      <c r="AC25" s="532"/>
      <c r="AD25" s="532"/>
      <c r="AE25" s="540"/>
      <c r="AF25" s="532"/>
      <c r="AG25" s="1339"/>
      <c r="AI25" s="472"/>
      <c r="AJ25" s="472"/>
      <c r="AK25" s="472"/>
    </row>
    <row r="26" spans="1:37" ht="20.100000000000001" customHeight="1">
      <c r="A26" s="1314"/>
      <c r="B26" s="1314"/>
      <c r="C26" s="1314"/>
      <c r="D26" s="1314"/>
      <c r="E26" s="1314"/>
      <c r="F26" s="954"/>
      <c r="G26" s="963"/>
      <c r="H26" s="964"/>
      <c r="I26" s="965"/>
      <c r="J26" s="955"/>
      <c r="K26" s="1240"/>
      <c r="L26" s="1350"/>
      <c r="M26" s="1351"/>
      <c r="N26" s="1310"/>
      <c r="O26" s="541"/>
      <c r="P26" s="543"/>
      <c r="Q26" s="542"/>
      <c r="R26" s="538"/>
      <c r="S26" s="538"/>
      <c r="T26" s="538"/>
      <c r="U26" s="538"/>
      <c r="V26" s="538"/>
      <c r="W26" s="538"/>
      <c r="X26" s="538"/>
      <c r="Y26" s="538"/>
      <c r="Z26" s="539"/>
      <c r="AA26" s="539"/>
      <c r="AB26" s="540"/>
      <c r="AC26" s="532"/>
      <c r="AD26" s="532"/>
      <c r="AE26" s="540"/>
      <c r="AF26" s="532"/>
      <c r="AG26" s="1339"/>
      <c r="AI26" s="472"/>
      <c r="AJ26" s="472"/>
      <c r="AK26" s="472"/>
    </row>
    <row r="27" spans="1:37" s="443" customFormat="1" ht="15" customHeight="1">
      <c r="A27" s="1314"/>
      <c r="B27" s="1314"/>
      <c r="C27" s="1314"/>
      <c r="D27" s="1314"/>
      <c r="E27" s="962"/>
      <c r="F27" s="956"/>
      <c r="G27" s="958"/>
      <c r="H27" s="956"/>
      <c r="I27" s="965"/>
      <c r="J27" s="955"/>
      <c r="K27" s="949"/>
      <c r="L27" s="506"/>
      <c r="M27" s="519" t="s">
        <v>5</v>
      </c>
      <c r="N27" s="519"/>
      <c r="O27" s="519"/>
      <c r="P27" s="519"/>
      <c r="Q27" s="519"/>
      <c r="R27" s="519"/>
      <c r="S27" s="519"/>
      <c r="T27" s="519"/>
      <c r="U27" s="519"/>
      <c r="V27" s="519"/>
      <c r="W27" s="519"/>
      <c r="X27" s="519"/>
      <c r="Y27" s="519"/>
      <c r="Z27" s="519"/>
      <c r="AA27" s="519"/>
      <c r="AB27" s="519"/>
      <c r="AC27" s="519"/>
      <c r="AD27" s="519"/>
      <c r="AE27" s="519"/>
      <c r="AF27" s="519"/>
      <c r="AG27" s="1340"/>
      <c r="AH27" s="469"/>
      <c r="AI27" s="469"/>
      <c r="AJ27" s="204"/>
      <c r="AK27" s="204"/>
    </row>
    <row r="28" spans="1:37" s="443" customFormat="1" ht="15" customHeight="1">
      <c r="A28" s="1314"/>
      <c r="B28" s="1314"/>
      <c r="C28" s="1314"/>
      <c r="D28" s="962"/>
      <c r="E28" s="962"/>
      <c r="F28" s="956"/>
      <c r="G28" s="963"/>
      <c r="H28" s="956"/>
      <c r="I28" s="949"/>
      <c r="J28" s="940"/>
      <c r="K28" s="949"/>
      <c r="L28" s="506"/>
      <c r="M28" s="518" t="s">
        <v>16</v>
      </c>
      <c r="N28" s="518"/>
      <c r="O28" s="518"/>
      <c r="P28" s="518"/>
      <c r="Q28" s="518"/>
      <c r="R28" s="518"/>
      <c r="S28" s="518"/>
      <c r="T28" s="518"/>
      <c r="U28" s="518"/>
      <c r="V28" s="518"/>
      <c r="W28" s="518"/>
      <c r="X28" s="518"/>
      <c r="Y28" s="518"/>
      <c r="Z28" s="518"/>
      <c r="AA28" s="518"/>
      <c r="AB28" s="518"/>
      <c r="AC28" s="518"/>
      <c r="AD28" s="518"/>
      <c r="AE28" s="518"/>
      <c r="AF28" s="532"/>
      <c r="AG28" s="528"/>
      <c r="AH28" s="469"/>
      <c r="AI28" s="469"/>
      <c r="AJ28" s="204"/>
      <c r="AK28" s="204"/>
    </row>
    <row r="29" spans="1:37" s="443" customFormat="1" ht="15" customHeight="1">
      <c r="A29" s="1314"/>
      <c r="B29" s="1314"/>
      <c r="C29" s="962"/>
      <c r="D29" s="962"/>
      <c r="E29" s="962"/>
      <c r="F29" s="956"/>
      <c r="G29" s="963"/>
      <c r="H29" s="956"/>
      <c r="I29" s="949"/>
      <c r="J29" s="940"/>
      <c r="K29" s="949"/>
      <c r="L29" s="506"/>
      <c r="M29" s="517" t="s">
        <v>17</v>
      </c>
      <c r="N29" s="517"/>
      <c r="O29" s="517"/>
      <c r="P29" s="517"/>
      <c r="Q29" s="517"/>
      <c r="R29" s="517"/>
      <c r="S29" s="517"/>
      <c r="T29" s="517"/>
      <c r="U29" s="517"/>
      <c r="V29" s="517"/>
      <c r="W29" s="517"/>
      <c r="X29" s="517"/>
      <c r="Y29" s="517"/>
      <c r="Z29" s="513"/>
      <c r="AA29" s="513"/>
      <c r="AB29" s="540"/>
      <c r="AC29" s="532"/>
      <c r="AD29" s="531"/>
      <c r="AE29" s="517"/>
      <c r="AF29" s="532"/>
      <c r="AG29" s="528"/>
      <c r="AH29" s="469"/>
      <c r="AI29" s="469"/>
      <c r="AJ29" s="469"/>
      <c r="AK29" s="469"/>
    </row>
    <row r="30" spans="1:37" s="443" customFormat="1" ht="15" customHeight="1">
      <c r="A30" s="1314"/>
      <c r="B30" s="962"/>
      <c r="C30" s="962"/>
      <c r="D30" s="962"/>
      <c r="E30" s="962"/>
      <c r="F30" s="956"/>
      <c r="G30" s="963"/>
      <c r="H30" s="956"/>
      <c r="I30" s="949"/>
      <c r="J30" s="940"/>
      <c r="K30" s="949"/>
      <c r="L30" s="506"/>
      <c r="M30" s="526" t="s">
        <v>18</v>
      </c>
      <c r="N30" s="526"/>
      <c r="O30" s="526"/>
      <c r="P30" s="526"/>
      <c r="Q30" s="526"/>
      <c r="R30" s="526"/>
      <c r="S30" s="526"/>
      <c r="T30" s="526"/>
      <c r="U30" s="526"/>
      <c r="V30" s="526"/>
      <c r="W30" s="526"/>
      <c r="X30" s="526"/>
      <c r="Y30" s="526"/>
      <c r="Z30" s="513"/>
      <c r="AA30" s="513"/>
      <c r="AB30" s="540"/>
      <c r="AC30" s="532"/>
      <c r="AD30" s="531"/>
      <c r="AE30" s="517"/>
      <c r="AF30" s="532"/>
      <c r="AG30" s="528"/>
      <c r="AH30" s="469"/>
      <c r="AI30" s="469"/>
      <c r="AJ30" s="469"/>
      <c r="AK30" s="469"/>
    </row>
    <row r="31" spans="1:37" s="443" customFormat="1" ht="15" customHeight="1">
      <c r="A31" s="935"/>
      <c r="B31" s="935"/>
      <c r="C31" s="935"/>
      <c r="D31" s="935"/>
      <c r="E31" s="935"/>
      <c r="F31" s="935"/>
      <c r="G31" s="948"/>
      <c r="H31" s="949"/>
      <c r="I31" s="939"/>
      <c r="J31" s="940"/>
      <c r="K31" s="935"/>
      <c r="L31" s="506"/>
      <c r="M31" s="533" t="s">
        <v>308</v>
      </c>
      <c r="N31" s="533"/>
      <c r="O31" s="533"/>
      <c r="P31" s="533"/>
      <c r="Q31" s="533"/>
      <c r="R31" s="533"/>
      <c r="S31" s="533"/>
      <c r="T31" s="533"/>
      <c r="U31" s="533"/>
      <c r="V31" s="533"/>
      <c r="W31" s="533"/>
      <c r="X31" s="533"/>
      <c r="Y31" s="533"/>
      <c r="Z31" s="513"/>
      <c r="AA31" s="513"/>
      <c r="AB31" s="540"/>
      <c r="AC31" s="532"/>
      <c r="AD31" s="531"/>
      <c r="AE31" s="517"/>
      <c r="AF31" s="532"/>
      <c r="AG31" s="528"/>
      <c r="AH31" s="469"/>
      <c r="AI31" s="469"/>
      <c r="AJ31" s="469"/>
      <c r="AK31" s="469"/>
    </row>
    <row r="33" spans="12:37" ht="102" customHeight="1">
      <c r="L33" s="1">
        <v>1</v>
      </c>
      <c r="M33" s="1277" t="s">
        <v>747</v>
      </c>
      <c r="N33" s="1277"/>
      <c r="O33" s="1277"/>
      <c r="P33" s="1277"/>
      <c r="Q33" s="1277"/>
      <c r="R33" s="1277"/>
      <c r="S33" s="1277"/>
      <c r="T33" s="1277"/>
      <c r="U33" s="1277"/>
      <c r="V33" s="1277"/>
      <c r="W33" s="1277"/>
      <c r="X33" s="1277"/>
      <c r="Y33" s="1277"/>
      <c r="Z33" s="1277"/>
      <c r="AA33" s="1277"/>
      <c r="AB33" s="1277"/>
      <c r="AC33" s="1277"/>
      <c r="AD33" s="1277"/>
      <c r="AE33" s="1277"/>
      <c r="AF33" s="1277"/>
      <c r="AG33" s="1277"/>
      <c r="AH33" s="474"/>
      <c r="AI33" s="474"/>
      <c r="AJ33" s="474"/>
      <c r="AK33" s="474"/>
    </row>
    <row r="34" spans="12:37" ht="14.25" customHeight="1">
      <c r="L34" s="481"/>
      <c r="M34" s="482"/>
      <c r="N34" s="482"/>
      <c r="O34" s="482"/>
      <c r="P34" s="482"/>
      <c r="Q34" s="482"/>
      <c r="R34" s="482"/>
      <c r="S34" s="482"/>
      <c r="T34" s="482"/>
      <c r="U34" s="482"/>
      <c r="V34" s="482"/>
      <c r="W34" s="482"/>
      <c r="X34" s="482"/>
      <c r="Y34" s="482"/>
      <c r="Z34" s="485"/>
      <c r="AA34" s="485"/>
      <c r="AB34" s="485"/>
      <c r="AC34" s="485"/>
      <c r="AD34" s="485"/>
      <c r="AE34" s="485"/>
      <c r="AF34" s="485"/>
      <c r="AG34" s="485"/>
      <c r="AH34" s="486"/>
      <c r="AI34" s="486"/>
      <c r="AJ34" s="486"/>
      <c r="AK34" s="486"/>
    </row>
  </sheetData>
  <sheetProtection password="FA9C" sheet="1" objects="1" scenarios="1" formatColumns="0" formatRows="0"/>
  <dataConsolidate/>
  <mergeCells count="52">
    <mergeCell ref="L5:T5"/>
    <mergeCell ref="AG14:AG17"/>
    <mergeCell ref="Z15:AD15"/>
    <mergeCell ref="AE15:AE17"/>
    <mergeCell ref="AF15:AF17"/>
    <mergeCell ref="L12:M12"/>
    <mergeCell ref="O12:T12"/>
    <mergeCell ref="O13:T13"/>
    <mergeCell ref="Z13:AE13"/>
    <mergeCell ref="N8:T8"/>
    <mergeCell ref="N9:T9"/>
    <mergeCell ref="L14:AF14"/>
    <mergeCell ref="L15:L17"/>
    <mergeCell ref="M15:M17"/>
    <mergeCell ref="N15:Q17"/>
    <mergeCell ref="R15:U17"/>
    <mergeCell ref="AC18:AD18"/>
    <mergeCell ref="N18:Q18"/>
    <mergeCell ref="R18:U18"/>
    <mergeCell ref="A19:A30"/>
    <mergeCell ref="N19:AF19"/>
    <mergeCell ref="B20:B29"/>
    <mergeCell ref="N20:AF20"/>
    <mergeCell ref="C21:C28"/>
    <mergeCell ref="N21:AF21"/>
    <mergeCell ref="D22:D27"/>
    <mergeCell ref="N22:AF22"/>
    <mergeCell ref="U23:U24"/>
    <mergeCell ref="E23:E26"/>
    <mergeCell ref="K23:K26"/>
    <mergeCell ref="L23:L26"/>
    <mergeCell ref="M23:M26"/>
    <mergeCell ref="AC17:AD17"/>
    <mergeCell ref="V15:Y17"/>
    <mergeCell ref="Z16:AA16"/>
    <mergeCell ref="AB16:AD16"/>
    <mergeCell ref="O7:T7"/>
    <mergeCell ref="O10:T10"/>
    <mergeCell ref="AG23:AG27"/>
    <mergeCell ref="M33:AG33"/>
    <mergeCell ref="V23:V24"/>
    <mergeCell ref="AB23:AB24"/>
    <mergeCell ref="AC23:AC24"/>
    <mergeCell ref="AD23:AD24"/>
    <mergeCell ref="AE23:AE24"/>
    <mergeCell ref="P23:P25"/>
    <mergeCell ref="Q23:Q25"/>
    <mergeCell ref="R23:R25"/>
    <mergeCell ref="S23:S24"/>
    <mergeCell ref="T23:T24"/>
    <mergeCell ref="O23:O25"/>
    <mergeCell ref="N23:N26"/>
  </mergeCells>
  <dataValidations count="7">
    <dataValidation allowBlank="1" prompt="Для выбора выполните двойной щелчок левой клавиши мыши по соответствующей ячейке." sqref="WVJ983067:WWE983071 IX65563:JS65567 ST65563:TO65567 ACP65563:ADK65567 AML65563:ANG65567 AWH65563:AXC65567 BGD65563:BGY65567 BPZ65563:BQU65567 BZV65563:CAQ65567 CJR65563:CKM65567 CTN65563:CUI65567 DDJ65563:DEE65567 DNF65563:DOA65567 DXB65563:DXW65567 EGX65563:EHS65567 EQT65563:ERO65567 FAP65563:FBK65567 FKL65563:FLG65567 FUH65563:FVC65567 GED65563:GEY65567 GNZ65563:GOU65567 GXV65563:GYQ65567 HHR65563:HIM65567 HRN65563:HSI65567 IBJ65563:ICE65567 ILF65563:IMA65567 IVB65563:IVW65567 JEX65563:JFS65567 JOT65563:JPO65567 JYP65563:JZK65567 KIL65563:KJG65567 KSH65563:KTC65567 LCD65563:LCY65567 LLZ65563:LMU65567 LVV65563:LWQ65567 MFR65563:MGM65567 MPN65563:MQI65567 MZJ65563:NAE65567 NJF65563:NKA65567 NTB65563:NTW65567 OCX65563:ODS65567 OMT65563:ONO65567 OWP65563:OXK65567 PGL65563:PHG65567 PQH65563:PRC65567 QAD65563:QAY65567 QJZ65563:QKU65567 QTV65563:QUQ65567 RDR65563:REM65567 RNN65563:ROI65567 RXJ65563:RYE65567 SHF65563:SIA65567 SRB65563:SRW65567 TAX65563:TBS65567 TKT65563:TLO65567 TUP65563:TVK65567 UEL65563:UFG65567 UOH65563:UPC65567 UYD65563:UYY65567 VHZ65563:VIU65567 VRV65563:VSQ65567 WBR65563:WCM65567 WLN65563:WMI65567 WVJ65563:WWE65567 IX131099:JS131103 ST131099:TO131103 ACP131099:ADK131103 AML131099:ANG131103 AWH131099:AXC131103 BGD131099:BGY131103 BPZ131099:BQU131103 BZV131099:CAQ131103 CJR131099:CKM131103 CTN131099:CUI131103 DDJ131099:DEE131103 DNF131099:DOA131103 DXB131099:DXW131103 EGX131099:EHS131103 EQT131099:ERO131103 FAP131099:FBK131103 FKL131099:FLG131103 FUH131099:FVC131103 GED131099:GEY131103 GNZ131099:GOU131103 GXV131099:GYQ131103 HHR131099:HIM131103 HRN131099:HSI131103 IBJ131099:ICE131103 ILF131099:IMA131103 IVB131099:IVW131103 JEX131099:JFS131103 JOT131099:JPO131103 JYP131099:JZK131103 KIL131099:KJG131103 KSH131099:KTC131103 LCD131099:LCY131103 LLZ131099:LMU131103 LVV131099:LWQ131103 MFR131099:MGM131103 MPN131099:MQI131103 MZJ131099:NAE131103 NJF131099:NKA131103 NTB131099:NTW131103 OCX131099:ODS131103 OMT131099:ONO131103 OWP131099:OXK131103 PGL131099:PHG131103 PQH131099:PRC131103 QAD131099:QAY131103 QJZ131099:QKU131103 QTV131099:QUQ131103 RDR131099:REM131103 RNN131099:ROI131103 RXJ131099:RYE131103 SHF131099:SIA131103 SRB131099:SRW131103 TAX131099:TBS131103 TKT131099:TLO131103 TUP131099:TVK131103 UEL131099:UFG131103 UOH131099:UPC131103 UYD131099:UYY131103 VHZ131099:VIU131103 VRV131099:VSQ131103 WBR131099:WCM131103 WLN131099:WMI131103 WVJ131099:WWE131103 IX196635:JS196639 ST196635:TO196639 ACP196635:ADK196639 AML196635:ANG196639 AWH196635:AXC196639 BGD196635:BGY196639 BPZ196635:BQU196639 BZV196635:CAQ196639 CJR196635:CKM196639 CTN196635:CUI196639 DDJ196635:DEE196639 DNF196635:DOA196639 DXB196635:DXW196639 EGX196635:EHS196639 EQT196635:ERO196639 FAP196635:FBK196639 FKL196635:FLG196639 FUH196635:FVC196639 GED196635:GEY196639 GNZ196635:GOU196639 GXV196635:GYQ196639 HHR196635:HIM196639 HRN196635:HSI196639 IBJ196635:ICE196639 ILF196635:IMA196639 IVB196635:IVW196639 JEX196635:JFS196639 JOT196635:JPO196639 JYP196635:JZK196639 KIL196635:KJG196639 KSH196635:KTC196639 LCD196635:LCY196639 LLZ196635:LMU196639 LVV196635:LWQ196639 MFR196635:MGM196639 MPN196635:MQI196639 MZJ196635:NAE196639 NJF196635:NKA196639 NTB196635:NTW196639 OCX196635:ODS196639 OMT196635:ONO196639 OWP196635:OXK196639 PGL196635:PHG196639 PQH196635:PRC196639 QAD196635:QAY196639 QJZ196635:QKU196639 QTV196635:QUQ196639 RDR196635:REM196639 RNN196635:ROI196639 RXJ196635:RYE196639 SHF196635:SIA196639 SRB196635:SRW196639 TAX196635:TBS196639 TKT196635:TLO196639 TUP196635:TVK196639 UEL196635:UFG196639 UOH196635:UPC196639 UYD196635:UYY196639 VHZ196635:VIU196639 VRV196635:VSQ196639 WBR196635:WCM196639 WLN196635:WMI196639 WVJ196635:WWE196639 IX262171:JS262175 ST262171:TO262175 ACP262171:ADK262175 AML262171:ANG262175 AWH262171:AXC262175 BGD262171:BGY262175 BPZ262171:BQU262175 BZV262171:CAQ262175 CJR262171:CKM262175 CTN262171:CUI262175 DDJ262171:DEE262175 DNF262171:DOA262175 DXB262171:DXW262175 EGX262171:EHS262175 EQT262171:ERO262175 FAP262171:FBK262175 FKL262171:FLG262175 FUH262171:FVC262175 GED262171:GEY262175 GNZ262171:GOU262175 GXV262171:GYQ262175 HHR262171:HIM262175 HRN262171:HSI262175 IBJ262171:ICE262175 ILF262171:IMA262175 IVB262171:IVW262175 JEX262171:JFS262175 JOT262171:JPO262175 JYP262171:JZK262175 KIL262171:KJG262175 KSH262171:KTC262175 LCD262171:LCY262175 LLZ262171:LMU262175 LVV262171:LWQ262175 MFR262171:MGM262175 MPN262171:MQI262175 MZJ262171:NAE262175 NJF262171:NKA262175 NTB262171:NTW262175 OCX262171:ODS262175 OMT262171:ONO262175 OWP262171:OXK262175 PGL262171:PHG262175 PQH262171:PRC262175 QAD262171:QAY262175 QJZ262171:QKU262175 QTV262171:QUQ262175 RDR262171:REM262175 RNN262171:ROI262175 RXJ262171:RYE262175 SHF262171:SIA262175 SRB262171:SRW262175 TAX262171:TBS262175 TKT262171:TLO262175 TUP262171:TVK262175 UEL262171:UFG262175 UOH262171:UPC262175 UYD262171:UYY262175 VHZ262171:VIU262175 VRV262171:VSQ262175 WBR262171:WCM262175 WLN262171:WMI262175 WVJ262171:WWE262175 IX327707:JS327711 ST327707:TO327711 ACP327707:ADK327711 AML327707:ANG327711 AWH327707:AXC327711 BGD327707:BGY327711 BPZ327707:BQU327711 BZV327707:CAQ327711 CJR327707:CKM327711 CTN327707:CUI327711 DDJ327707:DEE327711 DNF327707:DOA327711 DXB327707:DXW327711 EGX327707:EHS327711 EQT327707:ERO327711 FAP327707:FBK327711 FKL327707:FLG327711 FUH327707:FVC327711 GED327707:GEY327711 GNZ327707:GOU327711 GXV327707:GYQ327711 HHR327707:HIM327711 HRN327707:HSI327711 IBJ327707:ICE327711 ILF327707:IMA327711 IVB327707:IVW327711 JEX327707:JFS327711 JOT327707:JPO327711 JYP327707:JZK327711 KIL327707:KJG327711 KSH327707:KTC327711 LCD327707:LCY327711 LLZ327707:LMU327711 LVV327707:LWQ327711 MFR327707:MGM327711 MPN327707:MQI327711 MZJ327707:NAE327711 NJF327707:NKA327711 NTB327707:NTW327711 OCX327707:ODS327711 OMT327707:ONO327711 OWP327707:OXK327711 PGL327707:PHG327711 PQH327707:PRC327711 QAD327707:QAY327711 QJZ327707:QKU327711 QTV327707:QUQ327711 RDR327707:REM327711 RNN327707:ROI327711 RXJ327707:RYE327711 SHF327707:SIA327711 SRB327707:SRW327711 TAX327707:TBS327711 TKT327707:TLO327711 TUP327707:TVK327711 UEL327707:UFG327711 UOH327707:UPC327711 UYD327707:UYY327711 VHZ327707:VIU327711 VRV327707:VSQ327711 WBR327707:WCM327711 WLN327707:WMI327711 WVJ327707:WWE327711 IX393243:JS393247 ST393243:TO393247 ACP393243:ADK393247 AML393243:ANG393247 AWH393243:AXC393247 BGD393243:BGY393247 BPZ393243:BQU393247 BZV393243:CAQ393247 CJR393243:CKM393247 CTN393243:CUI393247 DDJ393243:DEE393247 DNF393243:DOA393247 DXB393243:DXW393247 EGX393243:EHS393247 EQT393243:ERO393247 FAP393243:FBK393247 FKL393243:FLG393247 FUH393243:FVC393247 GED393243:GEY393247 GNZ393243:GOU393247 GXV393243:GYQ393247 HHR393243:HIM393247 HRN393243:HSI393247 IBJ393243:ICE393247 ILF393243:IMA393247 IVB393243:IVW393247 JEX393243:JFS393247 JOT393243:JPO393247 JYP393243:JZK393247 KIL393243:KJG393247 KSH393243:KTC393247 LCD393243:LCY393247 LLZ393243:LMU393247 LVV393243:LWQ393247 MFR393243:MGM393247 MPN393243:MQI393247 MZJ393243:NAE393247 NJF393243:NKA393247 NTB393243:NTW393247 OCX393243:ODS393247 OMT393243:ONO393247 OWP393243:OXK393247 PGL393243:PHG393247 PQH393243:PRC393247 QAD393243:QAY393247 QJZ393243:QKU393247 QTV393243:QUQ393247 RDR393243:REM393247 RNN393243:ROI393247 RXJ393243:RYE393247 SHF393243:SIA393247 SRB393243:SRW393247 TAX393243:TBS393247 TKT393243:TLO393247 TUP393243:TVK393247 UEL393243:UFG393247 UOH393243:UPC393247 UYD393243:UYY393247 VHZ393243:VIU393247 VRV393243:VSQ393247 WBR393243:WCM393247 WLN393243:WMI393247 WVJ393243:WWE393247 IX458779:JS458783 ST458779:TO458783 ACP458779:ADK458783 AML458779:ANG458783 AWH458779:AXC458783 BGD458779:BGY458783 BPZ458779:BQU458783 BZV458779:CAQ458783 CJR458779:CKM458783 CTN458779:CUI458783 DDJ458779:DEE458783 DNF458779:DOA458783 DXB458779:DXW458783 EGX458779:EHS458783 EQT458779:ERO458783 FAP458779:FBK458783 FKL458779:FLG458783 FUH458779:FVC458783 GED458779:GEY458783 GNZ458779:GOU458783 GXV458779:GYQ458783 HHR458779:HIM458783 HRN458779:HSI458783 IBJ458779:ICE458783 ILF458779:IMA458783 IVB458779:IVW458783 JEX458779:JFS458783 JOT458779:JPO458783 JYP458779:JZK458783 KIL458779:KJG458783 KSH458779:KTC458783 LCD458779:LCY458783 LLZ458779:LMU458783 LVV458779:LWQ458783 MFR458779:MGM458783 MPN458779:MQI458783 MZJ458779:NAE458783 NJF458779:NKA458783 NTB458779:NTW458783 OCX458779:ODS458783 OMT458779:ONO458783 OWP458779:OXK458783 PGL458779:PHG458783 PQH458779:PRC458783 QAD458779:QAY458783 QJZ458779:QKU458783 QTV458779:QUQ458783 RDR458779:REM458783 RNN458779:ROI458783 RXJ458779:RYE458783 SHF458779:SIA458783 SRB458779:SRW458783 TAX458779:TBS458783 TKT458779:TLO458783 TUP458779:TVK458783 UEL458779:UFG458783 UOH458779:UPC458783 UYD458779:UYY458783 VHZ458779:VIU458783 VRV458779:VSQ458783 WBR458779:WCM458783 WLN458779:WMI458783 WVJ458779:WWE458783 IX524315:JS524319 ST524315:TO524319 ACP524315:ADK524319 AML524315:ANG524319 AWH524315:AXC524319 BGD524315:BGY524319 BPZ524315:BQU524319 BZV524315:CAQ524319 CJR524315:CKM524319 CTN524315:CUI524319 DDJ524315:DEE524319 DNF524315:DOA524319 DXB524315:DXW524319 EGX524315:EHS524319 EQT524315:ERO524319 FAP524315:FBK524319 FKL524315:FLG524319 FUH524315:FVC524319 GED524315:GEY524319 GNZ524315:GOU524319 GXV524315:GYQ524319 HHR524315:HIM524319 HRN524315:HSI524319 IBJ524315:ICE524319 ILF524315:IMA524319 IVB524315:IVW524319 JEX524315:JFS524319 JOT524315:JPO524319 JYP524315:JZK524319 KIL524315:KJG524319 KSH524315:KTC524319 LCD524315:LCY524319 LLZ524315:LMU524319 LVV524315:LWQ524319 MFR524315:MGM524319 MPN524315:MQI524319 MZJ524315:NAE524319 NJF524315:NKA524319 NTB524315:NTW524319 OCX524315:ODS524319 OMT524315:ONO524319 OWP524315:OXK524319 PGL524315:PHG524319 PQH524315:PRC524319 QAD524315:QAY524319 QJZ524315:QKU524319 QTV524315:QUQ524319 RDR524315:REM524319 RNN524315:ROI524319 RXJ524315:RYE524319 SHF524315:SIA524319 SRB524315:SRW524319 TAX524315:TBS524319 TKT524315:TLO524319 TUP524315:TVK524319 UEL524315:UFG524319 UOH524315:UPC524319 UYD524315:UYY524319 VHZ524315:VIU524319 VRV524315:VSQ524319 WBR524315:WCM524319 WLN524315:WMI524319 WVJ524315:WWE524319 IX589851:JS589855 ST589851:TO589855 ACP589851:ADK589855 AML589851:ANG589855 AWH589851:AXC589855 BGD589851:BGY589855 BPZ589851:BQU589855 BZV589851:CAQ589855 CJR589851:CKM589855 CTN589851:CUI589855 DDJ589851:DEE589855 DNF589851:DOA589855 DXB589851:DXW589855 EGX589851:EHS589855 EQT589851:ERO589855 FAP589851:FBK589855 FKL589851:FLG589855 FUH589851:FVC589855 GED589851:GEY589855 GNZ589851:GOU589855 GXV589851:GYQ589855 HHR589851:HIM589855 HRN589851:HSI589855 IBJ589851:ICE589855 ILF589851:IMA589855 IVB589851:IVW589855 JEX589851:JFS589855 JOT589851:JPO589855 JYP589851:JZK589855 KIL589851:KJG589855 KSH589851:KTC589855 LCD589851:LCY589855 LLZ589851:LMU589855 LVV589851:LWQ589855 MFR589851:MGM589855 MPN589851:MQI589855 MZJ589851:NAE589855 NJF589851:NKA589855 NTB589851:NTW589855 OCX589851:ODS589855 OMT589851:ONO589855 OWP589851:OXK589855 PGL589851:PHG589855 PQH589851:PRC589855 QAD589851:QAY589855 QJZ589851:QKU589855 QTV589851:QUQ589855 RDR589851:REM589855 RNN589851:ROI589855 RXJ589851:RYE589855 SHF589851:SIA589855 SRB589851:SRW589855 TAX589851:TBS589855 TKT589851:TLO589855 TUP589851:TVK589855 UEL589851:UFG589855 UOH589851:UPC589855 UYD589851:UYY589855 VHZ589851:VIU589855 VRV589851:VSQ589855 WBR589851:WCM589855 WLN589851:WMI589855 WVJ589851:WWE589855 IX655387:JS655391 ST655387:TO655391 ACP655387:ADK655391 AML655387:ANG655391 AWH655387:AXC655391 BGD655387:BGY655391 BPZ655387:BQU655391 BZV655387:CAQ655391 CJR655387:CKM655391 CTN655387:CUI655391 DDJ655387:DEE655391 DNF655387:DOA655391 DXB655387:DXW655391 EGX655387:EHS655391 EQT655387:ERO655391 FAP655387:FBK655391 FKL655387:FLG655391 FUH655387:FVC655391 GED655387:GEY655391 GNZ655387:GOU655391 GXV655387:GYQ655391 HHR655387:HIM655391 HRN655387:HSI655391 IBJ655387:ICE655391 ILF655387:IMA655391 IVB655387:IVW655391 JEX655387:JFS655391 JOT655387:JPO655391 JYP655387:JZK655391 KIL655387:KJG655391 KSH655387:KTC655391 LCD655387:LCY655391 LLZ655387:LMU655391 LVV655387:LWQ655391 MFR655387:MGM655391 MPN655387:MQI655391 MZJ655387:NAE655391 NJF655387:NKA655391 NTB655387:NTW655391 OCX655387:ODS655391 OMT655387:ONO655391 OWP655387:OXK655391 PGL655387:PHG655391 PQH655387:PRC655391 QAD655387:QAY655391 QJZ655387:QKU655391 QTV655387:QUQ655391 RDR655387:REM655391 RNN655387:ROI655391 RXJ655387:RYE655391 SHF655387:SIA655391 SRB655387:SRW655391 TAX655387:TBS655391 TKT655387:TLO655391 TUP655387:TVK655391 UEL655387:UFG655391 UOH655387:UPC655391 UYD655387:UYY655391 VHZ655387:VIU655391 VRV655387:VSQ655391 WBR655387:WCM655391 WLN655387:WMI655391 WVJ655387:WWE655391 IX720923:JS720927 ST720923:TO720927 ACP720923:ADK720927 AML720923:ANG720927 AWH720923:AXC720927 BGD720923:BGY720927 BPZ720923:BQU720927 BZV720923:CAQ720927 CJR720923:CKM720927 CTN720923:CUI720927 DDJ720923:DEE720927 DNF720923:DOA720927 DXB720923:DXW720927 EGX720923:EHS720927 EQT720923:ERO720927 FAP720923:FBK720927 FKL720923:FLG720927 FUH720923:FVC720927 GED720923:GEY720927 GNZ720923:GOU720927 GXV720923:GYQ720927 HHR720923:HIM720927 HRN720923:HSI720927 IBJ720923:ICE720927 ILF720923:IMA720927 IVB720923:IVW720927 JEX720923:JFS720927 JOT720923:JPO720927 JYP720923:JZK720927 KIL720923:KJG720927 KSH720923:KTC720927 LCD720923:LCY720927 LLZ720923:LMU720927 LVV720923:LWQ720927 MFR720923:MGM720927 MPN720923:MQI720927 MZJ720923:NAE720927 NJF720923:NKA720927 NTB720923:NTW720927 OCX720923:ODS720927 OMT720923:ONO720927 OWP720923:OXK720927 PGL720923:PHG720927 PQH720923:PRC720927 QAD720923:QAY720927 QJZ720923:QKU720927 QTV720923:QUQ720927 RDR720923:REM720927 RNN720923:ROI720927 RXJ720923:RYE720927 SHF720923:SIA720927 SRB720923:SRW720927 TAX720923:TBS720927 TKT720923:TLO720927 TUP720923:TVK720927 UEL720923:UFG720927 UOH720923:UPC720927 UYD720923:UYY720927 VHZ720923:VIU720927 VRV720923:VSQ720927 WBR720923:WCM720927 WLN720923:WMI720927 WVJ720923:WWE720927 IX786459:JS786463 ST786459:TO786463 ACP786459:ADK786463 AML786459:ANG786463 AWH786459:AXC786463 BGD786459:BGY786463 BPZ786459:BQU786463 BZV786459:CAQ786463 CJR786459:CKM786463 CTN786459:CUI786463 DDJ786459:DEE786463 DNF786459:DOA786463 DXB786459:DXW786463 EGX786459:EHS786463 EQT786459:ERO786463 FAP786459:FBK786463 FKL786459:FLG786463 FUH786459:FVC786463 GED786459:GEY786463 GNZ786459:GOU786463 GXV786459:GYQ786463 HHR786459:HIM786463 HRN786459:HSI786463 IBJ786459:ICE786463 ILF786459:IMA786463 IVB786459:IVW786463 JEX786459:JFS786463 JOT786459:JPO786463 JYP786459:JZK786463 KIL786459:KJG786463 KSH786459:KTC786463 LCD786459:LCY786463 LLZ786459:LMU786463 LVV786459:LWQ786463 MFR786459:MGM786463 MPN786459:MQI786463 MZJ786459:NAE786463 NJF786459:NKA786463 NTB786459:NTW786463 OCX786459:ODS786463 OMT786459:ONO786463 OWP786459:OXK786463 PGL786459:PHG786463 PQH786459:PRC786463 QAD786459:QAY786463 QJZ786459:QKU786463 QTV786459:QUQ786463 RDR786459:REM786463 RNN786459:ROI786463 RXJ786459:RYE786463 SHF786459:SIA786463 SRB786459:SRW786463 TAX786459:TBS786463 TKT786459:TLO786463 TUP786459:TVK786463 UEL786459:UFG786463 UOH786459:UPC786463 UYD786459:UYY786463 VHZ786459:VIU786463 VRV786459:VSQ786463 WBR786459:WCM786463 WLN786459:WMI786463 WVJ786459:WWE786463 IX851995:JS851999 ST851995:TO851999 ACP851995:ADK851999 AML851995:ANG851999 AWH851995:AXC851999 BGD851995:BGY851999 BPZ851995:BQU851999 BZV851995:CAQ851999 CJR851995:CKM851999 CTN851995:CUI851999 DDJ851995:DEE851999 DNF851995:DOA851999 DXB851995:DXW851999 EGX851995:EHS851999 EQT851995:ERO851999 FAP851995:FBK851999 FKL851995:FLG851999 FUH851995:FVC851999 GED851995:GEY851999 GNZ851995:GOU851999 GXV851995:GYQ851999 HHR851995:HIM851999 HRN851995:HSI851999 IBJ851995:ICE851999 ILF851995:IMA851999 IVB851995:IVW851999 JEX851995:JFS851999 JOT851995:JPO851999 JYP851995:JZK851999 KIL851995:KJG851999 KSH851995:KTC851999 LCD851995:LCY851999 LLZ851995:LMU851999 LVV851995:LWQ851999 MFR851995:MGM851999 MPN851995:MQI851999 MZJ851995:NAE851999 NJF851995:NKA851999 NTB851995:NTW851999 OCX851995:ODS851999 OMT851995:ONO851999 OWP851995:OXK851999 PGL851995:PHG851999 PQH851995:PRC851999 QAD851995:QAY851999 QJZ851995:QKU851999 QTV851995:QUQ851999 RDR851995:REM851999 RNN851995:ROI851999 RXJ851995:RYE851999 SHF851995:SIA851999 SRB851995:SRW851999 TAX851995:TBS851999 TKT851995:TLO851999 TUP851995:TVK851999 UEL851995:UFG851999 UOH851995:UPC851999 UYD851995:UYY851999 VHZ851995:VIU851999 VRV851995:VSQ851999 WBR851995:WCM851999 WLN851995:WMI851999 WVJ851995:WWE851999 IX917531:JS917535 ST917531:TO917535 ACP917531:ADK917535 AML917531:ANG917535 AWH917531:AXC917535 BGD917531:BGY917535 BPZ917531:BQU917535 BZV917531:CAQ917535 CJR917531:CKM917535 CTN917531:CUI917535 DDJ917531:DEE917535 DNF917531:DOA917535 DXB917531:DXW917535 EGX917531:EHS917535 EQT917531:ERO917535 FAP917531:FBK917535 FKL917531:FLG917535 FUH917531:FVC917535 GED917531:GEY917535 GNZ917531:GOU917535 GXV917531:GYQ917535 HHR917531:HIM917535 HRN917531:HSI917535 IBJ917531:ICE917535 ILF917531:IMA917535 IVB917531:IVW917535 JEX917531:JFS917535 JOT917531:JPO917535 JYP917531:JZK917535 KIL917531:KJG917535 KSH917531:KTC917535 LCD917531:LCY917535 LLZ917531:LMU917535 LVV917531:LWQ917535 MFR917531:MGM917535 MPN917531:MQI917535 MZJ917531:NAE917535 NJF917531:NKA917535 NTB917531:NTW917535 OCX917531:ODS917535 OMT917531:ONO917535 OWP917531:OXK917535 PGL917531:PHG917535 PQH917531:PRC917535 QAD917531:QAY917535 QJZ917531:QKU917535 QTV917531:QUQ917535 RDR917531:REM917535 RNN917531:ROI917535 RXJ917531:RYE917535 SHF917531:SIA917535 SRB917531:SRW917535 TAX917531:TBS917535 TKT917531:TLO917535 TUP917531:TVK917535 UEL917531:UFG917535 UOH917531:UPC917535 UYD917531:UYY917535 VHZ917531:VIU917535 VRV917531:VSQ917535 WBR917531:WCM917535 WLN917531:WMI917535 WVJ917531:WWE917535 IX983067:JS983071 ST983067:TO983071 ACP983067:ADK983071 AML983067:ANG983071 AWH983067:AXC983071 BGD983067:BGY983071 BPZ983067:BQU983071 BZV983067:CAQ983071 CJR983067:CKM983071 CTN983067:CUI983071 DDJ983067:DEE983071 DNF983067:DOA983071 DXB983067:DXW983071 EGX983067:EHS983071 EQT983067:ERO983071 FAP983067:FBK983071 FKL983067:FLG983071 FUH983067:FVC983071 GED983067:GEY983071 GNZ983067:GOU983071 GXV983067:GYQ983071 HHR983067:HIM983071 HRN983067:HSI983071 IBJ983067:ICE983071 ILF983067:IMA983071 IVB983067:IVW983071 JEX983067:JFS983071 JOT983067:JPO983071 JYP983067:JZK983071 KIL983067:KJG983071 KSH983067:KTC983071 LCD983067:LCY983071 LLZ983067:LMU983071 LVV983067:LWQ983071 MFR983067:MGM983071 MPN983067:MQI983071 MZJ983067:NAE983071 NJF983067:NKA983071 NTB983067:NTW983071 OCX983067:ODS983071 OMT983067:ONO983071 OWP983067:OXK983071 PGL983067:PHG983071 PQH983067:PRC983071 QAD983067:QAY983071 QJZ983067:QKU983071 QTV983067:QUQ983071 RDR983067:REM983071 RNN983067:ROI983071 RXJ983067:RYE983071 SHF983067:SIA983071 SRB983067:SRW983071 TAX983067:TBS983071 TKT983067:TLO983071 TUP983067:TVK983071 UEL983067:UFG983071 UOH983067:UPC983071 UYD983067:UYY983071 VHZ983067:VIU983071 VRV983067:VSQ983071 WBR983067:WCM983071 WLN983067:WMI983071 IX27:JS31 WVJ27:WWE31 WLN27:WMI31 WBR27:WCM31 VRV27:VSQ31 VHZ27:VIU31 UYD27:UYY31 UOH27:UPC31 UEL27:UFG31 TUP27:TVK31 TKT27:TLO31 TAX27:TBS31 SRB27:SRW31 SHF27:SIA31 RXJ27:RYE31 RNN27:ROI31 RDR27:REM31 QTV27:QUQ31 QJZ27:QKU31 QAD27:QAY31 PQH27:PRC31 PGL27:PHG31 OWP27:OXK31 OMT27:ONO31 OCX27:ODS31 NTB27:NTW31 NJF27:NKA31 MZJ27:NAE31 MPN27:MQI31 MFR27:MGM31 LVV27:LWQ31 LLZ27:LMU31 LCD27:LCY31 KSH27:KTC31 KIL27:KJG31 JYP27:JZK31 JOT27:JPO31 JEX27:JFS31 IVB27:IVW31 ILF27:IMA31 IBJ27:ICE31 HRN27:HSI31 HHR27:HIM31 GXV27:GYQ31 GNZ27:GOU31 GED27:GEY31 FUH27:FVC31 FKL27:FLG31 FAP27:FBK31 EQT27:ERO31 EGX27:EHS31 DXB27:DXW31 DNF27:DOA31 DDJ27:DEE31 CTN27:CUI31 CJR27:CKM31 BZV27:CAQ31 BPZ27:BQU31 BGD27:BGY31 AWH27:AXC31 AML27:ANG31 ACP27:ADK31 ST27:TO31 L65563:AG65567 L131099:AG131103 L196635:AG196639 L262171:AG262175 L327707:AG327711 L393243:AG393247 L458779:AG458783 L524315:AG524319 L589851:AG589855 L655387:AG655391 L720923:AG720927 L786459:AG786463 L851995:AG851999 L917531:AG917535 L983067:AG98307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23:AD24 JP23:JP24 TL23:TL24 ADH23:ADH24 AND23:AND24 AWZ23:AWZ24 BGV23:BGV24 BQR23:BQR24 CAN23:CAN24 CKJ23:CKJ24 CUF23:CUF24 DEB23:DEB24 DNX23:DNX24 DXT23:DXT24 EHP23:EHP24 ERL23:ERL24 FBH23:FBH24 FLD23:FLD24 FUZ23:FUZ24 GEV23:GEV24 GOR23:GOR24 GYN23:GYN24 HIJ23:HIJ24 HSF23:HSF24 ICB23:ICB24 ILX23:ILX24 IVT23:IVT24 JFP23:JFP24 JPL23:JPL24 JZH23:JZH24 KJD23:KJD24 KSZ23:KSZ24 LCV23:LCV24 LMR23:LMR24 LWN23:LWN24 MGJ23:MGJ24 MQF23:MQF24 NAB23:NAB24 NJX23:NJX24 NTT23:NTT24 ODP23:ODP24 ONL23:ONL24 OXH23:OXH24 PHD23:PHD24 PQZ23:PQZ24 QAV23:QAV24 QKR23:QKR24 QUN23:QUN24 REJ23:REJ24 ROF23:ROF24 RYB23:RYB24 SHX23:SHX24 SRT23:SRT24 TBP23:TBP24 TLL23:TLL24 TVH23:TVH24 UFD23:UFD24 UOZ23:UOZ24 UYV23:UYV24 VIR23:VIR24 VSN23:VSN24 WCJ23:WCJ24 WMF23:WMF24 WWB23:WWB24 AD65559:AD65560 JP65559:JP65560 TL65559:TL65560 ADH65559:ADH65560 AND65559:AND65560 AWZ65559:AWZ65560 BGV65559:BGV65560 BQR65559:BQR65560 CAN65559:CAN65560 CKJ65559:CKJ65560 CUF65559:CUF65560 DEB65559:DEB65560 DNX65559:DNX65560 DXT65559:DXT65560 EHP65559:EHP65560 ERL65559:ERL65560 FBH65559:FBH65560 FLD65559:FLD65560 FUZ65559:FUZ65560 GEV65559:GEV65560 GOR65559:GOR65560 GYN65559:GYN65560 HIJ65559:HIJ65560 HSF65559:HSF65560 ICB65559:ICB65560 ILX65559:ILX65560 IVT65559:IVT65560 JFP65559:JFP65560 JPL65559:JPL65560 JZH65559:JZH65560 KJD65559:KJD65560 KSZ65559:KSZ65560 LCV65559:LCV65560 LMR65559:LMR65560 LWN65559:LWN65560 MGJ65559:MGJ65560 MQF65559:MQF65560 NAB65559:NAB65560 NJX65559:NJX65560 NTT65559:NTT65560 ODP65559:ODP65560 ONL65559:ONL65560 OXH65559:OXH65560 PHD65559:PHD65560 PQZ65559:PQZ65560 QAV65559:QAV65560 QKR65559:QKR65560 QUN65559:QUN65560 REJ65559:REJ65560 ROF65559:ROF65560 RYB65559:RYB65560 SHX65559:SHX65560 SRT65559:SRT65560 TBP65559:TBP65560 TLL65559:TLL65560 TVH65559:TVH65560 UFD65559:UFD65560 UOZ65559:UOZ65560 UYV65559:UYV65560 VIR65559:VIR65560 VSN65559:VSN65560 WCJ65559:WCJ65560 WMF65559:WMF65560 WWB65559:WWB65560 AD131095:AD131096 JP131095:JP131096 TL131095:TL131096 ADH131095:ADH131096 AND131095:AND131096 AWZ131095:AWZ131096 BGV131095:BGV131096 BQR131095:BQR131096 CAN131095:CAN131096 CKJ131095:CKJ131096 CUF131095:CUF131096 DEB131095:DEB131096 DNX131095:DNX131096 DXT131095:DXT131096 EHP131095:EHP131096 ERL131095:ERL131096 FBH131095:FBH131096 FLD131095:FLD131096 FUZ131095:FUZ131096 GEV131095:GEV131096 GOR131095:GOR131096 GYN131095:GYN131096 HIJ131095:HIJ131096 HSF131095:HSF131096 ICB131095:ICB131096 ILX131095:ILX131096 IVT131095:IVT131096 JFP131095:JFP131096 JPL131095:JPL131096 JZH131095:JZH131096 KJD131095:KJD131096 KSZ131095:KSZ131096 LCV131095:LCV131096 LMR131095:LMR131096 LWN131095:LWN131096 MGJ131095:MGJ131096 MQF131095:MQF131096 NAB131095:NAB131096 NJX131095:NJX131096 NTT131095:NTT131096 ODP131095:ODP131096 ONL131095:ONL131096 OXH131095:OXH131096 PHD131095:PHD131096 PQZ131095:PQZ131096 QAV131095:QAV131096 QKR131095:QKR131096 QUN131095:QUN131096 REJ131095:REJ131096 ROF131095:ROF131096 RYB131095:RYB131096 SHX131095:SHX131096 SRT131095:SRT131096 TBP131095:TBP131096 TLL131095:TLL131096 TVH131095:TVH131096 UFD131095:UFD131096 UOZ131095:UOZ131096 UYV131095:UYV131096 VIR131095:VIR131096 VSN131095:VSN131096 WCJ131095:WCJ131096 WMF131095:WMF131096 WWB131095:WWB131096 AD196631:AD196632 JP196631:JP196632 TL196631:TL196632 ADH196631:ADH196632 AND196631:AND196632 AWZ196631:AWZ196632 BGV196631:BGV196632 BQR196631:BQR196632 CAN196631:CAN196632 CKJ196631:CKJ196632 CUF196631:CUF196632 DEB196631:DEB196632 DNX196631:DNX196632 DXT196631:DXT196632 EHP196631:EHP196632 ERL196631:ERL196632 FBH196631:FBH196632 FLD196631:FLD196632 FUZ196631:FUZ196632 GEV196631:GEV196632 GOR196631:GOR196632 GYN196631:GYN196632 HIJ196631:HIJ196632 HSF196631:HSF196632 ICB196631:ICB196632 ILX196631:ILX196632 IVT196631:IVT196632 JFP196631:JFP196632 JPL196631:JPL196632 JZH196631:JZH196632 KJD196631:KJD196632 KSZ196631:KSZ196632 LCV196631:LCV196632 LMR196631:LMR196632 LWN196631:LWN196632 MGJ196631:MGJ196632 MQF196631:MQF196632 NAB196631:NAB196632 NJX196631:NJX196632 NTT196631:NTT196632 ODP196631:ODP196632 ONL196631:ONL196632 OXH196631:OXH196632 PHD196631:PHD196632 PQZ196631:PQZ196632 QAV196631:QAV196632 QKR196631:QKR196632 QUN196631:QUN196632 REJ196631:REJ196632 ROF196631:ROF196632 RYB196631:RYB196632 SHX196631:SHX196632 SRT196631:SRT196632 TBP196631:TBP196632 TLL196631:TLL196632 TVH196631:TVH196632 UFD196631:UFD196632 UOZ196631:UOZ196632 UYV196631:UYV196632 VIR196631:VIR196632 VSN196631:VSN196632 WCJ196631:WCJ196632 WMF196631:WMF196632 WWB196631:WWB196632 AD262167:AD262168 JP262167:JP262168 TL262167:TL262168 ADH262167:ADH262168 AND262167:AND262168 AWZ262167:AWZ262168 BGV262167:BGV262168 BQR262167:BQR262168 CAN262167:CAN262168 CKJ262167:CKJ262168 CUF262167:CUF262168 DEB262167:DEB262168 DNX262167:DNX262168 DXT262167:DXT262168 EHP262167:EHP262168 ERL262167:ERL262168 FBH262167:FBH262168 FLD262167:FLD262168 FUZ262167:FUZ262168 GEV262167:GEV262168 GOR262167:GOR262168 GYN262167:GYN262168 HIJ262167:HIJ262168 HSF262167:HSF262168 ICB262167:ICB262168 ILX262167:ILX262168 IVT262167:IVT262168 JFP262167:JFP262168 JPL262167:JPL262168 JZH262167:JZH262168 KJD262167:KJD262168 KSZ262167:KSZ262168 LCV262167:LCV262168 LMR262167:LMR262168 LWN262167:LWN262168 MGJ262167:MGJ262168 MQF262167:MQF262168 NAB262167:NAB262168 NJX262167:NJX262168 NTT262167:NTT262168 ODP262167:ODP262168 ONL262167:ONL262168 OXH262167:OXH262168 PHD262167:PHD262168 PQZ262167:PQZ262168 QAV262167:QAV262168 QKR262167:QKR262168 QUN262167:QUN262168 REJ262167:REJ262168 ROF262167:ROF262168 RYB262167:RYB262168 SHX262167:SHX262168 SRT262167:SRT262168 TBP262167:TBP262168 TLL262167:TLL262168 TVH262167:TVH262168 UFD262167:UFD262168 UOZ262167:UOZ262168 UYV262167:UYV262168 VIR262167:VIR262168 VSN262167:VSN262168 WCJ262167:WCJ262168 WMF262167:WMF262168 WWB262167:WWB262168 AD327703:AD327704 JP327703:JP327704 TL327703:TL327704 ADH327703:ADH327704 AND327703:AND327704 AWZ327703:AWZ327704 BGV327703:BGV327704 BQR327703:BQR327704 CAN327703:CAN327704 CKJ327703:CKJ327704 CUF327703:CUF327704 DEB327703:DEB327704 DNX327703:DNX327704 DXT327703:DXT327704 EHP327703:EHP327704 ERL327703:ERL327704 FBH327703:FBH327704 FLD327703:FLD327704 FUZ327703:FUZ327704 GEV327703:GEV327704 GOR327703:GOR327704 GYN327703:GYN327704 HIJ327703:HIJ327704 HSF327703:HSF327704 ICB327703:ICB327704 ILX327703:ILX327704 IVT327703:IVT327704 JFP327703:JFP327704 JPL327703:JPL327704 JZH327703:JZH327704 KJD327703:KJD327704 KSZ327703:KSZ327704 LCV327703:LCV327704 LMR327703:LMR327704 LWN327703:LWN327704 MGJ327703:MGJ327704 MQF327703:MQF327704 NAB327703:NAB327704 NJX327703:NJX327704 NTT327703:NTT327704 ODP327703:ODP327704 ONL327703:ONL327704 OXH327703:OXH327704 PHD327703:PHD327704 PQZ327703:PQZ327704 QAV327703:QAV327704 QKR327703:QKR327704 QUN327703:QUN327704 REJ327703:REJ327704 ROF327703:ROF327704 RYB327703:RYB327704 SHX327703:SHX327704 SRT327703:SRT327704 TBP327703:TBP327704 TLL327703:TLL327704 TVH327703:TVH327704 UFD327703:UFD327704 UOZ327703:UOZ327704 UYV327703:UYV327704 VIR327703:VIR327704 VSN327703:VSN327704 WCJ327703:WCJ327704 WMF327703:WMF327704 WWB327703:WWB327704 AD393239:AD393240 JP393239:JP393240 TL393239:TL393240 ADH393239:ADH393240 AND393239:AND393240 AWZ393239:AWZ393240 BGV393239:BGV393240 BQR393239:BQR393240 CAN393239:CAN393240 CKJ393239:CKJ393240 CUF393239:CUF393240 DEB393239:DEB393240 DNX393239:DNX393240 DXT393239:DXT393240 EHP393239:EHP393240 ERL393239:ERL393240 FBH393239:FBH393240 FLD393239:FLD393240 FUZ393239:FUZ393240 GEV393239:GEV393240 GOR393239:GOR393240 GYN393239:GYN393240 HIJ393239:HIJ393240 HSF393239:HSF393240 ICB393239:ICB393240 ILX393239:ILX393240 IVT393239:IVT393240 JFP393239:JFP393240 JPL393239:JPL393240 JZH393239:JZH393240 KJD393239:KJD393240 KSZ393239:KSZ393240 LCV393239:LCV393240 LMR393239:LMR393240 LWN393239:LWN393240 MGJ393239:MGJ393240 MQF393239:MQF393240 NAB393239:NAB393240 NJX393239:NJX393240 NTT393239:NTT393240 ODP393239:ODP393240 ONL393239:ONL393240 OXH393239:OXH393240 PHD393239:PHD393240 PQZ393239:PQZ393240 QAV393239:QAV393240 QKR393239:QKR393240 QUN393239:QUN393240 REJ393239:REJ393240 ROF393239:ROF393240 RYB393239:RYB393240 SHX393239:SHX393240 SRT393239:SRT393240 TBP393239:TBP393240 TLL393239:TLL393240 TVH393239:TVH393240 UFD393239:UFD393240 UOZ393239:UOZ393240 UYV393239:UYV393240 VIR393239:VIR393240 VSN393239:VSN393240 WCJ393239:WCJ393240 WMF393239:WMF393240 WWB393239:WWB393240 AD458775:AD458776 JP458775:JP458776 TL458775:TL458776 ADH458775:ADH458776 AND458775:AND458776 AWZ458775:AWZ458776 BGV458775:BGV458776 BQR458775:BQR458776 CAN458775:CAN458776 CKJ458775:CKJ458776 CUF458775:CUF458776 DEB458775:DEB458776 DNX458775:DNX458776 DXT458775:DXT458776 EHP458775:EHP458776 ERL458775:ERL458776 FBH458775:FBH458776 FLD458775:FLD458776 FUZ458775:FUZ458776 GEV458775:GEV458776 GOR458775:GOR458776 GYN458775:GYN458776 HIJ458775:HIJ458776 HSF458775:HSF458776 ICB458775:ICB458776 ILX458775:ILX458776 IVT458775:IVT458776 JFP458775:JFP458776 JPL458775:JPL458776 JZH458775:JZH458776 KJD458775:KJD458776 KSZ458775:KSZ458776 LCV458775:LCV458776 LMR458775:LMR458776 LWN458775:LWN458776 MGJ458775:MGJ458776 MQF458775:MQF458776 NAB458775:NAB458776 NJX458775:NJX458776 NTT458775:NTT458776 ODP458775:ODP458776 ONL458775:ONL458776 OXH458775:OXH458776 PHD458775:PHD458776 PQZ458775:PQZ458776 QAV458775:QAV458776 QKR458775:QKR458776 QUN458775:QUN458776 REJ458775:REJ458776 ROF458775:ROF458776 RYB458775:RYB458776 SHX458775:SHX458776 SRT458775:SRT458776 TBP458775:TBP458776 TLL458775:TLL458776 TVH458775:TVH458776 UFD458775:UFD458776 UOZ458775:UOZ458776 UYV458775:UYV458776 VIR458775:VIR458776 VSN458775:VSN458776 WCJ458775:WCJ458776 WMF458775:WMF458776 WWB458775:WWB458776 AD524311:AD524312 JP524311:JP524312 TL524311:TL524312 ADH524311:ADH524312 AND524311:AND524312 AWZ524311:AWZ524312 BGV524311:BGV524312 BQR524311:BQR524312 CAN524311:CAN524312 CKJ524311:CKJ524312 CUF524311:CUF524312 DEB524311:DEB524312 DNX524311:DNX524312 DXT524311:DXT524312 EHP524311:EHP524312 ERL524311:ERL524312 FBH524311:FBH524312 FLD524311:FLD524312 FUZ524311:FUZ524312 GEV524311:GEV524312 GOR524311:GOR524312 GYN524311:GYN524312 HIJ524311:HIJ524312 HSF524311:HSF524312 ICB524311:ICB524312 ILX524311:ILX524312 IVT524311:IVT524312 JFP524311:JFP524312 JPL524311:JPL524312 JZH524311:JZH524312 KJD524311:KJD524312 KSZ524311:KSZ524312 LCV524311:LCV524312 LMR524311:LMR524312 LWN524311:LWN524312 MGJ524311:MGJ524312 MQF524311:MQF524312 NAB524311:NAB524312 NJX524311:NJX524312 NTT524311:NTT524312 ODP524311:ODP524312 ONL524311:ONL524312 OXH524311:OXH524312 PHD524311:PHD524312 PQZ524311:PQZ524312 QAV524311:QAV524312 QKR524311:QKR524312 QUN524311:QUN524312 REJ524311:REJ524312 ROF524311:ROF524312 RYB524311:RYB524312 SHX524311:SHX524312 SRT524311:SRT524312 TBP524311:TBP524312 TLL524311:TLL524312 TVH524311:TVH524312 UFD524311:UFD524312 UOZ524311:UOZ524312 UYV524311:UYV524312 VIR524311:VIR524312 VSN524311:VSN524312 WCJ524311:WCJ524312 WMF524311:WMF524312 WWB524311:WWB524312 AD589847:AD589848 JP589847:JP589848 TL589847:TL589848 ADH589847:ADH589848 AND589847:AND589848 AWZ589847:AWZ589848 BGV589847:BGV589848 BQR589847:BQR589848 CAN589847:CAN589848 CKJ589847:CKJ589848 CUF589847:CUF589848 DEB589847:DEB589848 DNX589847:DNX589848 DXT589847:DXT589848 EHP589847:EHP589848 ERL589847:ERL589848 FBH589847:FBH589848 FLD589847:FLD589848 FUZ589847:FUZ589848 GEV589847:GEV589848 GOR589847:GOR589848 GYN589847:GYN589848 HIJ589847:HIJ589848 HSF589847:HSF589848 ICB589847:ICB589848 ILX589847:ILX589848 IVT589847:IVT589848 JFP589847:JFP589848 JPL589847:JPL589848 JZH589847:JZH589848 KJD589847:KJD589848 KSZ589847:KSZ589848 LCV589847:LCV589848 LMR589847:LMR589848 LWN589847:LWN589848 MGJ589847:MGJ589848 MQF589847:MQF589848 NAB589847:NAB589848 NJX589847:NJX589848 NTT589847:NTT589848 ODP589847:ODP589848 ONL589847:ONL589848 OXH589847:OXH589848 PHD589847:PHD589848 PQZ589847:PQZ589848 QAV589847:QAV589848 QKR589847:QKR589848 QUN589847:QUN589848 REJ589847:REJ589848 ROF589847:ROF589848 RYB589847:RYB589848 SHX589847:SHX589848 SRT589847:SRT589848 TBP589847:TBP589848 TLL589847:TLL589848 TVH589847:TVH589848 UFD589847:UFD589848 UOZ589847:UOZ589848 UYV589847:UYV589848 VIR589847:VIR589848 VSN589847:VSN589848 WCJ589847:WCJ589848 WMF589847:WMF589848 WWB589847:WWB589848 AD655383:AD655384 JP655383:JP655384 TL655383:TL655384 ADH655383:ADH655384 AND655383:AND655384 AWZ655383:AWZ655384 BGV655383:BGV655384 BQR655383:BQR655384 CAN655383:CAN655384 CKJ655383:CKJ655384 CUF655383:CUF655384 DEB655383:DEB655384 DNX655383:DNX655384 DXT655383:DXT655384 EHP655383:EHP655384 ERL655383:ERL655384 FBH655383:FBH655384 FLD655383:FLD655384 FUZ655383:FUZ655384 GEV655383:GEV655384 GOR655383:GOR655384 GYN655383:GYN655384 HIJ655383:HIJ655384 HSF655383:HSF655384 ICB655383:ICB655384 ILX655383:ILX655384 IVT655383:IVT655384 JFP655383:JFP655384 JPL655383:JPL655384 JZH655383:JZH655384 KJD655383:KJD655384 KSZ655383:KSZ655384 LCV655383:LCV655384 LMR655383:LMR655384 LWN655383:LWN655384 MGJ655383:MGJ655384 MQF655383:MQF655384 NAB655383:NAB655384 NJX655383:NJX655384 NTT655383:NTT655384 ODP655383:ODP655384 ONL655383:ONL655384 OXH655383:OXH655384 PHD655383:PHD655384 PQZ655383:PQZ655384 QAV655383:QAV655384 QKR655383:QKR655384 QUN655383:QUN655384 REJ655383:REJ655384 ROF655383:ROF655384 RYB655383:RYB655384 SHX655383:SHX655384 SRT655383:SRT655384 TBP655383:TBP655384 TLL655383:TLL655384 TVH655383:TVH655384 UFD655383:UFD655384 UOZ655383:UOZ655384 UYV655383:UYV655384 VIR655383:VIR655384 VSN655383:VSN655384 WCJ655383:WCJ655384 WMF655383:WMF655384 WWB655383:WWB655384 AD720919:AD720920 JP720919:JP720920 TL720919:TL720920 ADH720919:ADH720920 AND720919:AND720920 AWZ720919:AWZ720920 BGV720919:BGV720920 BQR720919:BQR720920 CAN720919:CAN720920 CKJ720919:CKJ720920 CUF720919:CUF720920 DEB720919:DEB720920 DNX720919:DNX720920 DXT720919:DXT720920 EHP720919:EHP720920 ERL720919:ERL720920 FBH720919:FBH720920 FLD720919:FLD720920 FUZ720919:FUZ720920 GEV720919:GEV720920 GOR720919:GOR720920 GYN720919:GYN720920 HIJ720919:HIJ720920 HSF720919:HSF720920 ICB720919:ICB720920 ILX720919:ILX720920 IVT720919:IVT720920 JFP720919:JFP720920 JPL720919:JPL720920 JZH720919:JZH720920 KJD720919:KJD720920 KSZ720919:KSZ720920 LCV720919:LCV720920 LMR720919:LMR720920 LWN720919:LWN720920 MGJ720919:MGJ720920 MQF720919:MQF720920 NAB720919:NAB720920 NJX720919:NJX720920 NTT720919:NTT720920 ODP720919:ODP720920 ONL720919:ONL720920 OXH720919:OXH720920 PHD720919:PHD720920 PQZ720919:PQZ720920 QAV720919:QAV720920 QKR720919:QKR720920 QUN720919:QUN720920 REJ720919:REJ720920 ROF720919:ROF720920 RYB720919:RYB720920 SHX720919:SHX720920 SRT720919:SRT720920 TBP720919:TBP720920 TLL720919:TLL720920 TVH720919:TVH720920 UFD720919:UFD720920 UOZ720919:UOZ720920 UYV720919:UYV720920 VIR720919:VIR720920 VSN720919:VSN720920 WCJ720919:WCJ720920 WMF720919:WMF720920 WWB720919:WWB720920 AD786455:AD786456 JP786455:JP786456 TL786455:TL786456 ADH786455:ADH786456 AND786455:AND786456 AWZ786455:AWZ786456 BGV786455:BGV786456 BQR786455:BQR786456 CAN786455:CAN786456 CKJ786455:CKJ786456 CUF786455:CUF786456 DEB786455:DEB786456 DNX786455:DNX786456 DXT786455:DXT786456 EHP786455:EHP786456 ERL786455:ERL786456 FBH786455:FBH786456 FLD786455:FLD786456 FUZ786455:FUZ786456 GEV786455:GEV786456 GOR786455:GOR786456 GYN786455:GYN786456 HIJ786455:HIJ786456 HSF786455:HSF786456 ICB786455:ICB786456 ILX786455:ILX786456 IVT786455:IVT786456 JFP786455:JFP786456 JPL786455:JPL786456 JZH786455:JZH786456 KJD786455:KJD786456 KSZ786455:KSZ786456 LCV786455:LCV786456 LMR786455:LMR786456 LWN786455:LWN786456 MGJ786455:MGJ786456 MQF786455:MQF786456 NAB786455:NAB786456 NJX786455:NJX786456 NTT786455:NTT786456 ODP786455:ODP786456 ONL786455:ONL786456 OXH786455:OXH786456 PHD786455:PHD786456 PQZ786455:PQZ786456 QAV786455:QAV786456 QKR786455:QKR786456 QUN786455:QUN786456 REJ786455:REJ786456 ROF786455:ROF786456 RYB786455:RYB786456 SHX786455:SHX786456 SRT786455:SRT786456 TBP786455:TBP786456 TLL786455:TLL786456 TVH786455:TVH786456 UFD786455:UFD786456 UOZ786455:UOZ786456 UYV786455:UYV786456 VIR786455:VIR786456 VSN786455:VSN786456 WCJ786455:WCJ786456 WMF786455:WMF786456 WWB786455:WWB786456 AD851991:AD851992 JP851991:JP851992 TL851991:TL851992 ADH851991:ADH851992 AND851991:AND851992 AWZ851991:AWZ851992 BGV851991:BGV851992 BQR851991:BQR851992 CAN851991:CAN851992 CKJ851991:CKJ851992 CUF851991:CUF851992 DEB851991:DEB851992 DNX851991:DNX851992 DXT851991:DXT851992 EHP851991:EHP851992 ERL851991:ERL851992 FBH851991:FBH851992 FLD851991:FLD851992 FUZ851991:FUZ851992 GEV851991:GEV851992 GOR851991:GOR851992 GYN851991:GYN851992 HIJ851991:HIJ851992 HSF851991:HSF851992 ICB851991:ICB851992 ILX851991:ILX851992 IVT851991:IVT851992 JFP851991:JFP851992 JPL851991:JPL851992 JZH851991:JZH851992 KJD851991:KJD851992 KSZ851991:KSZ851992 LCV851991:LCV851992 LMR851991:LMR851992 LWN851991:LWN851992 MGJ851991:MGJ851992 MQF851991:MQF851992 NAB851991:NAB851992 NJX851991:NJX851992 NTT851991:NTT851992 ODP851991:ODP851992 ONL851991:ONL851992 OXH851991:OXH851992 PHD851991:PHD851992 PQZ851991:PQZ851992 QAV851991:QAV851992 QKR851991:QKR851992 QUN851991:QUN851992 REJ851991:REJ851992 ROF851991:ROF851992 RYB851991:RYB851992 SHX851991:SHX851992 SRT851991:SRT851992 TBP851991:TBP851992 TLL851991:TLL851992 TVH851991:TVH851992 UFD851991:UFD851992 UOZ851991:UOZ851992 UYV851991:UYV851992 VIR851991:VIR851992 VSN851991:VSN851992 WCJ851991:WCJ851992 WMF851991:WMF851992 WWB851991:WWB851992 AD917527:AD917528 JP917527:JP917528 TL917527:TL917528 ADH917527:ADH917528 AND917527:AND917528 AWZ917527:AWZ917528 BGV917527:BGV917528 BQR917527:BQR917528 CAN917527:CAN917528 CKJ917527:CKJ917528 CUF917527:CUF917528 DEB917527:DEB917528 DNX917527:DNX917528 DXT917527:DXT917528 EHP917527:EHP917528 ERL917527:ERL917528 FBH917527:FBH917528 FLD917527:FLD917528 FUZ917527:FUZ917528 GEV917527:GEV917528 GOR917527:GOR917528 GYN917527:GYN917528 HIJ917527:HIJ917528 HSF917527:HSF917528 ICB917527:ICB917528 ILX917527:ILX917528 IVT917527:IVT917528 JFP917527:JFP917528 JPL917527:JPL917528 JZH917527:JZH917528 KJD917527:KJD917528 KSZ917527:KSZ917528 LCV917527:LCV917528 LMR917527:LMR917528 LWN917527:LWN917528 MGJ917527:MGJ917528 MQF917527:MQF917528 NAB917527:NAB917528 NJX917527:NJX917528 NTT917527:NTT917528 ODP917527:ODP917528 ONL917527:ONL917528 OXH917527:OXH917528 PHD917527:PHD917528 PQZ917527:PQZ917528 QAV917527:QAV917528 QKR917527:QKR917528 QUN917527:QUN917528 REJ917527:REJ917528 ROF917527:ROF917528 RYB917527:RYB917528 SHX917527:SHX917528 SRT917527:SRT917528 TBP917527:TBP917528 TLL917527:TLL917528 TVH917527:TVH917528 UFD917527:UFD917528 UOZ917527:UOZ917528 UYV917527:UYV917528 VIR917527:VIR917528 VSN917527:VSN917528 WCJ917527:WCJ917528 WMF917527:WMF917528 WWB917527:WWB917528 AD983063:AD983064 JP983063:JP983064 TL983063:TL983064 ADH983063:ADH983064 AND983063:AND983064 AWZ983063:AWZ983064 BGV983063:BGV983064 BQR983063:BQR983064 CAN983063:CAN983064 CKJ983063:CKJ983064 CUF983063:CUF983064 DEB983063:DEB983064 DNX983063:DNX983064 DXT983063:DXT983064 EHP983063:EHP983064 ERL983063:ERL983064 FBH983063:FBH983064 FLD983063:FLD983064 FUZ983063:FUZ983064 GEV983063:GEV983064 GOR983063:GOR983064 GYN983063:GYN983064 HIJ983063:HIJ983064 HSF983063:HSF983064 ICB983063:ICB983064 ILX983063:ILX983064 IVT983063:IVT983064 JFP983063:JFP983064 JPL983063:JPL983064 JZH983063:JZH983064 KJD983063:KJD983064 KSZ983063:KSZ983064 LCV983063:LCV983064 LMR983063:LMR983064 LWN983063:LWN983064 MGJ983063:MGJ983064 MQF983063:MQF983064 NAB983063:NAB983064 NJX983063:NJX983064 NTT983063:NTT983064 ODP983063:ODP983064 ONL983063:ONL983064 OXH983063:OXH983064 PHD983063:PHD983064 PQZ983063:PQZ983064 QAV983063:QAV983064 QKR983063:QKR983064 QUN983063:QUN983064 REJ983063:REJ983064 ROF983063:ROF983064 RYB983063:RYB983064 SHX983063:SHX983064 SRT983063:SRT983064 TBP983063:TBP983064 TLL983063:TLL983064 TVH983063:TVH983064 UFD983063:UFD983064 UOZ983063:UOZ983064 UYV983063:UYV983064 VIR983063:VIR983064 VSN983063:VSN983064 WCJ983063:WCJ983064 WMF983063:WMF983064 WWB983063:WWB983064 AB23:AB24 JN23:JN24 TJ23:TJ24 ADF23:ADF24 ANB23:ANB24 AWX23:AWX24 BGT23:BGT24 BQP23:BQP24 CAL23:CAL24 CKH23:CKH24 CUD23:CUD24 DDZ23:DDZ24 DNV23:DNV24 DXR23:DXR24 EHN23:EHN24 ERJ23:ERJ24 FBF23:FBF24 FLB23:FLB24 FUX23:FUX24 GET23:GET24 GOP23:GOP24 GYL23:GYL24 HIH23:HIH24 HSD23:HSD24 IBZ23:IBZ24 ILV23:ILV24 IVR23:IVR24 JFN23:JFN24 JPJ23:JPJ24 JZF23:JZF24 KJB23:KJB24 KSX23:KSX24 LCT23:LCT24 LMP23:LMP24 LWL23:LWL24 MGH23:MGH24 MQD23:MQD24 MZZ23:MZZ24 NJV23:NJV24 NTR23:NTR24 ODN23:ODN24 ONJ23:ONJ24 OXF23:OXF24 PHB23:PHB24 PQX23:PQX24 QAT23:QAT24 QKP23:QKP24 QUL23:QUL24 REH23:REH24 ROD23:ROD24 RXZ23:RXZ24 SHV23:SHV24 SRR23:SRR24 TBN23:TBN24 TLJ23:TLJ24 TVF23:TVF24 UFB23:UFB24 UOX23:UOX24 UYT23:UYT24 VIP23:VIP24 VSL23:VSL24 WCH23:WCH24 WMD23:WMD24 WVZ23:WVZ24 AB65559:AB65560 JN65559:JN65560 TJ65559:TJ65560 ADF65559:ADF65560 ANB65559:ANB65560 AWX65559:AWX65560 BGT65559:BGT65560 BQP65559:BQP65560 CAL65559:CAL65560 CKH65559:CKH65560 CUD65559:CUD65560 DDZ65559:DDZ65560 DNV65559:DNV65560 DXR65559:DXR65560 EHN65559:EHN65560 ERJ65559:ERJ65560 FBF65559:FBF65560 FLB65559:FLB65560 FUX65559:FUX65560 GET65559:GET65560 GOP65559:GOP65560 GYL65559:GYL65560 HIH65559:HIH65560 HSD65559:HSD65560 IBZ65559:IBZ65560 ILV65559:ILV65560 IVR65559:IVR65560 JFN65559:JFN65560 JPJ65559:JPJ65560 JZF65559:JZF65560 KJB65559:KJB65560 KSX65559:KSX65560 LCT65559:LCT65560 LMP65559:LMP65560 LWL65559:LWL65560 MGH65559:MGH65560 MQD65559:MQD65560 MZZ65559:MZZ65560 NJV65559:NJV65560 NTR65559:NTR65560 ODN65559:ODN65560 ONJ65559:ONJ65560 OXF65559:OXF65560 PHB65559:PHB65560 PQX65559:PQX65560 QAT65559:QAT65560 QKP65559:QKP65560 QUL65559:QUL65560 REH65559:REH65560 ROD65559:ROD65560 RXZ65559:RXZ65560 SHV65559:SHV65560 SRR65559:SRR65560 TBN65559:TBN65560 TLJ65559:TLJ65560 TVF65559:TVF65560 UFB65559:UFB65560 UOX65559:UOX65560 UYT65559:UYT65560 VIP65559:VIP65560 VSL65559:VSL65560 WCH65559:WCH65560 WMD65559:WMD65560 WVZ65559:WVZ65560 AB131095:AB131096 JN131095:JN131096 TJ131095:TJ131096 ADF131095:ADF131096 ANB131095:ANB131096 AWX131095:AWX131096 BGT131095:BGT131096 BQP131095:BQP131096 CAL131095:CAL131096 CKH131095:CKH131096 CUD131095:CUD131096 DDZ131095:DDZ131096 DNV131095:DNV131096 DXR131095:DXR131096 EHN131095:EHN131096 ERJ131095:ERJ131096 FBF131095:FBF131096 FLB131095:FLB131096 FUX131095:FUX131096 GET131095:GET131096 GOP131095:GOP131096 GYL131095:GYL131096 HIH131095:HIH131096 HSD131095:HSD131096 IBZ131095:IBZ131096 ILV131095:ILV131096 IVR131095:IVR131096 JFN131095:JFN131096 JPJ131095:JPJ131096 JZF131095:JZF131096 KJB131095:KJB131096 KSX131095:KSX131096 LCT131095:LCT131096 LMP131095:LMP131096 LWL131095:LWL131096 MGH131095:MGH131096 MQD131095:MQD131096 MZZ131095:MZZ131096 NJV131095:NJV131096 NTR131095:NTR131096 ODN131095:ODN131096 ONJ131095:ONJ131096 OXF131095:OXF131096 PHB131095:PHB131096 PQX131095:PQX131096 QAT131095:QAT131096 QKP131095:QKP131096 QUL131095:QUL131096 REH131095:REH131096 ROD131095:ROD131096 RXZ131095:RXZ131096 SHV131095:SHV131096 SRR131095:SRR131096 TBN131095:TBN131096 TLJ131095:TLJ131096 TVF131095:TVF131096 UFB131095:UFB131096 UOX131095:UOX131096 UYT131095:UYT131096 VIP131095:VIP131096 VSL131095:VSL131096 WCH131095:WCH131096 WMD131095:WMD131096 WVZ131095:WVZ131096 AB196631:AB196632 JN196631:JN196632 TJ196631:TJ196632 ADF196631:ADF196632 ANB196631:ANB196632 AWX196631:AWX196632 BGT196631:BGT196632 BQP196631:BQP196632 CAL196631:CAL196632 CKH196631:CKH196632 CUD196631:CUD196632 DDZ196631:DDZ196632 DNV196631:DNV196632 DXR196631:DXR196632 EHN196631:EHN196632 ERJ196631:ERJ196632 FBF196631:FBF196632 FLB196631:FLB196632 FUX196631:FUX196632 GET196631:GET196632 GOP196631:GOP196632 GYL196631:GYL196632 HIH196631:HIH196632 HSD196631:HSD196632 IBZ196631:IBZ196632 ILV196631:ILV196632 IVR196631:IVR196632 JFN196631:JFN196632 JPJ196631:JPJ196632 JZF196631:JZF196632 KJB196631:KJB196632 KSX196631:KSX196632 LCT196631:LCT196632 LMP196631:LMP196632 LWL196631:LWL196632 MGH196631:MGH196632 MQD196631:MQD196632 MZZ196631:MZZ196632 NJV196631:NJV196632 NTR196631:NTR196632 ODN196631:ODN196632 ONJ196631:ONJ196632 OXF196631:OXF196632 PHB196631:PHB196632 PQX196631:PQX196632 QAT196631:QAT196632 QKP196631:QKP196632 QUL196631:QUL196632 REH196631:REH196632 ROD196631:ROD196632 RXZ196631:RXZ196632 SHV196631:SHV196632 SRR196631:SRR196632 TBN196631:TBN196632 TLJ196631:TLJ196632 TVF196631:TVF196632 UFB196631:UFB196632 UOX196631:UOX196632 UYT196631:UYT196632 VIP196631:VIP196632 VSL196631:VSL196632 WCH196631:WCH196632 WMD196631:WMD196632 WVZ196631:WVZ196632 AB262167:AB262168 JN262167:JN262168 TJ262167:TJ262168 ADF262167:ADF262168 ANB262167:ANB262168 AWX262167:AWX262168 BGT262167:BGT262168 BQP262167:BQP262168 CAL262167:CAL262168 CKH262167:CKH262168 CUD262167:CUD262168 DDZ262167:DDZ262168 DNV262167:DNV262168 DXR262167:DXR262168 EHN262167:EHN262168 ERJ262167:ERJ262168 FBF262167:FBF262168 FLB262167:FLB262168 FUX262167:FUX262168 GET262167:GET262168 GOP262167:GOP262168 GYL262167:GYL262168 HIH262167:HIH262168 HSD262167:HSD262168 IBZ262167:IBZ262168 ILV262167:ILV262168 IVR262167:IVR262168 JFN262167:JFN262168 JPJ262167:JPJ262168 JZF262167:JZF262168 KJB262167:KJB262168 KSX262167:KSX262168 LCT262167:LCT262168 LMP262167:LMP262168 LWL262167:LWL262168 MGH262167:MGH262168 MQD262167:MQD262168 MZZ262167:MZZ262168 NJV262167:NJV262168 NTR262167:NTR262168 ODN262167:ODN262168 ONJ262167:ONJ262168 OXF262167:OXF262168 PHB262167:PHB262168 PQX262167:PQX262168 QAT262167:QAT262168 QKP262167:QKP262168 QUL262167:QUL262168 REH262167:REH262168 ROD262167:ROD262168 RXZ262167:RXZ262168 SHV262167:SHV262168 SRR262167:SRR262168 TBN262167:TBN262168 TLJ262167:TLJ262168 TVF262167:TVF262168 UFB262167:UFB262168 UOX262167:UOX262168 UYT262167:UYT262168 VIP262167:VIP262168 VSL262167:VSL262168 WCH262167:WCH262168 WMD262167:WMD262168 WVZ262167:WVZ262168 AB327703:AB327704 JN327703:JN327704 TJ327703:TJ327704 ADF327703:ADF327704 ANB327703:ANB327704 AWX327703:AWX327704 BGT327703:BGT327704 BQP327703:BQP327704 CAL327703:CAL327704 CKH327703:CKH327704 CUD327703:CUD327704 DDZ327703:DDZ327704 DNV327703:DNV327704 DXR327703:DXR327704 EHN327703:EHN327704 ERJ327703:ERJ327704 FBF327703:FBF327704 FLB327703:FLB327704 FUX327703:FUX327704 GET327703:GET327704 GOP327703:GOP327704 GYL327703:GYL327704 HIH327703:HIH327704 HSD327703:HSD327704 IBZ327703:IBZ327704 ILV327703:ILV327704 IVR327703:IVR327704 JFN327703:JFN327704 JPJ327703:JPJ327704 JZF327703:JZF327704 KJB327703:KJB327704 KSX327703:KSX327704 LCT327703:LCT327704 LMP327703:LMP327704 LWL327703:LWL327704 MGH327703:MGH327704 MQD327703:MQD327704 MZZ327703:MZZ327704 NJV327703:NJV327704 NTR327703:NTR327704 ODN327703:ODN327704 ONJ327703:ONJ327704 OXF327703:OXF327704 PHB327703:PHB327704 PQX327703:PQX327704 QAT327703:QAT327704 QKP327703:QKP327704 QUL327703:QUL327704 REH327703:REH327704 ROD327703:ROD327704 RXZ327703:RXZ327704 SHV327703:SHV327704 SRR327703:SRR327704 TBN327703:TBN327704 TLJ327703:TLJ327704 TVF327703:TVF327704 UFB327703:UFB327704 UOX327703:UOX327704 UYT327703:UYT327704 VIP327703:VIP327704 VSL327703:VSL327704 WCH327703:WCH327704 WMD327703:WMD327704 WVZ327703:WVZ327704 AB393239:AB393240 JN393239:JN393240 TJ393239:TJ393240 ADF393239:ADF393240 ANB393239:ANB393240 AWX393239:AWX393240 BGT393239:BGT393240 BQP393239:BQP393240 CAL393239:CAL393240 CKH393239:CKH393240 CUD393239:CUD393240 DDZ393239:DDZ393240 DNV393239:DNV393240 DXR393239:DXR393240 EHN393239:EHN393240 ERJ393239:ERJ393240 FBF393239:FBF393240 FLB393239:FLB393240 FUX393239:FUX393240 GET393239:GET393240 GOP393239:GOP393240 GYL393239:GYL393240 HIH393239:HIH393240 HSD393239:HSD393240 IBZ393239:IBZ393240 ILV393239:ILV393240 IVR393239:IVR393240 JFN393239:JFN393240 JPJ393239:JPJ393240 JZF393239:JZF393240 KJB393239:KJB393240 KSX393239:KSX393240 LCT393239:LCT393240 LMP393239:LMP393240 LWL393239:LWL393240 MGH393239:MGH393240 MQD393239:MQD393240 MZZ393239:MZZ393240 NJV393239:NJV393240 NTR393239:NTR393240 ODN393239:ODN393240 ONJ393239:ONJ393240 OXF393239:OXF393240 PHB393239:PHB393240 PQX393239:PQX393240 QAT393239:QAT393240 QKP393239:QKP393240 QUL393239:QUL393240 REH393239:REH393240 ROD393239:ROD393240 RXZ393239:RXZ393240 SHV393239:SHV393240 SRR393239:SRR393240 TBN393239:TBN393240 TLJ393239:TLJ393240 TVF393239:TVF393240 UFB393239:UFB393240 UOX393239:UOX393240 UYT393239:UYT393240 VIP393239:VIP393240 VSL393239:VSL393240 WCH393239:WCH393240 WMD393239:WMD393240 WVZ393239:WVZ393240 AB458775:AB458776 JN458775:JN458776 TJ458775:TJ458776 ADF458775:ADF458776 ANB458775:ANB458776 AWX458775:AWX458776 BGT458775:BGT458776 BQP458775:BQP458776 CAL458775:CAL458776 CKH458775:CKH458776 CUD458775:CUD458776 DDZ458775:DDZ458776 DNV458775:DNV458776 DXR458775:DXR458776 EHN458775:EHN458776 ERJ458775:ERJ458776 FBF458775:FBF458776 FLB458775:FLB458776 FUX458775:FUX458776 GET458775:GET458776 GOP458775:GOP458776 GYL458775:GYL458776 HIH458775:HIH458776 HSD458775:HSD458776 IBZ458775:IBZ458776 ILV458775:ILV458776 IVR458775:IVR458776 JFN458775:JFN458776 JPJ458775:JPJ458776 JZF458775:JZF458776 KJB458775:KJB458776 KSX458775:KSX458776 LCT458775:LCT458776 LMP458775:LMP458776 LWL458775:LWL458776 MGH458775:MGH458776 MQD458775:MQD458776 MZZ458775:MZZ458776 NJV458775:NJV458776 NTR458775:NTR458776 ODN458775:ODN458776 ONJ458775:ONJ458776 OXF458775:OXF458776 PHB458775:PHB458776 PQX458775:PQX458776 QAT458775:QAT458776 QKP458775:QKP458776 QUL458775:QUL458776 REH458775:REH458776 ROD458775:ROD458776 RXZ458775:RXZ458776 SHV458775:SHV458776 SRR458775:SRR458776 TBN458775:TBN458776 TLJ458775:TLJ458776 TVF458775:TVF458776 UFB458775:UFB458776 UOX458775:UOX458776 UYT458775:UYT458776 VIP458775:VIP458776 VSL458775:VSL458776 WCH458775:WCH458776 WMD458775:WMD458776 WVZ458775:WVZ458776 AB524311:AB524312 JN524311:JN524312 TJ524311:TJ524312 ADF524311:ADF524312 ANB524311:ANB524312 AWX524311:AWX524312 BGT524311:BGT524312 BQP524311:BQP524312 CAL524311:CAL524312 CKH524311:CKH524312 CUD524311:CUD524312 DDZ524311:DDZ524312 DNV524311:DNV524312 DXR524311:DXR524312 EHN524311:EHN524312 ERJ524311:ERJ524312 FBF524311:FBF524312 FLB524311:FLB524312 FUX524311:FUX524312 GET524311:GET524312 GOP524311:GOP524312 GYL524311:GYL524312 HIH524311:HIH524312 HSD524311:HSD524312 IBZ524311:IBZ524312 ILV524311:ILV524312 IVR524311:IVR524312 JFN524311:JFN524312 JPJ524311:JPJ524312 JZF524311:JZF524312 KJB524311:KJB524312 KSX524311:KSX524312 LCT524311:LCT524312 LMP524311:LMP524312 LWL524311:LWL524312 MGH524311:MGH524312 MQD524311:MQD524312 MZZ524311:MZZ524312 NJV524311:NJV524312 NTR524311:NTR524312 ODN524311:ODN524312 ONJ524311:ONJ524312 OXF524311:OXF524312 PHB524311:PHB524312 PQX524311:PQX524312 QAT524311:QAT524312 QKP524311:QKP524312 QUL524311:QUL524312 REH524311:REH524312 ROD524311:ROD524312 RXZ524311:RXZ524312 SHV524311:SHV524312 SRR524311:SRR524312 TBN524311:TBN524312 TLJ524311:TLJ524312 TVF524311:TVF524312 UFB524311:UFB524312 UOX524311:UOX524312 UYT524311:UYT524312 VIP524311:VIP524312 VSL524311:VSL524312 WCH524311:WCH524312 WMD524311:WMD524312 WVZ524311:WVZ524312 AB589847:AB589848 JN589847:JN589848 TJ589847:TJ589848 ADF589847:ADF589848 ANB589847:ANB589848 AWX589847:AWX589848 BGT589847:BGT589848 BQP589847:BQP589848 CAL589847:CAL589848 CKH589847:CKH589848 CUD589847:CUD589848 DDZ589847:DDZ589848 DNV589847:DNV589848 DXR589847:DXR589848 EHN589847:EHN589848 ERJ589847:ERJ589848 FBF589847:FBF589848 FLB589847:FLB589848 FUX589847:FUX589848 GET589847:GET589848 GOP589847:GOP589848 GYL589847:GYL589848 HIH589847:HIH589848 HSD589847:HSD589848 IBZ589847:IBZ589848 ILV589847:ILV589848 IVR589847:IVR589848 JFN589847:JFN589848 JPJ589847:JPJ589848 JZF589847:JZF589848 KJB589847:KJB589848 KSX589847:KSX589848 LCT589847:LCT589848 LMP589847:LMP589848 LWL589847:LWL589848 MGH589847:MGH589848 MQD589847:MQD589848 MZZ589847:MZZ589848 NJV589847:NJV589848 NTR589847:NTR589848 ODN589847:ODN589848 ONJ589847:ONJ589848 OXF589847:OXF589848 PHB589847:PHB589848 PQX589847:PQX589848 QAT589847:QAT589848 QKP589847:QKP589848 QUL589847:QUL589848 REH589847:REH589848 ROD589847:ROD589848 RXZ589847:RXZ589848 SHV589847:SHV589848 SRR589847:SRR589848 TBN589847:TBN589848 TLJ589847:TLJ589848 TVF589847:TVF589848 UFB589847:UFB589848 UOX589847:UOX589848 UYT589847:UYT589848 VIP589847:VIP589848 VSL589847:VSL589848 WCH589847:WCH589848 WMD589847:WMD589848 WVZ589847:WVZ589848 AB655383:AB655384 JN655383:JN655384 TJ655383:TJ655384 ADF655383:ADF655384 ANB655383:ANB655384 AWX655383:AWX655384 BGT655383:BGT655384 BQP655383:BQP655384 CAL655383:CAL655384 CKH655383:CKH655384 CUD655383:CUD655384 DDZ655383:DDZ655384 DNV655383:DNV655384 DXR655383:DXR655384 EHN655383:EHN655384 ERJ655383:ERJ655384 FBF655383:FBF655384 FLB655383:FLB655384 FUX655383:FUX655384 GET655383:GET655384 GOP655383:GOP655384 GYL655383:GYL655384 HIH655383:HIH655384 HSD655383:HSD655384 IBZ655383:IBZ655384 ILV655383:ILV655384 IVR655383:IVR655384 JFN655383:JFN655384 JPJ655383:JPJ655384 JZF655383:JZF655384 KJB655383:KJB655384 KSX655383:KSX655384 LCT655383:LCT655384 LMP655383:LMP655384 LWL655383:LWL655384 MGH655383:MGH655384 MQD655383:MQD655384 MZZ655383:MZZ655384 NJV655383:NJV655384 NTR655383:NTR655384 ODN655383:ODN655384 ONJ655383:ONJ655384 OXF655383:OXF655384 PHB655383:PHB655384 PQX655383:PQX655384 QAT655383:QAT655384 QKP655383:QKP655384 QUL655383:QUL655384 REH655383:REH655384 ROD655383:ROD655384 RXZ655383:RXZ655384 SHV655383:SHV655384 SRR655383:SRR655384 TBN655383:TBN655384 TLJ655383:TLJ655384 TVF655383:TVF655384 UFB655383:UFB655384 UOX655383:UOX655384 UYT655383:UYT655384 VIP655383:VIP655384 VSL655383:VSL655384 WCH655383:WCH655384 WMD655383:WMD655384 WVZ655383:WVZ655384 AB720919:AB720920 JN720919:JN720920 TJ720919:TJ720920 ADF720919:ADF720920 ANB720919:ANB720920 AWX720919:AWX720920 BGT720919:BGT720920 BQP720919:BQP720920 CAL720919:CAL720920 CKH720919:CKH720920 CUD720919:CUD720920 DDZ720919:DDZ720920 DNV720919:DNV720920 DXR720919:DXR720920 EHN720919:EHN720920 ERJ720919:ERJ720920 FBF720919:FBF720920 FLB720919:FLB720920 FUX720919:FUX720920 GET720919:GET720920 GOP720919:GOP720920 GYL720919:GYL720920 HIH720919:HIH720920 HSD720919:HSD720920 IBZ720919:IBZ720920 ILV720919:ILV720920 IVR720919:IVR720920 JFN720919:JFN720920 JPJ720919:JPJ720920 JZF720919:JZF720920 KJB720919:KJB720920 KSX720919:KSX720920 LCT720919:LCT720920 LMP720919:LMP720920 LWL720919:LWL720920 MGH720919:MGH720920 MQD720919:MQD720920 MZZ720919:MZZ720920 NJV720919:NJV720920 NTR720919:NTR720920 ODN720919:ODN720920 ONJ720919:ONJ720920 OXF720919:OXF720920 PHB720919:PHB720920 PQX720919:PQX720920 QAT720919:QAT720920 QKP720919:QKP720920 QUL720919:QUL720920 REH720919:REH720920 ROD720919:ROD720920 RXZ720919:RXZ720920 SHV720919:SHV720920 SRR720919:SRR720920 TBN720919:TBN720920 TLJ720919:TLJ720920 TVF720919:TVF720920 UFB720919:UFB720920 UOX720919:UOX720920 UYT720919:UYT720920 VIP720919:VIP720920 VSL720919:VSL720920 WCH720919:WCH720920 WMD720919:WMD720920 WVZ720919:WVZ720920 AB786455:AB786456 JN786455:JN786456 TJ786455:TJ786456 ADF786455:ADF786456 ANB786455:ANB786456 AWX786455:AWX786456 BGT786455:BGT786456 BQP786455:BQP786456 CAL786455:CAL786456 CKH786455:CKH786456 CUD786455:CUD786456 DDZ786455:DDZ786456 DNV786455:DNV786456 DXR786455:DXR786456 EHN786455:EHN786456 ERJ786455:ERJ786456 FBF786455:FBF786456 FLB786455:FLB786456 FUX786455:FUX786456 GET786455:GET786456 GOP786455:GOP786456 GYL786455:GYL786456 HIH786455:HIH786456 HSD786455:HSD786456 IBZ786455:IBZ786456 ILV786455:ILV786456 IVR786455:IVR786456 JFN786455:JFN786456 JPJ786455:JPJ786456 JZF786455:JZF786456 KJB786455:KJB786456 KSX786455:KSX786456 LCT786455:LCT786456 LMP786455:LMP786456 LWL786455:LWL786456 MGH786455:MGH786456 MQD786455:MQD786456 MZZ786455:MZZ786456 NJV786455:NJV786456 NTR786455:NTR786456 ODN786455:ODN786456 ONJ786455:ONJ786456 OXF786455:OXF786456 PHB786455:PHB786456 PQX786455:PQX786456 QAT786455:QAT786456 QKP786455:QKP786456 QUL786455:QUL786456 REH786455:REH786456 ROD786455:ROD786456 RXZ786455:RXZ786456 SHV786455:SHV786456 SRR786455:SRR786456 TBN786455:TBN786456 TLJ786455:TLJ786456 TVF786455:TVF786456 UFB786455:UFB786456 UOX786455:UOX786456 UYT786455:UYT786456 VIP786455:VIP786456 VSL786455:VSL786456 WCH786455:WCH786456 WMD786455:WMD786456 WVZ786455:WVZ786456 AB851991:AB851992 JN851991:JN851992 TJ851991:TJ851992 ADF851991:ADF851992 ANB851991:ANB851992 AWX851991:AWX851992 BGT851991:BGT851992 BQP851991:BQP851992 CAL851991:CAL851992 CKH851991:CKH851992 CUD851991:CUD851992 DDZ851991:DDZ851992 DNV851991:DNV851992 DXR851991:DXR851992 EHN851991:EHN851992 ERJ851991:ERJ851992 FBF851991:FBF851992 FLB851991:FLB851992 FUX851991:FUX851992 GET851991:GET851992 GOP851991:GOP851992 GYL851991:GYL851992 HIH851991:HIH851992 HSD851991:HSD851992 IBZ851991:IBZ851992 ILV851991:ILV851992 IVR851991:IVR851992 JFN851991:JFN851992 JPJ851991:JPJ851992 JZF851991:JZF851992 KJB851991:KJB851992 KSX851991:KSX851992 LCT851991:LCT851992 LMP851991:LMP851992 LWL851991:LWL851992 MGH851991:MGH851992 MQD851991:MQD851992 MZZ851991:MZZ851992 NJV851991:NJV851992 NTR851991:NTR851992 ODN851991:ODN851992 ONJ851991:ONJ851992 OXF851991:OXF851992 PHB851991:PHB851992 PQX851991:PQX851992 QAT851991:QAT851992 QKP851991:QKP851992 QUL851991:QUL851992 REH851991:REH851992 ROD851991:ROD851992 RXZ851991:RXZ851992 SHV851991:SHV851992 SRR851991:SRR851992 TBN851991:TBN851992 TLJ851991:TLJ851992 TVF851991:TVF851992 UFB851991:UFB851992 UOX851991:UOX851992 UYT851991:UYT851992 VIP851991:VIP851992 VSL851991:VSL851992 WCH851991:WCH851992 WMD851991:WMD851992 WVZ851991:WVZ851992 AB917527:AB917528 JN917527:JN917528 TJ917527:TJ917528 ADF917527:ADF917528 ANB917527:ANB917528 AWX917527:AWX917528 BGT917527:BGT917528 BQP917527:BQP917528 CAL917527:CAL917528 CKH917527:CKH917528 CUD917527:CUD917528 DDZ917527:DDZ917528 DNV917527:DNV917528 DXR917527:DXR917528 EHN917527:EHN917528 ERJ917527:ERJ917528 FBF917527:FBF917528 FLB917527:FLB917528 FUX917527:FUX917528 GET917527:GET917528 GOP917527:GOP917528 GYL917527:GYL917528 HIH917527:HIH917528 HSD917527:HSD917528 IBZ917527:IBZ917528 ILV917527:ILV917528 IVR917527:IVR917528 JFN917527:JFN917528 JPJ917527:JPJ917528 JZF917527:JZF917528 KJB917527:KJB917528 KSX917527:KSX917528 LCT917527:LCT917528 LMP917527:LMP917528 LWL917527:LWL917528 MGH917527:MGH917528 MQD917527:MQD917528 MZZ917527:MZZ917528 NJV917527:NJV917528 NTR917527:NTR917528 ODN917527:ODN917528 ONJ917527:ONJ917528 OXF917527:OXF917528 PHB917527:PHB917528 PQX917527:PQX917528 QAT917527:QAT917528 QKP917527:QKP917528 QUL917527:QUL917528 REH917527:REH917528 ROD917527:ROD917528 RXZ917527:RXZ917528 SHV917527:SHV917528 SRR917527:SRR917528 TBN917527:TBN917528 TLJ917527:TLJ917528 TVF917527:TVF917528 UFB917527:UFB917528 UOX917527:UOX917528 UYT917527:UYT917528 VIP917527:VIP917528 VSL917527:VSL917528 WCH917527:WCH917528 WMD917527:WMD917528 WVZ917527:WVZ917528 AB983063:AB983064 JN983063:JN983064 TJ983063:TJ983064 ADF983063:ADF983064 ANB983063:ANB983064 AWX983063:AWX983064 BGT983063:BGT983064 BQP983063:BQP983064 CAL983063:CAL983064 CKH983063:CKH983064 CUD983063:CUD983064 DDZ983063:DDZ983064 DNV983063:DNV983064 DXR983063:DXR983064 EHN983063:EHN983064 ERJ983063:ERJ983064 FBF983063:FBF983064 FLB983063:FLB983064 FUX983063:FUX983064 GET983063:GET983064 GOP983063:GOP983064 GYL983063:GYL983064 HIH983063:HIH983064 HSD983063:HSD983064 IBZ983063:IBZ983064 ILV983063:ILV983064 IVR983063:IVR983064 JFN983063:JFN983064 JPJ983063:JPJ983064 JZF983063:JZF983064 KJB983063:KJB983064 KSX983063:KSX983064 LCT983063:LCT983064 LMP983063:LMP983064 LWL983063:LWL983064 MGH983063:MGH983064 MQD983063:MQD983064 MZZ983063:MZZ983064 NJV983063:NJV983064 NTR983063:NTR983064 ODN983063:ODN983064 ONJ983063:ONJ983064 OXF983063:OXF983064 PHB983063:PHB983064 PQX983063:PQX983064 QAT983063:QAT983064 QKP983063:QKP983064 QUL983063:QUL983064 REH983063:REH983064 ROD983063:ROD983064 RXZ983063:RXZ983064 SHV983063:SHV983064 SRR983063:SRR983064 TBN983063:TBN983064 TLJ983063:TLJ983064 TVF983063:TVF983064 UFB983063:UFB983064 UOX983063:UOX983064 UYT983063:UYT983064 VIP983063:VIP983064 VSL983063:VSL983064 WCH983063:WCH983064 WMD983063:WMD983064 WVZ983063:WVZ983064"/>
    <dataValidation type="textLength" operator="lessThanOrEqual" allowBlank="1" showErrorMessage="1" errorTitle="Ошибка" error="Допускается ввод не более 900 символов!" sqref="M23 IY23 SU23 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WVK983063">
      <formula1>900</formula1>
    </dataValidation>
    <dataValidation allowBlank="1" promptTitle="checkPeriodRange" sqref="WVY983064 JM24 TI24 ADE24 ANA24 AWW24 BGS24 BQO24 CAK24 CKG24 CUC24 DDY24 DNU24 DXQ24 EHM24 ERI24 FBE24 FLA24 FUW24 GES24 GOO24 GYK24 HIG24 HSC24 IBY24 ILU24 IVQ24 JFM24 JPI24 JZE24 KJA24 KSW24 LCS24 LMO24 LWK24 MGG24 MQC24 MZY24 NJU24 NTQ24 ODM24 ONI24 OXE24 PHA24 PQW24 QAS24 QKO24 QUK24 REG24 ROC24 RXY24 SHU24 SRQ24 TBM24 TLI24 TVE24 UFA24 UOW24 UYS24 VIO24 VSK24 WCG24 WMC24 WVY24 AA65560 JM65560 TI65560 ADE65560 ANA65560 AWW65560 BGS65560 BQO65560 CAK65560 CKG65560 CUC65560 DDY65560 DNU65560 DXQ65560 EHM65560 ERI65560 FBE65560 FLA65560 FUW65560 GES65560 GOO65560 GYK65560 HIG65560 HSC65560 IBY65560 ILU65560 IVQ65560 JFM65560 JPI65560 JZE65560 KJA65560 KSW65560 LCS65560 LMO65560 LWK65560 MGG65560 MQC65560 MZY65560 NJU65560 NTQ65560 ODM65560 ONI65560 OXE65560 PHA65560 PQW65560 QAS65560 QKO65560 QUK65560 REG65560 ROC65560 RXY65560 SHU65560 SRQ65560 TBM65560 TLI65560 TVE65560 UFA65560 UOW65560 UYS65560 VIO65560 VSK65560 WCG65560 WMC65560 WVY65560 AA131096 JM131096 TI131096 ADE131096 ANA131096 AWW131096 BGS131096 BQO131096 CAK131096 CKG131096 CUC131096 DDY131096 DNU131096 DXQ131096 EHM131096 ERI131096 FBE131096 FLA131096 FUW131096 GES131096 GOO131096 GYK131096 HIG131096 HSC131096 IBY131096 ILU131096 IVQ131096 JFM131096 JPI131096 JZE131096 KJA131096 KSW131096 LCS131096 LMO131096 LWK131096 MGG131096 MQC131096 MZY131096 NJU131096 NTQ131096 ODM131096 ONI131096 OXE131096 PHA131096 PQW131096 QAS131096 QKO131096 QUK131096 REG131096 ROC131096 RXY131096 SHU131096 SRQ131096 TBM131096 TLI131096 TVE131096 UFA131096 UOW131096 UYS131096 VIO131096 VSK131096 WCG131096 WMC131096 WVY131096 AA196632 JM196632 TI196632 ADE196632 ANA196632 AWW196632 BGS196632 BQO196632 CAK196632 CKG196632 CUC196632 DDY196632 DNU196632 DXQ196632 EHM196632 ERI196632 FBE196632 FLA196632 FUW196632 GES196632 GOO196632 GYK196632 HIG196632 HSC196632 IBY196632 ILU196632 IVQ196632 JFM196632 JPI196632 JZE196632 KJA196632 KSW196632 LCS196632 LMO196632 LWK196632 MGG196632 MQC196632 MZY196632 NJU196632 NTQ196632 ODM196632 ONI196632 OXE196632 PHA196632 PQW196632 QAS196632 QKO196632 QUK196632 REG196632 ROC196632 RXY196632 SHU196632 SRQ196632 TBM196632 TLI196632 TVE196632 UFA196632 UOW196632 UYS196632 VIO196632 VSK196632 WCG196632 WMC196632 WVY196632 AA262168 JM262168 TI262168 ADE262168 ANA262168 AWW262168 BGS262168 BQO262168 CAK262168 CKG262168 CUC262168 DDY262168 DNU262168 DXQ262168 EHM262168 ERI262168 FBE262168 FLA262168 FUW262168 GES262168 GOO262168 GYK262168 HIG262168 HSC262168 IBY262168 ILU262168 IVQ262168 JFM262168 JPI262168 JZE262168 KJA262168 KSW262168 LCS262168 LMO262168 LWK262168 MGG262168 MQC262168 MZY262168 NJU262168 NTQ262168 ODM262168 ONI262168 OXE262168 PHA262168 PQW262168 QAS262168 QKO262168 QUK262168 REG262168 ROC262168 RXY262168 SHU262168 SRQ262168 TBM262168 TLI262168 TVE262168 UFA262168 UOW262168 UYS262168 VIO262168 VSK262168 WCG262168 WMC262168 WVY262168 AA327704 JM327704 TI327704 ADE327704 ANA327704 AWW327704 BGS327704 BQO327704 CAK327704 CKG327704 CUC327704 DDY327704 DNU327704 DXQ327704 EHM327704 ERI327704 FBE327704 FLA327704 FUW327704 GES327704 GOO327704 GYK327704 HIG327704 HSC327704 IBY327704 ILU327704 IVQ327704 JFM327704 JPI327704 JZE327704 KJA327704 KSW327704 LCS327704 LMO327704 LWK327704 MGG327704 MQC327704 MZY327704 NJU327704 NTQ327704 ODM327704 ONI327704 OXE327704 PHA327704 PQW327704 QAS327704 QKO327704 QUK327704 REG327704 ROC327704 RXY327704 SHU327704 SRQ327704 TBM327704 TLI327704 TVE327704 UFA327704 UOW327704 UYS327704 VIO327704 VSK327704 WCG327704 WMC327704 WVY327704 AA393240 JM393240 TI393240 ADE393240 ANA393240 AWW393240 BGS393240 BQO393240 CAK393240 CKG393240 CUC393240 DDY393240 DNU393240 DXQ393240 EHM393240 ERI393240 FBE393240 FLA393240 FUW393240 GES393240 GOO393240 GYK393240 HIG393240 HSC393240 IBY393240 ILU393240 IVQ393240 JFM393240 JPI393240 JZE393240 KJA393240 KSW393240 LCS393240 LMO393240 LWK393240 MGG393240 MQC393240 MZY393240 NJU393240 NTQ393240 ODM393240 ONI393240 OXE393240 PHA393240 PQW393240 QAS393240 QKO393240 QUK393240 REG393240 ROC393240 RXY393240 SHU393240 SRQ393240 TBM393240 TLI393240 TVE393240 UFA393240 UOW393240 UYS393240 VIO393240 VSK393240 WCG393240 WMC393240 WVY393240 AA458776 JM458776 TI458776 ADE458776 ANA458776 AWW458776 BGS458776 BQO458776 CAK458776 CKG458776 CUC458776 DDY458776 DNU458776 DXQ458776 EHM458776 ERI458776 FBE458776 FLA458776 FUW458776 GES458776 GOO458776 GYK458776 HIG458776 HSC458776 IBY458776 ILU458776 IVQ458776 JFM458776 JPI458776 JZE458776 KJA458776 KSW458776 LCS458776 LMO458776 LWK458776 MGG458776 MQC458776 MZY458776 NJU458776 NTQ458776 ODM458776 ONI458776 OXE458776 PHA458776 PQW458776 QAS458776 QKO458776 QUK458776 REG458776 ROC458776 RXY458776 SHU458776 SRQ458776 TBM458776 TLI458776 TVE458776 UFA458776 UOW458776 UYS458776 VIO458776 VSK458776 WCG458776 WMC458776 WVY458776 AA524312 JM524312 TI524312 ADE524312 ANA524312 AWW524312 BGS524312 BQO524312 CAK524312 CKG524312 CUC524312 DDY524312 DNU524312 DXQ524312 EHM524312 ERI524312 FBE524312 FLA524312 FUW524312 GES524312 GOO524312 GYK524312 HIG524312 HSC524312 IBY524312 ILU524312 IVQ524312 JFM524312 JPI524312 JZE524312 KJA524312 KSW524312 LCS524312 LMO524312 LWK524312 MGG524312 MQC524312 MZY524312 NJU524312 NTQ524312 ODM524312 ONI524312 OXE524312 PHA524312 PQW524312 QAS524312 QKO524312 QUK524312 REG524312 ROC524312 RXY524312 SHU524312 SRQ524312 TBM524312 TLI524312 TVE524312 UFA524312 UOW524312 UYS524312 VIO524312 VSK524312 WCG524312 WMC524312 WVY524312 AA589848 JM589848 TI589848 ADE589848 ANA589848 AWW589848 BGS589848 BQO589848 CAK589848 CKG589848 CUC589848 DDY589848 DNU589848 DXQ589848 EHM589848 ERI589848 FBE589848 FLA589848 FUW589848 GES589848 GOO589848 GYK589848 HIG589848 HSC589848 IBY589848 ILU589848 IVQ589848 JFM589848 JPI589848 JZE589848 KJA589848 KSW589848 LCS589848 LMO589848 LWK589848 MGG589848 MQC589848 MZY589848 NJU589848 NTQ589848 ODM589848 ONI589848 OXE589848 PHA589848 PQW589848 QAS589848 QKO589848 QUK589848 REG589848 ROC589848 RXY589848 SHU589848 SRQ589848 TBM589848 TLI589848 TVE589848 UFA589848 UOW589848 UYS589848 VIO589848 VSK589848 WCG589848 WMC589848 WVY589848 AA655384 JM655384 TI655384 ADE655384 ANA655384 AWW655384 BGS655384 BQO655384 CAK655384 CKG655384 CUC655384 DDY655384 DNU655384 DXQ655384 EHM655384 ERI655384 FBE655384 FLA655384 FUW655384 GES655384 GOO655384 GYK655384 HIG655384 HSC655384 IBY655384 ILU655384 IVQ655384 JFM655384 JPI655384 JZE655384 KJA655384 KSW655384 LCS655384 LMO655384 LWK655384 MGG655384 MQC655384 MZY655384 NJU655384 NTQ655384 ODM655384 ONI655384 OXE655384 PHA655384 PQW655384 QAS655384 QKO655384 QUK655384 REG655384 ROC655384 RXY655384 SHU655384 SRQ655384 TBM655384 TLI655384 TVE655384 UFA655384 UOW655384 UYS655384 VIO655384 VSK655384 WCG655384 WMC655384 WVY655384 AA720920 JM720920 TI720920 ADE720920 ANA720920 AWW720920 BGS720920 BQO720920 CAK720920 CKG720920 CUC720920 DDY720920 DNU720920 DXQ720920 EHM720920 ERI720920 FBE720920 FLA720920 FUW720920 GES720920 GOO720920 GYK720920 HIG720920 HSC720920 IBY720920 ILU720920 IVQ720920 JFM720920 JPI720920 JZE720920 KJA720920 KSW720920 LCS720920 LMO720920 LWK720920 MGG720920 MQC720920 MZY720920 NJU720920 NTQ720920 ODM720920 ONI720920 OXE720920 PHA720920 PQW720920 QAS720920 QKO720920 QUK720920 REG720920 ROC720920 RXY720920 SHU720920 SRQ720920 TBM720920 TLI720920 TVE720920 UFA720920 UOW720920 UYS720920 VIO720920 VSK720920 WCG720920 WMC720920 WVY720920 AA786456 JM786456 TI786456 ADE786456 ANA786456 AWW786456 BGS786456 BQO786456 CAK786456 CKG786456 CUC786456 DDY786456 DNU786456 DXQ786456 EHM786456 ERI786456 FBE786456 FLA786456 FUW786456 GES786456 GOO786456 GYK786456 HIG786456 HSC786456 IBY786456 ILU786456 IVQ786456 JFM786456 JPI786456 JZE786456 KJA786456 KSW786456 LCS786456 LMO786456 LWK786456 MGG786456 MQC786456 MZY786456 NJU786456 NTQ786456 ODM786456 ONI786456 OXE786456 PHA786456 PQW786456 QAS786456 QKO786456 QUK786456 REG786456 ROC786456 RXY786456 SHU786456 SRQ786456 TBM786456 TLI786456 TVE786456 UFA786456 UOW786456 UYS786456 VIO786456 VSK786456 WCG786456 WMC786456 WVY786456 AA851992 JM851992 TI851992 ADE851992 ANA851992 AWW851992 BGS851992 BQO851992 CAK851992 CKG851992 CUC851992 DDY851992 DNU851992 DXQ851992 EHM851992 ERI851992 FBE851992 FLA851992 FUW851992 GES851992 GOO851992 GYK851992 HIG851992 HSC851992 IBY851992 ILU851992 IVQ851992 JFM851992 JPI851992 JZE851992 KJA851992 KSW851992 LCS851992 LMO851992 LWK851992 MGG851992 MQC851992 MZY851992 NJU851992 NTQ851992 ODM851992 ONI851992 OXE851992 PHA851992 PQW851992 QAS851992 QKO851992 QUK851992 REG851992 ROC851992 RXY851992 SHU851992 SRQ851992 TBM851992 TLI851992 TVE851992 UFA851992 UOW851992 UYS851992 VIO851992 VSK851992 WCG851992 WMC851992 WVY851992 AA917528 JM917528 TI917528 ADE917528 ANA917528 AWW917528 BGS917528 BQO917528 CAK917528 CKG917528 CUC917528 DDY917528 DNU917528 DXQ917528 EHM917528 ERI917528 FBE917528 FLA917528 FUW917528 GES917528 GOO917528 GYK917528 HIG917528 HSC917528 IBY917528 ILU917528 IVQ917528 JFM917528 JPI917528 JZE917528 KJA917528 KSW917528 LCS917528 LMO917528 LWK917528 MGG917528 MQC917528 MZY917528 NJU917528 NTQ917528 ODM917528 ONI917528 OXE917528 PHA917528 PQW917528 QAS917528 QKO917528 QUK917528 REG917528 ROC917528 RXY917528 SHU917528 SRQ917528 TBM917528 TLI917528 TVE917528 UFA917528 UOW917528 UYS917528 VIO917528 VSK917528 WCG917528 WMC917528 WVY917528 AA983064 JM983064 TI983064 ADE983064 ANA983064 AWW983064 BGS983064 BQO983064 CAK983064 CKG983064 CUC983064 DDY983064 DNU983064 DXQ983064 EHM983064 ERI983064 FBE983064 FLA983064 FUW983064 GES983064 GOO983064 GYK983064 HIG983064 HSC983064 IBY983064 ILU983064 IVQ983064 JFM983064 JPI983064 JZE983064 KJA983064 KSW983064 LCS983064 LMO983064 LWK983064 MGG983064 MQC983064 MZY983064 NJU983064 NTQ983064 ODM983064 ONI983064 OXE983064 PHA983064 PQW983064 QAS983064 QKO983064 QUK983064 REG983064 ROC983064 RXY983064 SHU983064 SRQ983064 TBM983064 TLI983064 TVE983064 UFA983064 UOW983064 UYS983064 VIO983064 VSK983064 WCG983064 WMC983064"/>
    <dataValidation type="decimal" allowBlank="1" showErrorMessage="1" errorTitle="Ошибка" error="Допускается ввод только действительных чисел!" sqref="Z23:AA23 JL23:JM23 TH23:TI23 ADD23:ADE23 AMZ23:ANA23 AWV23:AWW23 BGR23:BGS23 BQN23:BQO23 CAJ23:CAK23 CKF23:CKG23 CUB23:CUC23 DDX23:DDY23 DNT23:DNU23 DXP23:DXQ23 EHL23:EHM23 ERH23:ERI23 FBD23:FBE23 FKZ23:FLA23 FUV23:FUW23 GER23:GES23 GON23:GOO23 GYJ23:GYK23 HIF23:HIG23 HSB23:HSC23 IBX23:IBY23 ILT23:ILU23 IVP23:IVQ23 JFL23:JFM23 JPH23:JPI23 JZD23:JZE23 KIZ23:KJA23 KSV23:KSW23 LCR23:LCS23 LMN23:LMO23 LWJ23:LWK23 MGF23:MGG23 MQB23:MQC23 MZX23:MZY23 NJT23:NJU23 NTP23:NTQ23 ODL23:ODM23 ONH23:ONI23 OXD23:OXE23 PGZ23:PHA23 PQV23:PQW23 QAR23:QAS23 QKN23:QKO23 QUJ23:QUK23 REF23:REG23 ROB23:ROC23 RXX23:RXY23 SHT23:SHU23 SRP23:SRQ23 TBL23:TBM23 TLH23:TLI23 TVD23:TVE23 UEZ23:UFA23 UOV23:UOW23 UYR23:UYS23 VIN23:VIO23 VSJ23:VSK23 WCF23:WCG23 WMB23:WMC23 WVX23:WVY23 Z65559:AA65559 JL65559:JM65559 TH65559:TI65559 ADD65559:ADE65559 AMZ65559:ANA65559 AWV65559:AWW65559 BGR65559:BGS65559 BQN65559:BQO65559 CAJ65559:CAK65559 CKF65559:CKG65559 CUB65559:CUC65559 DDX65559:DDY65559 DNT65559:DNU65559 DXP65559:DXQ65559 EHL65559:EHM65559 ERH65559:ERI65559 FBD65559:FBE65559 FKZ65559:FLA65559 FUV65559:FUW65559 GER65559:GES65559 GON65559:GOO65559 GYJ65559:GYK65559 HIF65559:HIG65559 HSB65559:HSC65559 IBX65559:IBY65559 ILT65559:ILU65559 IVP65559:IVQ65559 JFL65559:JFM65559 JPH65559:JPI65559 JZD65559:JZE65559 KIZ65559:KJA65559 KSV65559:KSW65559 LCR65559:LCS65559 LMN65559:LMO65559 LWJ65559:LWK65559 MGF65559:MGG65559 MQB65559:MQC65559 MZX65559:MZY65559 NJT65559:NJU65559 NTP65559:NTQ65559 ODL65559:ODM65559 ONH65559:ONI65559 OXD65559:OXE65559 PGZ65559:PHA65559 PQV65559:PQW65559 QAR65559:QAS65559 QKN65559:QKO65559 QUJ65559:QUK65559 REF65559:REG65559 ROB65559:ROC65559 RXX65559:RXY65559 SHT65559:SHU65559 SRP65559:SRQ65559 TBL65559:TBM65559 TLH65559:TLI65559 TVD65559:TVE65559 UEZ65559:UFA65559 UOV65559:UOW65559 UYR65559:UYS65559 VIN65559:VIO65559 VSJ65559:VSK65559 WCF65559:WCG65559 WMB65559:WMC65559 WVX65559:WVY65559 Z131095:AA131095 JL131095:JM131095 TH131095:TI131095 ADD131095:ADE131095 AMZ131095:ANA131095 AWV131095:AWW131095 BGR131095:BGS131095 BQN131095:BQO131095 CAJ131095:CAK131095 CKF131095:CKG131095 CUB131095:CUC131095 DDX131095:DDY131095 DNT131095:DNU131095 DXP131095:DXQ131095 EHL131095:EHM131095 ERH131095:ERI131095 FBD131095:FBE131095 FKZ131095:FLA131095 FUV131095:FUW131095 GER131095:GES131095 GON131095:GOO131095 GYJ131095:GYK131095 HIF131095:HIG131095 HSB131095:HSC131095 IBX131095:IBY131095 ILT131095:ILU131095 IVP131095:IVQ131095 JFL131095:JFM131095 JPH131095:JPI131095 JZD131095:JZE131095 KIZ131095:KJA131095 KSV131095:KSW131095 LCR131095:LCS131095 LMN131095:LMO131095 LWJ131095:LWK131095 MGF131095:MGG131095 MQB131095:MQC131095 MZX131095:MZY131095 NJT131095:NJU131095 NTP131095:NTQ131095 ODL131095:ODM131095 ONH131095:ONI131095 OXD131095:OXE131095 PGZ131095:PHA131095 PQV131095:PQW131095 QAR131095:QAS131095 QKN131095:QKO131095 QUJ131095:QUK131095 REF131095:REG131095 ROB131095:ROC131095 RXX131095:RXY131095 SHT131095:SHU131095 SRP131095:SRQ131095 TBL131095:TBM131095 TLH131095:TLI131095 TVD131095:TVE131095 UEZ131095:UFA131095 UOV131095:UOW131095 UYR131095:UYS131095 VIN131095:VIO131095 VSJ131095:VSK131095 WCF131095:WCG131095 WMB131095:WMC131095 WVX131095:WVY131095 Z196631:AA196631 JL196631:JM196631 TH196631:TI196631 ADD196631:ADE196631 AMZ196631:ANA196631 AWV196631:AWW196631 BGR196631:BGS196631 BQN196631:BQO196631 CAJ196631:CAK196631 CKF196631:CKG196631 CUB196631:CUC196631 DDX196631:DDY196631 DNT196631:DNU196631 DXP196631:DXQ196631 EHL196631:EHM196631 ERH196631:ERI196631 FBD196631:FBE196631 FKZ196631:FLA196631 FUV196631:FUW196631 GER196631:GES196631 GON196631:GOO196631 GYJ196631:GYK196631 HIF196631:HIG196631 HSB196631:HSC196631 IBX196631:IBY196631 ILT196631:ILU196631 IVP196631:IVQ196631 JFL196631:JFM196631 JPH196631:JPI196631 JZD196631:JZE196631 KIZ196631:KJA196631 KSV196631:KSW196631 LCR196631:LCS196631 LMN196631:LMO196631 LWJ196631:LWK196631 MGF196631:MGG196631 MQB196631:MQC196631 MZX196631:MZY196631 NJT196631:NJU196631 NTP196631:NTQ196631 ODL196631:ODM196631 ONH196631:ONI196631 OXD196631:OXE196631 PGZ196631:PHA196631 PQV196631:PQW196631 QAR196631:QAS196631 QKN196631:QKO196631 QUJ196631:QUK196631 REF196631:REG196631 ROB196631:ROC196631 RXX196631:RXY196631 SHT196631:SHU196631 SRP196631:SRQ196631 TBL196631:TBM196631 TLH196631:TLI196631 TVD196631:TVE196631 UEZ196631:UFA196631 UOV196631:UOW196631 UYR196631:UYS196631 VIN196631:VIO196631 VSJ196631:VSK196631 WCF196631:WCG196631 WMB196631:WMC196631 WVX196631:WVY196631 Z262167:AA262167 JL262167:JM262167 TH262167:TI262167 ADD262167:ADE262167 AMZ262167:ANA262167 AWV262167:AWW262167 BGR262167:BGS262167 BQN262167:BQO262167 CAJ262167:CAK262167 CKF262167:CKG262167 CUB262167:CUC262167 DDX262167:DDY262167 DNT262167:DNU262167 DXP262167:DXQ262167 EHL262167:EHM262167 ERH262167:ERI262167 FBD262167:FBE262167 FKZ262167:FLA262167 FUV262167:FUW262167 GER262167:GES262167 GON262167:GOO262167 GYJ262167:GYK262167 HIF262167:HIG262167 HSB262167:HSC262167 IBX262167:IBY262167 ILT262167:ILU262167 IVP262167:IVQ262167 JFL262167:JFM262167 JPH262167:JPI262167 JZD262167:JZE262167 KIZ262167:KJA262167 KSV262167:KSW262167 LCR262167:LCS262167 LMN262167:LMO262167 LWJ262167:LWK262167 MGF262167:MGG262167 MQB262167:MQC262167 MZX262167:MZY262167 NJT262167:NJU262167 NTP262167:NTQ262167 ODL262167:ODM262167 ONH262167:ONI262167 OXD262167:OXE262167 PGZ262167:PHA262167 PQV262167:PQW262167 QAR262167:QAS262167 QKN262167:QKO262167 QUJ262167:QUK262167 REF262167:REG262167 ROB262167:ROC262167 RXX262167:RXY262167 SHT262167:SHU262167 SRP262167:SRQ262167 TBL262167:TBM262167 TLH262167:TLI262167 TVD262167:TVE262167 UEZ262167:UFA262167 UOV262167:UOW262167 UYR262167:UYS262167 VIN262167:VIO262167 VSJ262167:VSK262167 WCF262167:WCG262167 WMB262167:WMC262167 WVX262167:WVY262167 Z327703:AA327703 JL327703:JM327703 TH327703:TI327703 ADD327703:ADE327703 AMZ327703:ANA327703 AWV327703:AWW327703 BGR327703:BGS327703 BQN327703:BQO327703 CAJ327703:CAK327703 CKF327703:CKG327703 CUB327703:CUC327703 DDX327703:DDY327703 DNT327703:DNU327703 DXP327703:DXQ327703 EHL327703:EHM327703 ERH327703:ERI327703 FBD327703:FBE327703 FKZ327703:FLA327703 FUV327703:FUW327703 GER327703:GES327703 GON327703:GOO327703 GYJ327703:GYK327703 HIF327703:HIG327703 HSB327703:HSC327703 IBX327703:IBY327703 ILT327703:ILU327703 IVP327703:IVQ327703 JFL327703:JFM327703 JPH327703:JPI327703 JZD327703:JZE327703 KIZ327703:KJA327703 KSV327703:KSW327703 LCR327703:LCS327703 LMN327703:LMO327703 LWJ327703:LWK327703 MGF327703:MGG327703 MQB327703:MQC327703 MZX327703:MZY327703 NJT327703:NJU327703 NTP327703:NTQ327703 ODL327703:ODM327703 ONH327703:ONI327703 OXD327703:OXE327703 PGZ327703:PHA327703 PQV327703:PQW327703 QAR327703:QAS327703 QKN327703:QKO327703 QUJ327703:QUK327703 REF327703:REG327703 ROB327703:ROC327703 RXX327703:RXY327703 SHT327703:SHU327703 SRP327703:SRQ327703 TBL327703:TBM327703 TLH327703:TLI327703 TVD327703:TVE327703 UEZ327703:UFA327703 UOV327703:UOW327703 UYR327703:UYS327703 VIN327703:VIO327703 VSJ327703:VSK327703 WCF327703:WCG327703 WMB327703:WMC327703 WVX327703:WVY327703 Z393239:AA393239 JL393239:JM393239 TH393239:TI393239 ADD393239:ADE393239 AMZ393239:ANA393239 AWV393239:AWW393239 BGR393239:BGS393239 BQN393239:BQO393239 CAJ393239:CAK393239 CKF393239:CKG393239 CUB393239:CUC393239 DDX393239:DDY393239 DNT393239:DNU393239 DXP393239:DXQ393239 EHL393239:EHM393239 ERH393239:ERI393239 FBD393239:FBE393239 FKZ393239:FLA393239 FUV393239:FUW393239 GER393239:GES393239 GON393239:GOO393239 GYJ393239:GYK393239 HIF393239:HIG393239 HSB393239:HSC393239 IBX393239:IBY393239 ILT393239:ILU393239 IVP393239:IVQ393239 JFL393239:JFM393239 JPH393239:JPI393239 JZD393239:JZE393239 KIZ393239:KJA393239 KSV393239:KSW393239 LCR393239:LCS393239 LMN393239:LMO393239 LWJ393239:LWK393239 MGF393239:MGG393239 MQB393239:MQC393239 MZX393239:MZY393239 NJT393239:NJU393239 NTP393239:NTQ393239 ODL393239:ODM393239 ONH393239:ONI393239 OXD393239:OXE393239 PGZ393239:PHA393239 PQV393239:PQW393239 QAR393239:QAS393239 QKN393239:QKO393239 QUJ393239:QUK393239 REF393239:REG393239 ROB393239:ROC393239 RXX393239:RXY393239 SHT393239:SHU393239 SRP393239:SRQ393239 TBL393239:TBM393239 TLH393239:TLI393239 TVD393239:TVE393239 UEZ393239:UFA393239 UOV393239:UOW393239 UYR393239:UYS393239 VIN393239:VIO393239 VSJ393239:VSK393239 WCF393239:WCG393239 WMB393239:WMC393239 WVX393239:WVY393239 Z458775:AA458775 JL458775:JM458775 TH458775:TI458775 ADD458775:ADE458775 AMZ458775:ANA458775 AWV458775:AWW458775 BGR458775:BGS458775 BQN458775:BQO458775 CAJ458775:CAK458775 CKF458775:CKG458775 CUB458775:CUC458775 DDX458775:DDY458775 DNT458775:DNU458775 DXP458775:DXQ458775 EHL458775:EHM458775 ERH458775:ERI458775 FBD458775:FBE458775 FKZ458775:FLA458775 FUV458775:FUW458775 GER458775:GES458775 GON458775:GOO458775 GYJ458775:GYK458775 HIF458775:HIG458775 HSB458775:HSC458775 IBX458775:IBY458775 ILT458775:ILU458775 IVP458775:IVQ458775 JFL458775:JFM458775 JPH458775:JPI458775 JZD458775:JZE458775 KIZ458775:KJA458775 KSV458775:KSW458775 LCR458775:LCS458775 LMN458775:LMO458775 LWJ458775:LWK458775 MGF458775:MGG458775 MQB458775:MQC458775 MZX458775:MZY458775 NJT458775:NJU458775 NTP458775:NTQ458775 ODL458775:ODM458775 ONH458775:ONI458775 OXD458775:OXE458775 PGZ458775:PHA458775 PQV458775:PQW458775 QAR458775:QAS458775 QKN458775:QKO458775 QUJ458775:QUK458775 REF458775:REG458775 ROB458775:ROC458775 RXX458775:RXY458775 SHT458775:SHU458775 SRP458775:SRQ458775 TBL458775:TBM458775 TLH458775:TLI458775 TVD458775:TVE458775 UEZ458775:UFA458775 UOV458775:UOW458775 UYR458775:UYS458775 VIN458775:VIO458775 VSJ458775:VSK458775 WCF458775:WCG458775 WMB458775:WMC458775 WVX458775:WVY458775 Z524311:AA524311 JL524311:JM524311 TH524311:TI524311 ADD524311:ADE524311 AMZ524311:ANA524311 AWV524311:AWW524311 BGR524311:BGS524311 BQN524311:BQO524311 CAJ524311:CAK524311 CKF524311:CKG524311 CUB524311:CUC524311 DDX524311:DDY524311 DNT524311:DNU524311 DXP524311:DXQ524311 EHL524311:EHM524311 ERH524311:ERI524311 FBD524311:FBE524311 FKZ524311:FLA524311 FUV524311:FUW524311 GER524311:GES524311 GON524311:GOO524311 GYJ524311:GYK524311 HIF524311:HIG524311 HSB524311:HSC524311 IBX524311:IBY524311 ILT524311:ILU524311 IVP524311:IVQ524311 JFL524311:JFM524311 JPH524311:JPI524311 JZD524311:JZE524311 KIZ524311:KJA524311 KSV524311:KSW524311 LCR524311:LCS524311 LMN524311:LMO524311 LWJ524311:LWK524311 MGF524311:MGG524311 MQB524311:MQC524311 MZX524311:MZY524311 NJT524311:NJU524311 NTP524311:NTQ524311 ODL524311:ODM524311 ONH524311:ONI524311 OXD524311:OXE524311 PGZ524311:PHA524311 PQV524311:PQW524311 QAR524311:QAS524311 QKN524311:QKO524311 QUJ524311:QUK524311 REF524311:REG524311 ROB524311:ROC524311 RXX524311:RXY524311 SHT524311:SHU524311 SRP524311:SRQ524311 TBL524311:TBM524311 TLH524311:TLI524311 TVD524311:TVE524311 UEZ524311:UFA524311 UOV524311:UOW524311 UYR524311:UYS524311 VIN524311:VIO524311 VSJ524311:VSK524311 WCF524311:WCG524311 WMB524311:WMC524311 WVX524311:WVY524311 Z589847:AA589847 JL589847:JM589847 TH589847:TI589847 ADD589847:ADE589847 AMZ589847:ANA589847 AWV589847:AWW589847 BGR589847:BGS589847 BQN589847:BQO589847 CAJ589847:CAK589847 CKF589847:CKG589847 CUB589847:CUC589847 DDX589847:DDY589847 DNT589847:DNU589847 DXP589847:DXQ589847 EHL589847:EHM589847 ERH589847:ERI589847 FBD589847:FBE589847 FKZ589847:FLA589847 FUV589847:FUW589847 GER589847:GES589847 GON589847:GOO589847 GYJ589847:GYK589847 HIF589847:HIG589847 HSB589847:HSC589847 IBX589847:IBY589847 ILT589847:ILU589847 IVP589847:IVQ589847 JFL589847:JFM589847 JPH589847:JPI589847 JZD589847:JZE589847 KIZ589847:KJA589847 KSV589847:KSW589847 LCR589847:LCS589847 LMN589847:LMO589847 LWJ589847:LWK589847 MGF589847:MGG589847 MQB589847:MQC589847 MZX589847:MZY589847 NJT589847:NJU589847 NTP589847:NTQ589847 ODL589847:ODM589847 ONH589847:ONI589847 OXD589847:OXE589847 PGZ589847:PHA589847 PQV589847:PQW589847 QAR589847:QAS589847 QKN589847:QKO589847 QUJ589847:QUK589847 REF589847:REG589847 ROB589847:ROC589847 RXX589847:RXY589847 SHT589847:SHU589847 SRP589847:SRQ589847 TBL589847:TBM589847 TLH589847:TLI589847 TVD589847:TVE589847 UEZ589847:UFA589847 UOV589847:UOW589847 UYR589847:UYS589847 VIN589847:VIO589847 VSJ589847:VSK589847 WCF589847:WCG589847 WMB589847:WMC589847 WVX589847:WVY589847 Z655383:AA655383 JL655383:JM655383 TH655383:TI655383 ADD655383:ADE655383 AMZ655383:ANA655383 AWV655383:AWW655383 BGR655383:BGS655383 BQN655383:BQO655383 CAJ655383:CAK655383 CKF655383:CKG655383 CUB655383:CUC655383 DDX655383:DDY655383 DNT655383:DNU655383 DXP655383:DXQ655383 EHL655383:EHM655383 ERH655383:ERI655383 FBD655383:FBE655383 FKZ655383:FLA655383 FUV655383:FUW655383 GER655383:GES655383 GON655383:GOO655383 GYJ655383:GYK655383 HIF655383:HIG655383 HSB655383:HSC655383 IBX655383:IBY655383 ILT655383:ILU655383 IVP655383:IVQ655383 JFL655383:JFM655383 JPH655383:JPI655383 JZD655383:JZE655383 KIZ655383:KJA655383 KSV655383:KSW655383 LCR655383:LCS655383 LMN655383:LMO655383 LWJ655383:LWK655383 MGF655383:MGG655383 MQB655383:MQC655383 MZX655383:MZY655383 NJT655383:NJU655383 NTP655383:NTQ655383 ODL655383:ODM655383 ONH655383:ONI655383 OXD655383:OXE655383 PGZ655383:PHA655383 PQV655383:PQW655383 QAR655383:QAS655383 QKN655383:QKO655383 QUJ655383:QUK655383 REF655383:REG655383 ROB655383:ROC655383 RXX655383:RXY655383 SHT655383:SHU655383 SRP655383:SRQ655383 TBL655383:TBM655383 TLH655383:TLI655383 TVD655383:TVE655383 UEZ655383:UFA655383 UOV655383:UOW655383 UYR655383:UYS655383 VIN655383:VIO655383 VSJ655383:VSK655383 WCF655383:WCG655383 WMB655383:WMC655383 WVX655383:WVY655383 Z720919:AA720919 JL720919:JM720919 TH720919:TI720919 ADD720919:ADE720919 AMZ720919:ANA720919 AWV720919:AWW720919 BGR720919:BGS720919 BQN720919:BQO720919 CAJ720919:CAK720919 CKF720919:CKG720919 CUB720919:CUC720919 DDX720919:DDY720919 DNT720919:DNU720919 DXP720919:DXQ720919 EHL720919:EHM720919 ERH720919:ERI720919 FBD720919:FBE720919 FKZ720919:FLA720919 FUV720919:FUW720919 GER720919:GES720919 GON720919:GOO720919 GYJ720919:GYK720919 HIF720919:HIG720919 HSB720919:HSC720919 IBX720919:IBY720919 ILT720919:ILU720919 IVP720919:IVQ720919 JFL720919:JFM720919 JPH720919:JPI720919 JZD720919:JZE720919 KIZ720919:KJA720919 KSV720919:KSW720919 LCR720919:LCS720919 LMN720919:LMO720919 LWJ720919:LWK720919 MGF720919:MGG720919 MQB720919:MQC720919 MZX720919:MZY720919 NJT720919:NJU720919 NTP720919:NTQ720919 ODL720919:ODM720919 ONH720919:ONI720919 OXD720919:OXE720919 PGZ720919:PHA720919 PQV720919:PQW720919 QAR720919:QAS720919 QKN720919:QKO720919 QUJ720919:QUK720919 REF720919:REG720919 ROB720919:ROC720919 RXX720919:RXY720919 SHT720919:SHU720919 SRP720919:SRQ720919 TBL720919:TBM720919 TLH720919:TLI720919 TVD720919:TVE720919 UEZ720919:UFA720919 UOV720919:UOW720919 UYR720919:UYS720919 VIN720919:VIO720919 VSJ720919:VSK720919 WCF720919:WCG720919 WMB720919:WMC720919 WVX720919:WVY720919 Z786455:AA786455 JL786455:JM786455 TH786455:TI786455 ADD786455:ADE786455 AMZ786455:ANA786455 AWV786455:AWW786455 BGR786455:BGS786455 BQN786455:BQO786455 CAJ786455:CAK786455 CKF786455:CKG786455 CUB786455:CUC786455 DDX786455:DDY786455 DNT786455:DNU786455 DXP786455:DXQ786455 EHL786455:EHM786455 ERH786455:ERI786455 FBD786455:FBE786455 FKZ786455:FLA786455 FUV786455:FUW786455 GER786455:GES786455 GON786455:GOO786455 GYJ786455:GYK786455 HIF786455:HIG786455 HSB786455:HSC786455 IBX786455:IBY786455 ILT786455:ILU786455 IVP786455:IVQ786455 JFL786455:JFM786455 JPH786455:JPI786455 JZD786455:JZE786455 KIZ786455:KJA786455 KSV786455:KSW786455 LCR786455:LCS786455 LMN786455:LMO786455 LWJ786455:LWK786455 MGF786455:MGG786455 MQB786455:MQC786455 MZX786455:MZY786455 NJT786455:NJU786455 NTP786455:NTQ786455 ODL786455:ODM786455 ONH786455:ONI786455 OXD786455:OXE786455 PGZ786455:PHA786455 PQV786455:PQW786455 QAR786455:QAS786455 QKN786455:QKO786455 QUJ786455:QUK786455 REF786455:REG786455 ROB786455:ROC786455 RXX786455:RXY786455 SHT786455:SHU786455 SRP786455:SRQ786455 TBL786455:TBM786455 TLH786455:TLI786455 TVD786455:TVE786455 UEZ786455:UFA786455 UOV786455:UOW786455 UYR786455:UYS786455 VIN786455:VIO786455 VSJ786455:VSK786455 WCF786455:WCG786455 WMB786455:WMC786455 WVX786455:WVY786455 Z851991:AA851991 JL851991:JM851991 TH851991:TI851991 ADD851991:ADE851991 AMZ851991:ANA851991 AWV851991:AWW851991 BGR851991:BGS851991 BQN851991:BQO851991 CAJ851991:CAK851991 CKF851991:CKG851991 CUB851991:CUC851991 DDX851991:DDY851991 DNT851991:DNU851991 DXP851991:DXQ851991 EHL851991:EHM851991 ERH851991:ERI851991 FBD851991:FBE851991 FKZ851991:FLA851991 FUV851991:FUW851991 GER851991:GES851991 GON851991:GOO851991 GYJ851991:GYK851991 HIF851991:HIG851991 HSB851991:HSC851991 IBX851991:IBY851991 ILT851991:ILU851991 IVP851991:IVQ851991 JFL851991:JFM851991 JPH851991:JPI851991 JZD851991:JZE851991 KIZ851991:KJA851991 KSV851991:KSW851991 LCR851991:LCS851991 LMN851991:LMO851991 LWJ851991:LWK851991 MGF851991:MGG851991 MQB851991:MQC851991 MZX851991:MZY851991 NJT851991:NJU851991 NTP851991:NTQ851991 ODL851991:ODM851991 ONH851991:ONI851991 OXD851991:OXE851991 PGZ851991:PHA851991 PQV851991:PQW851991 QAR851991:QAS851991 QKN851991:QKO851991 QUJ851991:QUK851991 REF851991:REG851991 ROB851991:ROC851991 RXX851991:RXY851991 SHT851991:SHU851991 SRP851991:SRQ851991 TBL851991:TBM851991 TLH851991:TLI851991 TVD851991:TVE851991 UEZ851991:UFA851991 UOV851991:UOW851991 UYR851991:UYS851991 VIN851991:VIO851991 VSJ851991:VSK851991 WCF851991:WCG851991 WMB851991:WMC851991 WVX851991:WVY851991 Z917527:AA917527 JL917527:JM917527 TH917527:TI917527 ADD917527:ADE917527 AMZ917527:ANA917527 AWV917527:AWW917527 BGR917527:BGS917527 BQN917527:BQO917527 CAJ917527:CAK917527 CKF917527:CKG917527 CUB917527:CUC917527 DDX917527:DDY917527 DNT917527:DNU917527 DXP917527:DXQ917527 EHL917527:EHM917527 ERH917527:ERI917527 FBD917527:FBE917527 FKZ917527:FLA917527 FUV917527:FUW917527 GER917527:GES917527 GON917527:GOO917527 GYJ917527:GYK917527 HIF917527:HIG917527 HSB917527:HSC917527 IBX917527:IBY917527 ILT917527:ILU917527 IVP917527:IVQ917527 JFL917527:JFM917527 JPH917527:JPI917527 JZD917527:JZE917527 KIZ917527:KJA917527 KSV917527:KSW917527 LCR917527:LCS917527 LMN917527:LMO917527 LWJ917527:LWK917527 MGF917527:MGG917527 MQB917527:MQC917527 MZX917527:MZY917527 NJT917527:NJU917527 NTP917527:NTQ917527 ODL917527:ODM917527 ONH917527:ONI917527 OXD917527:OXE917527 PGZ917527:PHA917527 PQV917527:PQW917527 QAR917527:QAS917527 QKN917527:QKO917527 QUJ917527:QUK917527 REF917527:REG917527 ROB917527:ROC917527 RXX917527:RXY917527 SHT917527:SHU917527 SRP917527:SRQ917527 TBL917527:TBM917527 TLH917527:TLI917527 TVD917527:TVE917527 UEZ917527:UFA917527 UOV917527:UOW917527 UYR917527:UYS917527 VIN917527:VIO917527 VSJ917527:VSK917527 WCF917527:WCG917527 WMB917527:WMC917527 WVX917527:WVY917527 Z983063:AA983063 JL983063:JM983063 TH983063:TI983063 ADD983063:ADE983063 AMZ983063:ANA983063 AWV983063:AWW983063 BGR983063:BGS983063 BQN983063:BQO983063 CAJ983063:CAK983063 CKF983063:CKG983063 CUB983063:CUC983063 DDX983063:DDY983063 DNT983063:DNU983063 DXP983063:DXQ983063 EHL983063:EHM983063 ERH983063:ERI983063 FBD983063:FBE983063 FKZ983063:FLA983063 FUV983063:FUW983063 GER983063:GES983063 GON983063:GOO983063 GYJ983063:GYK983063 HIF983063:HIG983063 HSB983063:HSC983063 IBX983063:IBY983063 ILT983063:ILU983063 IVP983063:IVQ983063 JFL983063:JFM983063 JPH983063:JPI983063 JZD983063:JZE983063 KIZ983063:KJA983063 KSV983063:KSW983063 LCR983063:LCS983063 LMN983063:LMO983063 LWJ983063:LWK983063 MGF983063:MGG983063 MQB983063:MQC983063 MZX983063:MZY983063 NJT983063:NJU983063 NTP983063:NTQ983063 ODL983063:ODM983063 ONH983063:ONI983063 OXD983063:OXE983063 PGZ983063:PHA983063 PQV983063:PQW983063 QAR983063:QAS983063 QKN983063:QKO983063 QUJ983063:QUK983063 REF983063:REG983063 ROB983063:ROC983063 RXX983063:RXY983063 SHT983063:SHU983063 SRP983063:SRQ983063 TBL983063:TBM983063 TLH983063:TLI983063 TVD983063:TVE983063 UEZ983063:UFA983063 UOV983063:UOW983063 UYR983063:UYS983063 VIN983063:VIO983063 VSJ983063:VSK983063 WCF983063:WCG983063 WMB983063:WMC983063 WVX983063:WVY98306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WWE983059:WWE983063 JS19:JS23 TO19:TO23 ADK19:ADK23 ANG19:ANG23 AXC19:AXC23 BGY19:BGY23 BQU19:BQU23 CAQ19:CAQ23 CKM19:CKM23 CUI19:CUI23 DEE19:DEE23 DOA19:DOA23 DXW19:DXW23 EHS19:EHS23 ERO19:ERO23 FBK19:FBK23 FLG19:FLG23 FVC19:FVC23 GEY19:GEY23 GOU19:GOU23 GYQ19:GYQ23 HIM19:HIM23 HSI19:HSI23 ICE19:ICE23 IMA19:IMA23 IVW19:IVW23 JFS19:JFS23 JPO19:JPO23 JZK19:JZK23 KJG19:KJG23 KTC19:KTC23 LCY19:LCY23 LMU19:LMU23 LWQ19:LWQ23 MGM19:MGM23 MQI19:MQI23 NAE19:NAE23 NKA19:NKA23 NTW19:NTW23 ODS19:ODS23 ONO19:ONO23 OXK19:OXK23 PHG19:PHG23 PRC19:PRC23 QAY19:QAY23 QKU19:QKU23 QUQ19:QUQ23 REM19:REM23 ROI19:ROI23 RYE19:RYE23 SIA19:SIA23 SRW19:SRW23 TBS19:TBS23 TLO19:TLO23 TVK19:TVK23 UFG19:UFG23 UPC19:UPC23 UYY19:UYY23 VIU19:VIU23 VSQ19:VSQ23 WCM19:WCM23 WMI19:WMI23 WWE19:WWE23 AG65555:AG65559 JS65555:JS65559 TO65555:TO65559 ADK65555:ADK65559 ANG65555:ANG65559 AXC65555:AXC65559 BGY65555:BGY65559 BQU65555:BQU65559 CAQ65555:CAQ65559 CKM65555:CKM65559 CUI65555:CUI65559 DEE65555:DEE65559 DOA65555:DOA65559 DXW65555:DXW65559 EHS65555:EHS65559 ERO65555:ERO65559 FBK65555:FBK65559 FLG65555:FLG65559 FVC65555:FVC65559 GEY65555:GEY65559 GOU65555:GOU65559 GYQ65555:GYQ65559 HIM65555:HIM65559 HSI65555:HSI65559 ICE65555:ICE65559 IMA65555:IMA65559 IVW65555:IVW65559 JFS65555:JFS65559 JPO65555:JPO65559 JZK65555:JZK65559 KJG65555:KJG65559 KTC65555:KTC65559 LCY65555:LCY65559 LMU65555:LMU65559 LWQ65555:LWQ65559 MGM65555:MGM65559 MQI65555:MQI65559 NAE65555:NAE65559 NKA65555:NKA65559 NTW65555:NTW65559 ODS65555:ODS65559 ONO65555:ONO65559 OXK65555:OXK65559 PHG65555:PHG65559 PRC65555:PRC65559 QAY65555:QAY65559 QKU65555:QKU65559 QUQ65555:QUQ65559 REM65555:REM65559 ROI65555:ROI65559 RYE65555:RYE65559 SIA65555:SIA65559 SRW65555:SRW65559 TBS65555:TBS65559 TLO65555:TLO65559 TVK65555:TVK65559 UFG65555:UFG65559 UPC65555:UPC65559 UYY65555:UYY65559 VIU65555:VIU65559 VSQ65555:VSQ65559 WCM65555:WCM65559 WMI65555:WMI65559 WWE65555:WWE65559 AG131091:AG131095 JS131091:JS131095 TO131091:TO131095 ADK131091:ADK131095 ANG131091:ANG131095 AXC131091:AXC131095 BGY131091:BGY131095 BQU131091:BQU131095 CAQ131091:CAQ131095 CKM131091:CKM131095 CUI131091:CUI131095 DEE131091:DEE131095 DOA131091:DOA131095 DXW131091:DXW131095 EHS131091:EHS131095 ERO131091:ERO131095 FBK131091:FBK131095 FLG131091:FLG131095 FVC131091:FVC131095 GEY131091:GEY131095 GOU131091:GOU131095 GYQ131091:GYQ131095 HIM131091:HIM131095 HSI131091:HSI131095 ICE131091:ICE131095 IMA131091:IMA131095 IVW131091:IVW131095 JFS131091:JFS131095 JPO131091:JPO131095 JZK131091:JZK131095 KJG131091:KJG131095 KTC131091:KTC131095 LCY131091:LCY131095 LMU131091:LMU131095 LWQ131091:LWQ131095 MGM131091:MGM131095 MQI131091:MQI131095 NAE131091:NAE131095 NKA131091:NKA131095 NTW131091:NTW131095 ODS131091:ODS131095 ONO131091:ONO131095 OXK131091:OXK131095 PHG131091:PHG131095 PRC131091:PRC131095 QAY131091:QAY131095 QKU131091:QKU131095 QUQ131091:QUQ131095 REM131091:REM131095 ROI131091:ROI131095 RYE131091:RYE131095 SIA131091:SIA131095 SRW131091:SRW131095 TBS131091:TBS131095 TLO131091:TLO131095 TVK131091:TVK131095 UFG131091:UFG131095 UPC131091:UPC131095 UYY131091:UYY131095 VIU131091:VIU131095 VSQ131091:VSQ131095 WCM131091:WCM131095 WMI131091:WMI131095 WWE131091:WWE131095 AG196627:AG196631 JS196627:JS196631 TO196627:TO196631 ADK196627:ADK196631 ANG196627:ANG196631 AXC196627:AXC196631 BGY196627:BGY196631 BQU196627:BQU196631 CAQ196627:CAQ196631 CKM196627:CKM196631 CUI196627:CUI196631 DEE196627:DEE196631 DOA196627:DOA196631 DXW196627:DXW196631 EHS196627:EHS196631 ERO196627:ERO196631 FBK196627:FBK196631 FLG196627:FLG196631 FVC196627:FVC196631 GEY196627:GEY196631 GOU196627:GOU196631 GYQ196627:GYQ196631 HIM196627:HIM196631 HSI196627:HSI196631 ICE196627:ICE196631 IMA196627:IMA196631 IVW196627:IVW196631 JFS196627:JFS196631 JPO196627:JPO196631 JZK196627:JZK196631 KJG196627:KJG196631 KTC196627:KTC196631 LCY196627:LCY196631 LMU196627:LMU196631 LWQ196627:LWQ196631 MGM196627:MGM196631 MQI196627:MQI196631 NAE196627:NAE196631 NKA196627:NKA196631 NTW196627:NTW196631 ODS196627:ODS196631 ONO196627:ONO196631 OXK196627:OXK196631 PHG196627:PHG196631 PRC196627:PRC196631 QAY196627:QAY196631 QKU196627:QKU196631 QUQ196627:QUQ196631 REM196627:REM196631 ROI196627:ROI196631 RYE196627:RYE196631 SIA196627:SIA196631 SRW196627:SRW196631 TBS196627:TBS196631 TLO196627:TLO196631 TVK196627:TVK196631 UFG196627:UFG196631 UPC196627:UPC196631 UYY196627:UYY196631 VIU196627:VIU196631 VSQ196627:VSQ196631 WCM196627:WCM196631 WMI196627:WMI196631 WWE196627:WWE196631 AG262163:AG262167 JS262163:JS262167 TO262163:TO262167 ADK262163:ADK262167 ANG262163:ANG262167 AXC262163:AXC262167 BGY262163:BGY262167 BQU262163:BQU262167 CAQ262163:CAQ262167 CKM262163:CKM262167 CUI262163:CUI262167 DEE262163:DEE262167 DOA262163:DOA262167 DXW262163:DXW262167 EHS262163:EHS262167 ERO262163:ERO262167 FBK262163:FBK262167 FLG262163:FLG262167 FVC262163:FVC262167 GEY262163:GEY262167 GOU262163:GOU262167 GYQ262163:GYQ262167 HIM262163:HIM262167 HSI262163:HSI262167 ICE262163:ICE262167 IMA262163:IMA262167 IVW262163:IVW262167 JFS262163:JFS262167 JPO262163:JPO262167 JZK262163:JZK262167 KJG262163:KJG262167 KTC262163:KTC262167 LCY262163:LCY262167 LMU262163:LMU262167 LWQ262163:LWQ262167 MGM262163:MGM262167 MQI262163:MQI262167 NAE262163:NAE262167 NKA262163:NKA262167 NTW262163:NTW262167 ODS262163:ODS262167 ONO262163:ONO262167 OXK262163:OXK262167 PHG262163:PHG262167 PRC262163:PRC262167 QAY262163:QAY262167 QKU262163:QKU262167 QUQ262163:QUQ262167 REM262163:REM262167 ROI262163:ROI262167 RYE262163:RYE262167 SIA262163:SIA262167 SRW262163:SRW262167 TBS262163:TBS262167 TLO262163:TLO262167 TVK262163:TVK262167 UFG262163:UFG262167 UPC262163:UPC262167 UYY262163:UYY262167 VIU262163:VIU262167 VSQ262163:VSQ262167 WCM262163:WCM262167 WMI262163:WMI262167 WWE262163:WWE262167 AG327699:AG327703 JS327699:JS327703 TO327699:TO327703 ADK327699:ADK327703 ANG327699:ANG327703 AXC327699:AXC327703 BGY327699:BGY327703 BQU327699:BQU327703 CAQ327699:CAQ327703 CKM327699:CKM327703 CUI327699:CUI327703 DEE327699:DEE327703 DOA327699:DOA327703 DXW327699:DXW327703 EHS327699:EHS327703 ERO327699:ERO327703 FBK327699:FBK327703 FLG327699:FLG327703 FVC327699:FVC327703 GEY327699:GEY327703 GOU327699:GOU327703 GYQ327699:GYQ327703 HIM327699:HIM327703 HSI327699:HSI327703 ICE327699:ICE327703 IMA327699:IMA327703 IVW327699:IVW327703 JFS327699:JFS327703 JPO327699:JPO327703 JZK327699:JZK327703 KJG327699:KJG327703 KTC327699:KTC327703 LCY327699:LCY327703 LMU327699:LMU327703 LWQ327699:LWQ327703 MGM327699:MGM327703 MQI327699:MQI327703 NAE327699:NAE327703 NKA327699:NKA327703 NTW327699:NTW327703 ODS327699:ODS327703 ONO327699:ONO327703 OXK327699:OXK327703 PHG327699:PHG327703 PRC327699:PRC327703 QAY327699:QAY327703 QKU327699:QKU327703 QUQ327699:QUQ327703 REM327699:REM327703 ROI327699:ROI327703 RYE327699:RYE327703 SIA327699:SIA327703 SRW327699:SRW327703 TBS327699:TBS327703 TLO327699:TLO327703 TVK327699:TVK327703 UFG327699:UFG327703 UPC327699:UPC327703 UYY327699:UYY327703 VIU327699:VIU327703 VSQ327699:VSQ327703 WCM327699:WCM327703 WMI327699:WMI327703 WWE327699:WWE327703 AG393235:AG393239 JS393235:JS393239 TO393235:TO393239 ADK393235:ADK393239 ANG393235:ANG393239 AXC393235:AXC393239 BGY393235:BGY393239 BQU393235:BQU393239 CAQ393235:CAQ393239 CKM393235:CKM393239 CUI393235:CUI393239 DEE393235:DEE393239 DOA393235:DOA393239 DXW393235:DXW393239 EHS393235:EHS393239 ERO393235:ERO393239 FBK393235:FBK393239 FLG393235:FLG393239 FVC393235:FVC393239 GEY393235:GEY393239 GOU393235:GOU393239 GYQ393235:GYQ393239 HIM393235:HIM393239 HSI393235:HSI393239 ICE393235:ICE393239 IMA393235:IMA393239 IVW393235:IVW393239 JFS393235:JFS393239 JPO393235:JPO393239 JZK393235:JZK393239 KJG393235:KJG393239 KTC393235:KTC393239 LCY393235:LCY393239 LMU393235:LMU393239 LWQ393235:LWQ393239 MGM393235:MGM393239 MQI393235:MQI393239 NAE393235:NAE393239 NKA393235:NKA393239 NTW393235:NTW393239 ODS393235:ODS393239 ONO393235:ONO393239 OXK393235:OXK393239 PHG393235:PHG393239 PRC393235:PRC393239 QAY393235:QAY393239 QKU393235:QKU393239 QUQ393235:QUQ393239 REM393235:REM393239 ROI393235:ROI393239 RYE393235:RYE393239 SIA393235:SIA393239 SRW393235:SRW393239 TBS393235:TBS393239 TLO393235:TLO393239 TVK393235:TVK393239 UFG393235:UFG393239 UPC393235:UPC393239 UYY393235:UYY393239 VIU393235:VIU393239 VSQ393235:VSQ393239 WCM393235:WCM393239 WMI393235:WMI393239 WWE393235:WWE393239 AG458771:AG458775 JS458771:JS458775 TO458771:TO458775 ADK458771:ADK458775 ANG458771:ANG458775 AXC458771:AXC458775 BGY458771:BGY458775 BQU458771:BQU458775 CAQ458771:CAQ458775 CKM458771:CKM458775 CUI458771:CUI458775 DEE458771:DEE458775 DOA458771:DOA458775 DXW458771:DXW458775 EHS458771:EHS458775 ERO458771:ERO458775 FBK458771:FBK458775 FLG458771:FLG458775 FVC458771:FVC458775 GEY458771:GEY458775 GOU458771:GOU458775 GYQ458771:GYQ458775 HIM458771:HIM458775 HSI458771:HSI458775 ICE458771:ICE458775 IMA458771:IMA458775 IVW458771:IVW458775 JFS458771:JFS458775 JPO458771:JPO458775 JZK458771:JZK458775 KJG458771:KJG458775 KTC458771:KTC458775 LCY458771:LCY458775 LMU458771:LMU458775 LWQ458771:LWQ458775 MGM458771:MGM458775 MQI458771:MQI458775 NAE458771:NAE458775 NKA458771:NKA458775 NTW458771:NTW458775 ODS458771:ODS458775 ONO458771:ONO458775 OXK458771:OXK458775 PHG458771:PHG458775 PRC458771:PRC458775 QAY458771:QAY458775 QKU458771:QKU458775 QUQ458771:QUQ458775 REM458771:REM458775 ROI458771:ROI458775 RYE458771:RYE458775 SIA458771:SIA458775 SRW458771:SRW458775 TBS458771:TBS458775 TLO458771:TLO458775 TVK458771:TVK458775 UFG458771:UFG458775 UPC458771:UPC458775 UYY458771:UYY458775 VIU458771:VIU458775 VSQ458771:VSQ458775 WCM458771:WCM458775 WMI458771:WMI458775 WWE458771:WWE458775 AG524307:AG524311 JS524307:JS524311 TO524307:TO524311 ADK524307:ADK524311 ANG524307:ANG524311 AXC524307:AXC524311 BGY524307:BGY524311 BQU524307:BQU524311 CAQ524307:CAQ524311 CKM524307:CKM524311 CUI524307:CUI524311 DEE524307:DEE524311 DOA524307:DOA524311 DXW524307:DXW524311 EHS524307:EHS524311 ERO524307:ERO524311 FBK524307:FBK524311 FLG524307:FLG524311 FVC524307:FVC524311 GEY524307:GEY524311 GOU524307:GOU524311 GYQ524307:GYQ524311 HIM524307:HIM524311 HSI524307:HSI524311 ICE524307:ICE524311 IMA524307:IMA524311 IVW524307:IVW524311 JFS524307:JFS524311 JPO524307:JPO524311 JZK524307:JZK524311 KJG524307:KJG524311 KTC524307:KTC524311 LCY524307:LCY524311 LMU524307:LMU524311 LWQ524307:LWQ524311 MGM524307:MGM524311 MQI524307:MQI524311 NAE524307:NAE524311 NKA524307:NKA524311 NTW524307:NTW524311 ODS524307:ODS524311 ONO524307:ONO524311 OXK524307:OXK524311 PHG524307:PHG524311 PRC524307:PRC524311 QAY524307:QAY524311 QKU524307:QKU524311 QUQ524307:QUQ524311 REM524307:REM524311 ROI524307:ROI524311 RYE524307:RYE524311 SIA524307:SIA524311 SRW524307:SRW524311 TBS524307:TBS524311 TLO524307:TLO524311 TVK524307:TVK524311 UFG524307:UFG524311 UPC524307:UPC524311 UYY524307:UYY524311 VIU524307:VIU524311 VSQ524307:VSQ524311 WCM524307:WCM524311 WMI524307:WMI524311 WWE524307:WWE524311 AG589843:AG589847 JS589843:JS589847 TO589843:TO589847 ADK589843:ADK589847 ANG589843:ANG589847 AXC589843:AXC589847 BGY589843:BGY589847 BQU589843:BQU589847 CAQ589843:CAQ589847 CKM589843:CKM589847 CUI589843:CUI589847 DEE589843:DEE589847 DOA589843:DOA589847 DXW589843:DXW589847 EHS589843:EHS589847 ERO589843:ERO589847 FBK589843:FBK589847 FLG589843:FLG589847 FVC589843:FVC589847 GEY589843:GEY589847 GOU589843:GOU589847 GYQ589843:GYQ589847 HIM589843:HIM589847 HSI589843:HSI589847 ICE589843:ICE589847 IMA589843:IMA589847 IVW589843:IVW589847 JFS589843:JFS589847 JPO589843:JPO589847 JZK589843:JZK589847 KJG589843:KJG589847 KTC589843:KTC589847 LCY589843:LCY589847 LMU589843:LMU589847 LWQ589843:LWQ589847 MGM589843:MGM589847 MQI589843:MQI589847 NAE589843:NAE589847 NKA589843:NKA589847 NTW589843:NTW589847 ODS589843:ODS589847 ONO589843:ONO589847 OXK589843:OXK589847 PHG589843:PHG589847 PRC589843:PRC589847 QAY589843:QAY589847 QKU589843:QKU589847 QUQ589843:QUQ589847 REM589843:REM589847 ROI589843:ROI589847 RYE589843:RYE589847 SIA589843:SIA589847 SRW589843:SRW589847 TBS589843:TBS589847 TLO589843:TLO589847 TVK589843:TVK589847 UFG589843:UFG589847 UPC589843:UPC589847 UYY589843:UYY589847 VIU589843:VIU589847 VSQ589843:VSQ589847 WCM589843:WCM589847 WMI589843:WMI589847 WWE589843:WWE589847 AG655379:AG655383 JS655379:JS655383 TO655379:TO655383 ADK655379:ADK655383 ANG655379:ANG655383 AXC655379:AXC655383 BGY655379:BGY655383 BQU655379:BQU655383 CAQ655379:CAQ655383 CKM655379:CKM655383 CUI655379:CUI655383 DEE655379:DEE655383 DOA655379:DOA655383 DXW655379:DXW655383 EHS655379:EHS655383 ERO655379:ERO655383 FBK655379:FBK655383 FLG655379:FLG655383 FVC655379:FVC655383 GEY655379:GEY655383 GOU655379:GOU655383 GYQ655379:GYQ655383 HIM655379:HIM655383 HSI655379:HSI655383 ICE655379:ICE655383 IMA655379:IMA655383 IVW655379:IVW655383 JFS655379:JFS655383 JPO655379:JPO655383 JZK655379:JZK655383 KJG655379:KJG655383 KTC655379:KTC655383 LCY655379:LCY655383 LMU655379:LMU655383 LWQ655379:LWQ655383 MGM655379:MGM655383 MQI655379:MQI655383 NAE655379:NAE655383 NKA655379:NKA655383 NTW655379:NTW655383 ODS655379:ODS655383 ONO655379:ONO655383 OXK655379:OXK655383 PHG655379:PHG655383 PRC655379:PRC655383 QAY655379:QAY655383 QKU655379:QKU655383 QUQ655379:QUQ655383 REM655379:REM655383 ROI655379:ROI655383 RYE655379:RYE655383 SIA655379:SIA655383 SRW655379:SRW655383 TBS655379:TBS655383 TLO655379:TLO655383 TVK655379:TVK655383 UFG655379:UFG655383 UPC655379:UPC655383 UYY655379:UYY655383 VIU655379:VIU655383 VSQ655379:VSQ655383 WCM655379:WCM655383 WMI655379:WMI655383 WWE655379:WWE655383 AG720915:AG720919 JS720915:JS720919 TO720915:TO720919 ADK720915:ADK720919 ANG720915:ANG720919 AXC720915:AXC720919 BGY720915:BGY720919 BQU720915:BQU720919 CAQ720915:CAQ720919 CKM720915:CKM720919 CUI720915:CUI720919 DEE720915:DEE720919 DOA720915:DOA720919 DXW720915:DXW720919 EHS720915:EHS720919 ERO720915:ERO720919 FBK720915:FBK720919 FLG720915:FLG720919 FVC720915:FVC720919 GEY720915:GEY720919 GOU720915:GOU720919 GYQ720915:GYQ720919 HIM720915:HIM720919 HSI720915:HSI720919 ICE720915:ICE720919 IMA720915:IMA720919 IVW720915:IVW720919 JFS720915:JFS720919 JPO720915:JPO720919 JZK720915:JZK720919 KJG720915:KJG720919 KTC720915:KTC720919 LCY720915:LCY720919 LMU720915:LMU720919 LWQ720915:LWQ720919 MGM720915:MGM720919 MQI720915:MQI720919 NAE720915:NAE720919 NKA720915:NKA720919 NTW720915:NTW720919 ODS720915:ODS720919 ONO720915:ONO720919 OXK720915:OXK720919 PHG720915:PHG720919 PRC720915:PRC720919 QAY720915:QAY720919 QKU720915:QKU720919 QUQ720915:QUQ720919 REM720915:REM720919 ROI720915:ROI720919 RYE720915:RYE720919 SIA720915:SIA720919 SRW720915:SRW720919 TBS720915:TBS720919 TLO720915:TLO720919 TVK720915:TVK720919 UFG720915:UFG720919 UPC720915:UPC720919 UYY720915:UYY720919 VIU720915:VIU720919 VSQ720915:VSQ720919 WCM720915:WCM720919 WMI720915:WMI720919 WWE720915:WWE720919 AG786451:AG786455 JS786451:JS786455 TO786451:TO786455 ADK786451:ADK786455 ANG786451:ANG786455 AXC786451:AXC786455 BGY786451:BGY786455 BQU786451:BQU786455 CAQ786451:CAQ786455 CKM786451:CKM786455 CUI786451:CUI786455 DEE786451:DEE786455 DOA786451:DOA786455 DXW786451:DXW786455 EHS786451:EHS786455 ERO786451:ERO786455 FBK786451:FBK786455 FLG786451:FLG786455 FVC786451:FVC786455 GEY786451:GEY786455 GOU786451:GOU786455 GYQ786451:GYQ786455 HIM786451:HIM786455 HSI786451:HSI786455 ICE786451:ICE786455 IMA786451:IMA786455 IVW786451:IVW786455 JFS786451:JFS786455 JPO786451:JPO786455 JZK786451:JZK786455 KJG786451:KJG786455 KTC786451:KTC786455 LCY786451:LCY786455 LMU786451:LMU786455 LWQ786451:LWQ786455 MGM786451:MGM786455 MQI786451:MQI786455 NAE786451:NAE786455 NKA786451:NKA786455 NTW786451:NTW786455 ODS786451:ODS786455 ONO786451:ONO786455 OXK786451:OXK786455 PHG786451:PHG786455 PRC786451:PRC786455 QAY786451:QAY786455 QKU786451:QKU786455 QUQ786451:QUQ786455 REM786451:REM786455 ROI786451:ROI786455 RYE786451:RYE786455 SIA786451:SIA786455 SRW786451:SRW786455 TBS786451:TBS786455 TLO786451:TLO786455 TVK786451:TVK786455 UFG786451:UFG786455 UPC786451:UPC786455 UYY786451:UYY786455 VIU786451:VIU786455 VSQ786451:VSQ786455 WCM786451:WCM786455 WMI786451:WMI786455 WWE786451:WWE786455 AG851987:AG851991 JS851987:JS851991 TO851987:TO851991 ADK851987:ADK851991 ANG851987:ANG851991 AXC851987:AXC851991 BGY851987:BGY851991 BQU851987:BQU851991 CAQ851987:CAQ851991 CKM851987:CKM851991 CUI851987:CUI851991 DEE851987:DEE851991 DOA851987:DOA851991 DXW851987:DXW851991 EHS851987:EHS851991 ERO851987:ERO851991 FBK851987:FBK851991 FLG851987:FLG851991 FVC851987:FVC851991 GEY851987:GEY851991 GOU851987:GOU851991 GYQ851987:GYQ851991 HIM851987:HIM851991 HSI851987:HSI851991 ICE851987:ICE851991 IMA851987:IMA851991 IVW851987:IVW851991 JFS851987:JFS851991 JPO851987:JPO851991 JZK851987:JZK851991 KJG851987:KJG851991 KTC851987:KTC851991 LCY851987:LCY851991 LMU851987:LMU851991 LWQ851987:LWQ851991 MGM851987:MGM851991 MQI851987:MQI851991 NAE851987:NAE851991 NKA851987:NKA851991 NTW851987:NTW851991 ODS851987:ODS851991 ONO851987:ONO851991 OXK851987:OXK851991 PHG851987:PHG851991 PRC851987:PRC851991 QAY851987:QAY851991 QKU851987:QKU851991 QUQ851987:QUQ851991 REM851987:REM851991 ROI851987:ROI851991 RYE851987:RYE851991 SIA851987:SIA851991 SRW851987:SRW851991 TBS851987:TBS851991 TLO851987:TLO851991 TVK851987:TVK851991 UFG851987:UFG851991 UPC851987:UPC851991 UYY851987:UYY851991 VIU851987:VIU851991 VSQ851987:VSQ851991 WCM851987:WCM851991 WMI851987:WMI851991 WWE851987:WWE851991 AG917523:AG917527 JS917523:JS917527 TO917523:TO917527 ADK917523:ADK917527 ANG917523:ANG917527 AXC917523:AXC917527 BGY917523:BGY917527 BQU917523:BQU917527 CAQ917523:CAQ917527 CKM917523:CKM917527 CUI917523:CUI917527 DEE917523:DEE917527 DOA917523:DOA917527 DXW917523:DXW917527 EHS917523:EHS917527 ERO917523:ERO917527 FBK917523:FBK917527 FLG917523:FLG917527 FVC917523:FVC917527 GEY917523:GEY917527 GOU917523:GOU917527 GYQ917523:GYQ917527 HIM917523:HIM917527 HSI917523:HSI917527 ICE917523:ICE917527 IMA917523:IMA917527 IVW917523:IVW917527 JFS917523:JFS917527 JPO917523:JPO917527 JZK917523:JZK917527 KJG917523:KJG917527 KTC917523:KTC917527 LCY917523:LCY917527 LMU917523:LMU917527 LWQ917523:LWQ917527 MGM917523:MGM917527 MQI917523:MQI917527 NAE917523:NAE917527 NKA917523:NKA917527 NTW917523:NTW917527 ODS917523:ODS917527 ONO917523:ONO917527 OXK917523:OXK917527 PHG917523:PHG917527 PRC917523:PRC917527 QAY917523:QAY917527 QKU917523:QKU917527 QUQ917523:QUQ917527 REM917523:REM917527 ROI917523:ROI917527 RYE917523:RYE917527 SIA917523:SIA917527 SRW917523:SRW917527 TBS917523:TBS917527 TLO917523:TLO917527 TVK917523:TVK917527 UFG917523:UFG917527 UPC917523:UPC917527 UYY917523:UYY917527 VIU917523:VIU917527 VSQ917523:VSQ917527 WCM917523:WCM917527 WMI917523:WMI917527 WWE917523:WWE917527 AG983059:AG983063 JS983059:JS983063 TO983059:TO983063 ADK983059:ADK983063 ANG983059:ANG983063 AXC983059:AXC983063 BGY983059:BGY983063 BQU983059:BQU983063 CAQ983059:CAQ983063 CKM983059:CKM983063 CUI983059:CUI983063 DEE983059:DEE983063 DOA983059:DOA983063 DXW983059:DXW983063 EHS983059:EHS983063 ERO983059:ERO983063 FBK983059:FBK983063 FLG983059:FLG983063 FVC983059:FVC983063 GEY983059:GEY983063 GOU983059:GOU983063 GYQ983059:GYQ983063 HIM983059:HIM983063 HSI983059:HSI983063 ICE983059:ICE983063 IMA983059:IMA983063 IVW983059:IVW983063 JFS983059:JFS983063 JPO983059:JPO983063 JZK983059:JZK983063 KJG983059:KJG983063 KTC983059:KTC983063 LCY983059:LCY983063 LMU983059:LMU983063 LWQ983059:LWQ983063 MGM983059:MGM983063 MQI983059:MQI983063 NAE983059:NAE983063 NKA983059:NKA983063 NTW983059:NTW983063 ODS983059:ODS983063 ONO983059:ONO983063 OXK983059:OXK983063 PHG983059:PHG983063 PRC983059:PRC983063 QAY983059:QAY983063 QKU983059:QKU983063 QUQ983059:QUQ983063 REM983059:REM983063 ROI983059:ROI983063 RYE983059:RYE983063 SIA983059:SIA983063 SRW983059:SRW983063 TBS983059:TBS983063 TLO983059:TLO983063 TVK983059:TVK983063 UFG983059:UFG983063 UPC983059:UPC983063 UYY983059:UYY983063 VIU983059:VIU983063 VSQ983059:VSQ983063 WCM983059:WCM983063 WMI983059:WMI983063">
      <formula1>900</formula1>
    </dataValidation>
    <dataValidation allowBlank="1" showInputMessage="1" showErrorMessage="1" prompt="Для выбора выполните двойной щелчок левой клавиши мыши по соответствующей ячейке." sqref="V23 JH23 TD2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V65559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131095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196631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262167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327703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393239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458775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524311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589847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655383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720919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786455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851991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V917527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V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WVT983063 R23 JD23 SZ23 ACV23 AMR23 AWN23 BGJ23 BQF23 CAB23 CJX23 CTT23 DDP23 DNL23 DXH23 EHD23 EQZ23 FAV23 FKR23 FUN23 GEJ23 GOF23 GYB23 HHX23 HRT23 IBP23 ILL23 IVH23 JFD23 JOZ23 JYV23 KIR23 KSN23 LCJ23 LMF23 LWB23 MFX23 MPT23 MZP23 NJL23 NTH23 ODD23 OMZ23 OWV23 PGR23 PQN23 QAJ23 QKF23 QUB23 RDX23 RNT23 RXP23 SHL23 SRH23 TBD23 TKZ23 TUV23 UER23 UON23 UYJ23 VIF23 VSB23 WBX23 WLT23 WVP23 R65559 JD65559 SZ65559 ACV65559 AMR65559 AWN65559 BGJ65559 BQF65559 CAB65559 CJX65559 CTT65559 DDP65559 DNL65559 DXH65559 EHD65559 EQZ65559 FAV65559 FKR65559 FUN65559 GEJ65559 GOF65559 GYB65559 HHX65559 HRT65559 IBP65559 ILL65559 IVH65559 JFD65559 JOZ65559 JYV65559 KIR65559 KSN65559 LCJ65559 LMF65559 LWB65559 MFX65559 MPT65559 MZP65559 NJL65559 NTH65559 ODD65559 OMZ65559 OWV65559 PGR65559 PQN65559 QAJ65559 QKF65559 QUB65559 RDX65559 RNT65559 RXP65559 SHL65559 SRH65559 TBD65559 TKZ65559 TUV65559 UER65559 UON65559 UYJ65559 VIF65559 VSB65559 WBX65559 WLT65559 WVP65559 R131095 JD131095 SZ131095 ACV131095 AMR131095 AWN131095 BGJ131095 BQF131095 CAB131095 CJX131095 CTT131095 DDP131095 DNL131095 DXH131095 EHD131095 EQZ131095 FAV131095 FKR131095 FUN131095 GEJ131095 GOF131095 GYB131095 HHX131095 HRT131095 IBP131095 ILL131095 IVH131095 JFD131095 JOZ131095 JYV131095 KIR131095 KSN131095 LCJ131095 LMF131095 LWB131095 MFX131095 MPT131095 MZP131095 NJL131095 NTH131095 ODD131095 OMZ131095 OWV131095 PGR131095 PQN131095 QAJ131095 QKF131095 QUB131095 RDX131095 RNT131095 RXP131095 SHL131095 SRH131095 TBD131095 TKZ131095 TUV131095 UER131095 UON131095 UYJ131095 VIF131095 VSB131095 WBX131095 WLT131095 WVP131095 R196631 JD196631 SZ196631 ACV196631 AMR196631 AWN196631 BGJ196631 BQF196631 CAB196631 CJX196631 CTT196631 DDP196631 DNL196631 DXH196631 EHD196631 EQZ196631 FAV196631 FKR196631 FUN196631 GEJ196631 GOF196631 GYB196631 HHX196631 HRT196631 IBP196631 ILL196631 IVH196631 JFD196631 JOZ196631 JYV196631 KIR196631 KSN196631 LCJ196631 LMF196631 LWB196631 MFX196631 MPT196631 MZP196631 NJL196631 NTH196631 ODD196631 OMZ196631 OWV196631 PGR196631 PQN196631 QAJ196631 QKF196631 QUB196631 RDX196631 RNT196631 RXP196631 SHL196631 SRH196631 TBD196631 TKZ196631 TUV196631 UER196631 UON196631 UYJ196631 VIF196631 VSB196631 WBX196631 WLT196631 WVP196631 R262167 JD262167 SZ262167 ACV262167 AMR262167 AWN262167 BGJ262167 BQF262167 CAB262167 CJX262167 CTT262167 DDP262167 DNL262167 DXH262167 EHD262167 EQZ262167 FAV262167 FKR262167 FUN262167 GEJ262167 GOF262167 GYB262167 HHX262167 HRT262167 IBP262167 ILL262167 IVH262167 JFD262167 JOZ262167 JYV262167 KIR262167 KSN262167 LCJ262167 LMF262167 LWB262167 MFX262167 MPT262167 MZP262167 NJL262167 NTH262167 ODD262167 OMZ262167 OWV262167 PGR262167 PQN262167 QAJ262167 QKF262167 QUB262167 RDX262167 RNT262167 RXP262167 SHL262167 SRH262167 TBD262167 TKZ262167 TUV262167 UER262167 UON262167 UYJ262167 VIF262167 VSB262167 WBX262167 WLT262167 WVP262167 R327703 JD327703 SZ327703 ACV327703 AMR327703 AWN327703 BGJ327703 BQF327703 CAB327703 CJX327703 CTT327703 DDP327703 DNL327703 DXH327703 EHD327703 EQZ327703 FAV327703 FKR327703 FUN327703 GEJ327703 GOF327703 GYB327703 HHX327703 HRT327703 IBP327703 ILL327703 IVH327703 JFD327703 JOZ327703 JYV327703 KIR327703 KSN327703 LCJ327703 LMF327703 LWB327703 MFX327703 MPT327703 MZP327703 NJL327703 NTH327703 ODD327703 OMZ327703 OWV327703 PGR327703 PQN327703 QAJ327703 QKF327703 QUB327703 RDX327703 RNT327703 RXP327703 SHL327703 SRH327703 TBD327703 TKZ327703 TUV327703 UER327703 UON327703 UYJ327703 VIF327703 VSB327703 WBX327703 WLT327703 WVP327703 R393239 JD393239 SZ393239 ACV393239 AMR393239 AWN393239 BGJ393239 BQF393239 CAB393239 CJX393239 CTT393239 DDP393239 DNL393239 DXH393239 EHD393239 EQZ393239 FAV393239 FKR393239 FUN393239 GEJ393239 GOF393239 GYB393239 HHX393239 HRT393239 IBP393239 ILL393239 IVH393239 JFD393239 JOZ393239 JYV393239 KIR393239 KSN393239 LCJ393239 LMF393239 LWB393239 MFX393239 MPT393239 MZP393239 NJL393239 NTH393239 ODD393239 OMZ393239 OWV393239 PGR393239 PQN393239 QAJ393239 QKF393239 QUB393239 RDX393239 RNT393239 RXP393239 SHL393239 SRH393239 TBD393239 TKZ393239 TUV393239 UER393239 UON393239 UYJ393239 VIF393239 VSB393239 WBX393239 WLT393239 WVP393239 R458775 JD458775 SZ458775 ACV458775 AMR458775 AWN458775 BGJ458775 BQF458775 CAB458775 CJX458775 CTT458775 DDP458775 DNL458775 DXH458775 EHD458775 EQZ458775 FAV458775 FKR458775 FUN458775 GEJ458775 GOF458775 GYB458775 HHX458775 HRT458775 IBP458775 ILL458775 IVH458775 JFD458775 JOZ458775 JYV458775 KIR458775 KSN458775 LCJ458775 LMF458775 LWB458775 MFX458775 MPT458775 MZP458775 NJL458775 NTH458775 ODD458775 OMZ458775 OWV458775 PGR458775 PQN458775 QAJ458775 QKF458775 QUB458775 RDX458775 RNT458775 RXP458775 SHL458775 SRH458775 TBD458775 TKZ458775 TUV458775 UER458775 UON458775 UYJ458775 VIF458775 VSB458775 WBX458775 WLT458775 WVP458775 R524311 JD524311 SZ524311 ACV524311 AMR524311 AWN524311 BGJ524311 BQF524311 CAB524311 CJX524311 CTT524311 DDP524311 DNL524311 DXH524311 EHD524311 EQZ524311 FAV524311 FKR524311 FUN524311 GEJ524311 GOF524311 GYB524311 HHX524311 HRT524311 IBP524311 ILL524311 IVH524311 JFD524311 JOZ524311 JYV524311 KIR524311 KSN524311 LCJ524311 LMF524311 LWB524311 MFX524311 MPT524311 MZP524311 NJL524311 NTH524311 ODD524311 OMZ524311 OWV524311 PGR524311 PQN524311 QAJ524311 QKF524311 QUB524311 RDX524311 RNT524311 RXP524311 SHL524311 SRH524311 TBD524311 TKZ524311 TUV524311 UER524311 UON524311 UYJ524311 VIF524311 VSB524311 WBX524311 WLT524311 WVP524311 R589847 JD589847 SZ589847 ACV589847 AMR589847 AWN589847 BGJ589847 BQF589847 CAB589847 CJX589847 CTT589847 DDP589847 DNL589847 DXH589847 EHD589847 EQZ589847 FAV589847 FKR589847 FUN589847 GEJ589847 GOF589847 GYB589847 HHX589847 HRT589847 IBP589847 ILL589847 IVH589847 JFD589847 JOZ589847 JYV589847 KIR589847 KSN589847 LCJ589847 LMF589847 LWB589847 MFX589847 MPT589847 MZP589847 NJL589847 NTH589847 ODD589847 OMZ589847 OWV589847 PGR589847 PQN589847 QAJ589847 QKF589847 QUB589847 RDX589847 RNT589847 RXP589847 SHL589847 SRH589847 TBD589847 TKZ589847 TUV589847 UER589847 UON589847 UYJ589847 VIF589847 VSB589847 WBX589847 WLT589847 WVP589847 R655383 JD655383 SZ655383 ACV655383 AMR655383 AWN655383 BGJ655383 BQF655383 CAB655383 CJX655383 CTT655383 DDP655383 DNL655383 DXH655383 EHD655383 EQZ655383 FAV655383 FKR655383 FUN655383 GEJ655383 GOF655383 GYB655383 HHX655383 HRT655383 IBP655383 ILL655383 IVH655383 JFD655383 JOZ655383 JYV655383 KIR655383 KSN655383 LCJ655383 LMF655383 LWB655383 MFX655383 MPT655383 MZP655383 NJL655383 NTH655383 ODD655383 OMZ655383 OWV655383 PGR655383 PQN655383 QAJ655383 QKF655383 QUB655383 RDX655383 RNT655383 RXP655383 SHL655383 SRH655383 TBD655383 TKZ655383 TUV655383 UER655383 UON655383 UYJ655383 VIF655383 VSB655383 WBX655383 WLT655383 WVP655383 R720919 JD720919 SZ720919 ACV720919 AMR720919 AWN720919 BGJ720919 BQF720919 CAB720919 CJX720919 CTT720919 DDP720919 DNL720919 DXH720919 EHD720919 EQZ720919 FAV720919 FKR720919 FUN720919 GEJ720919 GOF720919 GYB720919 HHX720919 HRT720919 IBP720919 ILL720919 IVH720919 JFD720919 JOZ720919 JYV720919 KIR720919 KSN720919 LCJ720919 LMF720919 LWB720919 MFX720919 MPT720919 MZP720919 NJL720919 NTH720919 ODD720919 OMZ720919 OWV720919 PGR720919 PQN720919 QAJ720919 QKF720919 QUB720919 RDX720919 RNT720919 RXP720919 SHL720919 SRH720919 TBD720919 TKZ720919 TUV720919 UER720919 UON720919 UYJ720919 VIF720919 VSB720919 WBX720919 WLT720919 WVP720919 R786455 JD786455 SZ786455 ACV786455 AMR786455 AWN786455 BGJ786455 BQF786455 CAB786455 CJX786455 CTT786455 DDP786455 DNL786455 DXH786455 EHD786455 EQZ786455 FAV786455 FKR786455 FUN786455 GEJ786455 GOF786455 GYB786455 HHX786455 HRT786455 IBP786455 ILL786455 IVH786455 JFD786455 JOZ786455 JYV786455 KIR786455 KSN786455 LCJ786455 LMF786455 LWB786455 MFX786455 MPT786455 MZP786455 NJL786455 NTH786455 ODD786455 OMZ786455 OWV786455 PGR786455 PQN786455 QAJ786455 QKF786455 QUB786455 RDX786455 RNT786455 RXP786455 SHL786455 SRH786455 TBD786455 TKZ786455 TUV786455 UER786455 UON786455 UYJ786455 VIF786455 VSB786455 WBX786455 WLT786455 WVP786455 R851991 JD851991 SZ851991 ACV851991 AMR851991 AWN851991 BGJ851991 BQF851991 CAB851991 CJX851991 CTT851991 DDP851991 DNL851991 DXH851991 EHD851991 EQZ851991 FAV851991 FKR851991 FUN851991 GEJ851991 GOF851991 GYB851991 HHX851991 HRT851991 IBP851991 ILL851991 IVH851991 JFD851991 JOZ851991 JYV851991 KIR851991 KSN851991 LCJ851991 LMF851991 LWB851991 MFX851991 MPT851991 MZP851991 NJL851991 NTH851991 ODD851991 OMZ851991 OWV851991 PGR851991 PQN851991 QAJ851991 QKF851991 QUB851991 RDX851991 RNT851991 RXP851991 SHL851991 SRH851991 TBD851991 TKZ851991 TUV851991 UER851991 UON851991 UYJ851991 VIF851991 VSB851991 WBX851991 WLT851991 WVP851991 R917527 JD917527 SZ917527 ACV917527 AMR917527 AWN917527 BGJ917527 BQF917527 CAB917527 CJX917527 CTT917527 DDP917527 DNL917527 DXH917527 EHD917527 EQZ917527 FAV917527 FKR917527 FUN917527 GEJ917527 GOF917527 GYB917527 HHX917527 HRT917527 IBP917527 ILL917527 IVH917527 JFD917527 JOZ917527 JYV917527 KIR917527 KSN917527 LCJ917527 LMF917527 LWB917527 MFX917527 MPT917527 MZP917527 NJL917527 NTH917527 ODD917527 OMZ917527 OWV917527 PGR917527 PQN917527 QAJ917527 QKF917527 QUB917527 RDX917527 RNT917527 RXP917527 SHL917527 SRH917527 TBD917527 TKZ917527 TUV917527 UER917527 UON917527 UYJ917527 VIF917527 VSB917527 WBX917527 WLT917527 WVP917527 R983063 JD983063 SZ983063 ACV983063 AMR983063 AWN983063 BGJ983063 BQF983063 CAB983063 CJX983063 CTT983063 DDP983063 DNL983063 DXH983063 EHD983063 EQZ983063 FAV983063 FKR983063 FUN983063 GEJ983063 GOF983063 GYB983063 HHX983063 HRT983063 IBP983063 ILL983063 IVH983063 JFD983063 JOZ983063 JYV983063 KIR983063 KSN983063 LCJ983063 LMF983063 LWB983063 MFX983063 MPT983063 MZP983063 NJL983063 NTH983063 ODD983063 OMZ983063 OWV983063 PGR983063 PQN983063 QAJ983063 QKF983063 QUB983063 RDX983063 RNT983063 RXP983063 SHL983063 SRH983063 TBD983063 TKZ983063 TUV983063 UER983063 UON983063 UYJ983063 VIF983063 VSB983063 WBX983063 WLT983063 WVP983063 N23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N65559 IZ65559 SV65559 ACR65559 AMN65559 AWJ65559 BGF65559 BQB65559 BZX65559 CJT65559 CTP65559 DDL65559 DNH65559 DXD65559 EGZ65559 EQV65559 FAR65559 FKN65559 FUJ65559 GEF65559 GOB65559 GXX65559 HHT65559 HRP65559 IBL65559 ILH65559 IVD65559 JEZ65559 JOV65559 JYR65559 KIN65559 KSJ65559 LCF65559 LMB65559 LVX65559 MFT65559 MPP65559 MZL65559 NJH65559 NTD65559 OCZ65559 OMV65559 OWR65559 PGN65559 PQJ65559 QAF65559 QKB65559 QTX65559 RDT65559 RNP65559 RXL65559 SHH65559 SRD65559 TAZ65559 TKV65559 TUR65559 UEN65559 UOJ65559 UYF65559 VIB65559 VRX65559 WBT65559 WLP65559 WVL65559 N131095 IZ131095 SV131095 ACR131095 AMN131095 AWJ131095 BGF131095 BQB131095 BZX131095 CJT131095 CTP131095 DDL131095 DNH131095 DXD131095 EGZ131095 EQV131095 FAR131095 FKN131095 FUJ131095 GEF131095 GOB131095 GXX131095 HHT131095 HRP131095 IBL131095 ILH131095 IVD131095 JEZ131095 JOV131095 JYR131095 KIN131095 KSJ131095 LCF131095 LMB131095 LVX131095 MFT131095 MPP131095 MZL131095 NJH131095 NTD131095 OCZ131095 OMV131095 OWR131095 PGN131095 PQJ131095 QAF131095 QKB131095 QTX131095 RDT131095 RNP131095 RXL131095 SHH131095 SRD131095 TAZ131095 TKV131095 TUR131095 UEN131095 UOJ131095 UYF131095 VIB131095 VRX131095 WBT131095 WLP131095 WVL131095 N196631 IZ196631 SV196631 ACR196631 AMN196631 AWJ196631 BGF196631 BQB196631 BZX196631 CJT196631 CTP196631 DDL196631 DNH196631 DXD196631 EGZ196631 EQV196631 FAR196631 FKN196631 FUJ196631 GEF196631 GOB196631 GXX196631 HHT196631 HRP196631 IBL196631 ILH196631 IVD196631 JEZ196631 JOV196631 JYR196631 KIN196631 KSJ196631 LCF196631 LMB196631 LVX196631 MFT196631 MPP196631 MZL196631 NJH196631 NTD196631 OCZ196631 OMV196631 OWR196631 PGN196631 PQJ196631 QAF196631 QKB196631 QTX196631 RDT196631 RNP196631 RXL196631 SHH196631 SRD196631 TAZ196631 TKV196631 TUR196631 UEN196631 UOJ196631 UYF196631 VIB196631 VRX196631 WBT196631 WLP196631 WVL196631 N262167 IZ262167 SV262167 ACR262167 AMN262167 AWJ262167 BGF262167 BQB262167 BZX262167 CJT262167 CTP262167 DDL262167 DNH262167 DXD262167 EGZ262167 EQV262167 FAR262167 FKN262167 FUJ262167 GEF262167 GOB262167 GXX262167 HHT262167 HRP262167 IBL262167 ILH262167 IVD262167 JEZ262167 JOV262167 JYR262167 KIN262167 KSJ262167 LCF262167 LMB262167 LVX262167 MFT262167 MPP262167 MZL262167 NJH262167 NTD262167 OCZ262167 OMV262167 OWR262167 PGN262167 PQJ262167 QAF262167 QKB262167 QTX262167 RDT262167 RNP262167 RXL262167 SHH262167 SRD262167 TAZ262167 TKV262167 TUR262167 UEN262167 UOJ262167 UYF262167 VIB262167 VRX262167 WBT262167 WLP262167 WVL262167 N327703 IZ327703 SV327703 ACR327703 AMN327703 AWJ327703 BGF327703 BQB327703 BZX327703 CJT327703 CTP327703 DDL327703 DNH327703 DXD327703 EGZ327703 EQV327703 FAR327703 FKN327703 FUJ327703 GEF327703 GOB327703 GXX327703 HHT327703 HRP327703 IBL327703 ILH327703 IVD327703 JEZ327703 JOV327703 JYR327703 KIN327703 KSJ327703 LCF327703 LMB327703 LVX327703 MFT327703 MPP327703 MZL327703 NJH327703 NTD327703 OCZ327703 OMV327703 OWR327703 PGN327703 PQJ327703 QAF327703 QKB327703 QTX327703 RDT327703 RNP327703 RXL327703 SHH327703 SRD327703 TAZ327703 TKV327703 TUR327703 UEN327703 UOJ327703 UYF327703 VIB327703 VRX327703 WBT327703 WLP327703 WVL327703 N393239 IZ393239 SV393239 ACR393239 AMN393239 AWJ393239 BGF393239 BQB393239 BZX393239 CJT393239 CTP393239 DDL393239 DNH393239 DXD393239 EGZ393239 EQV393239 FAR393239 FKN393239 FUJ393239 GEF393239 GOB393239 GXX393239 HHT393239 HRP393239 IBL393239 ILH393239 IVD393239 JEZ393239 JOV393239 JYR393239 KIN393239 KSJ393239 LCF393239 LMB393239 LVX393239 MFT393239 MPP393239 MZL393239 NJH393239 NTD393239 OCZ393239 OMV393239 OWR393239 PGN393239 PQJ393239 QAF393239 QKB393239 QTX393239 RDT393239 RNP393239 RXL393239 SHH393239 SRD393239 TAZ393239 TKV393239 TUR393239 UEN393239 UOJ393239 UYF393239 VIB393239 VRX393239 WBT393239 WLP393239 WVL393239 N458775 IZ458775 SV458775 ACR458775 AMN458775 AWJ458775 BGF458775 BQB458775 BZX458775 CJT458775 CTP458775 DDL458775 DNH458775 DXD458775 EGZ458775 EQV458775 FAR458775 FKN458775 FUJ458775 GEF458775 GOB458775 GXX458775 HHT458775 HRP458775 IBL458775 ILH458775 IVD458775 JEZ458775 JOV458775 JYR458775 KIN458775 KSJ458775 LCF458775 LMB458775 LVX458775 MFT458775 MPP458775 MZL458775 NJH458775 NTD458775 OCZ458775 OMV458775 OWR458775 PGN458775 PQJ458775 QAF458775 QKB458775 QTX458775 RDT458775 RNP458775 RXL458775 SHH458775 SRD458775 TAZ458775 TKV458775 TUR458775 UEN458775 UOJ458775 UYF458775 VIB458775 VRX458775 WBT458775 WLP458775 WVL458775 N524311 IZ524311 SV524311 ACR524311 AMN524311 AWJ524311 BGF524311 BQB524311 BZX524311 CJT524311 CTP524311 DDL524311 DNH524311 DXD524311 EGZ524311 EQV524311 FAR524311 FKN524311 FUJ524311 GEF524311 GOB524311 GXX524311 HHT524311 HRP524311 IBL524311 ILH524311 IVD524311 JEZ524311 JOV524311 JYR524311 KIN524311 KSJ524311 LCF524311 LMB524311 LVX524311 MFT524311 MPP524311 MZL524311 NJH524311 NTD524311 OCZ524311 OMV524311 OWR524311 PGN524311 PQJ524311 QAF524311 QKB524311 QTX524311 RDT524311 RNP524311 RXL524311 SHH524311 SRD524311 TAZ524311 TKV524311 TUR524311 UEN524311 UOJ524311 UYF524311 VIB524311 VRX524311 WBT524311 WLP524311 WVL524311 N589847 IZ589847 SV589847 ACR589847 AMN589847 AWJ589847 BGF589847 BQB589847 BZX589847 CJT589847 CTP589847 DDL589847 DNH589847 DXD589847 EGZ589847 EQV589847 FAR589847 FKN589847 FUJ589847 GEF589847 GOB589847 GXX589847 HHT589847 HRP589847 IBL589847 ILH589847 IVD589847 JEZ589847 JOV589847 JYR589847 KIN589847 KSJ589847 LCF589847 LMB589847 LVX589847 MFT589847 MPP589847 MZL589847 NJH589847 NTD589847 OCZ589847 OMV589847 OWR589847 PGN589847 PQJ589847 QAF589847 QKB589847 QTX589847 RDT589847 RNP589847 RXL589847 SHH589847 SRD589847 TAZ589847 TKV589847 TUR589847 UEN589847 UOJ589847 UYF589847 VIB589847 VRX589847 WBT589847 WLP589847 WVL589847 N655383 IZ655383 SV655383 ACR655383 AMN655383 AWJ655383 BGF655383 BQB655383 BZX655383 CJT655383 CTP655383 DDL655383 DNH655383 DXD655383 EGZ655383 EQV655383 FAR655383 FKN655383 FUJ655383 GEF655383 GOB655383 GXX655383 HHT655383 HRP655383 IBL655383 ILH655383 IVD655383 JEZ655383 JOV655383 JYR655383 KIN655383 KSJ655383 LCF655383 LMB655383 LVX655383 MFT655383 MPP655383 MZL655383 NJH655383 NTD655383 OCZ655383 OMV655383 OWR655383 PGN655383 PQJ655383 QAF655383 QKB655383 QTX655383 RDT655383 RNP655383 RXL655383 SHH655383 SRD655383 TAZ655383 TKV655383 TUR655383 UEN655383 UOJ655383 UYF655383 VIB655383 VRX655383 WBT655383 WLP655383 WVL655383 N720919 IZ720919 SV720919 ACR720919 AMN720919 AWJ720919 BGF720919 BQB720919 BZX720919 CJT720919 CTP720919 DDL720919 DNH720919 DXD720919 EGZ720919 EQV720919 FAR720919 FKN720919 FUJ720919 GEF720919 GOB720919 GXX720919 HHT720919 HRP720919 IBL720919 ILH720919 IVD720919 JEZ720919 JOV720919 JYR720919 KIN720919 KSJ720919 LCF720919 LMB720919 LVX720919 MFT720919 MPP720919 MZL720919 NJH720919 NTD720919 OCZ720919 OMV720919 OWR720919 PGN720919 PQJ720919 QAF720919 QKB720919 QTX720919 RDT720919 RNP720919 RXL720919 SHH720919 SRD720919 TAZ720919 TKV720919 TUR720919 UEN720919 UOJ720919 UYF720919 VIB720919 VRX720919 WBT720919 WLP720919 WVL720919 N786455 IZ786455 SV786455 ACR786455 AMN786455 AWJ786455 BGF786455 BQB786455 BZX786455 CJT786455 CTP786455 DDL786455 DNH786455 DXD786455 EGZ786455 EQV786455 FAR786455 FKN786455 FUJ786455 GEF786455 GOB786455 GXX786455 HHT786455 HRP786455 IBL786455 ILH786455 IVD786455 JEZ786455 JOV786455 JYR786455 KIN786455 KSJ786455 LCF786455 LMB786455 LVX786455 MFT786455 MPP786455 MZL786455 NJH786455 NTD786455 OCZ786455 OMV786455 OWR786455 PGN786455 PQJ786455 QAF786455 QKB786455 QTX786455 RDT786455 RNP786455 RXL786455 SHH786455 SRD786455 TAZ786455 TKV786455 TUR786455 UEN786455 UOJ786455 UYF786455 VIB786455 VRX786455 WBT786455 WLP786455 WVL786455 N851991 IZ851991 SV851991 ACR851991 AMN851991 AWJ851991 BGF851991 BQB851991 BZX851991 CJT851991 CTP851991 DDL851991 DNH851991 DXD851991 EGZ851991 EQV851991 FAR851991 FKN851991 FUJ851991 GEF851991 GOB851991 GXX851991 HHT851991 HRP851991 IBL851991 ILH851991 IVD851991 JEZ851991 JOV851991 JYR851991 KIN851991 KSJ851991 LCF851991 LMB851991 LVX851991 MFT851991 MPP851991 MZL851991 NJH851991 NTD851991 OCZ851991 OMV851991 OWR851991 PGN851991 PQJ851991 QAF851991 QKB851991 QTX851991 RDT851991 RNP851991 RXL851991 SHH851991 SRD851991 TAZ851991 TKV851991 TUR851991 UEN851991 UOJ851991 UYF851991 VIB851991 VRX851991 WBT851991 WLP851991 WVL851991 N917527 IZ917527 SV917527 ACR917527 AMN917527 AWJ917527 BGF917527 BQB917527 BZX917527 CJT917527 CTP917527 DDL917527 DNH917527 DXD917527 EGZ917527 EQV917527 FAR917527 FKN917527 FUJ917527 GEF917527 GOB917527 GXX917527 HHT917527 HRP917527 IBL917527 ILH917527 IVD917527 JEZ917527 JOV917527 JYR917527 KIN917527 KSJ917527 LCF917527 LMB917527 LVX917527 MFT917527 MPP917527 MZL917527 NJH917527 NTD917527 OCZ917527 OMV917527 OWR917527 PGN917527 PQJ917527 QAF917527 QKB917527 QTX917527 RDT917527 RNP917527 RXL917527 SHH917527 SRD917527 TAZ917527 TKV917527 TUR917527 UEN917527 UOJ917527 UYF917527 VIB917527 VRX917527 WBT917527 WLP917527 WVL917527 N983063 IZ983063 SV983063 ACR983063 AMN983063 AWJ983063 BGF983063 BQB983063 BZX983063 CJT983063 CTP983063 DDL983063 DNH983063 DXD983063 EGZ983063 EQV983063 FAR983063 FKN983063 FUJ983063 GEF983063 GOB983063 GXX983063 HHT983063 HRP983063 IBL983063 ILH983063 IVD983063 JEZ983063 JOV983063 JYR983063 KIN983063 KSJ983063 LCF983063 LMB983063 LVX983063 MFT983063 MPP983063 MZL983063 NJH983063 NTD983063 OCZ983063 OMV983063 OWR983063 PGN983063 PQJ983063 QAF983063 QKB983063 QTX983063 RDT983063 RNP983063 RXL983063 SHH983063 SRD983063 TAZ983063 TKV983063 TUR983063 UEN983063 UOJ983063 UYF983063 VIB983063 VRX983063 WBT983063 WLP983063 WVL983063 AC23:AC24 JO23:JO24 TK23:TK24 ADG23:ADG24 ANC23:ANC24 AWY23:AWY24 BGU23:BGU24 BQQ23:BQQ24 CAM23:CAM24 CKI23:CKI24 CUE23:CUE24 DEA23:DEA24 DNW23:DNW24 DXS23:DXS24 EHO23:EHO24 ERK23:ERK24 FBG23:FBG24 FLC23:FLC24 FUY23:FUY24 GEU23:GEU24 GOQ23:GOQ24 GYM23:GYM24 HII23:HII24 HSE23:HSE24 ICA23:ICA24 ILW23:ILW24 IVS23:IVS24 JFO23:JFO24 JPK23:JPK24 JZG23:JZG24 KJC23:KJC24 KSY23:KSY24 LCU23:LCU24 LMQ23:LMQ24 LWM23:LWM24 MGI23:MGI24 MQE23:MQE24 NAA23:NAA24 NJW23:NJW24 NTS23:NTS24 ODO23:ODO24 ONK23:ONK24 OXG23:OXG24 PHC23:PHC24 PQY23:PQY24 QAU23:QAU24 QKQ23:QKQ24 QUM23:QUM24 REI23:REI24 ROE23:ROE24 RYA23:RYA24 SHW23:SHW24 SRS23:SRS24 TBO23:TBO24 TLK23:TLK24 TVG23:TVG24 UFC23:UFC24 UOY23:UOY24 UYU23:UYU24 VIQ23:VIQ24 VSM23:VSM24 WCI23:WCI24 WME23:WME24 WWA23:WWA24 AC65559:AC65560 JO65559:JO65560 TK65559:TK65560 ADG65559:ADG65560 ANC65559:ANC65560 AWY65559:AWY65560 BGU65559:BGU65560 BQQ65559:BQQ65560 CAM65559:CAM65560 CKI65559:CKI65560 CUE65559:CUE65560 DEA65559:DEA65560 DNW65559:DNW65560 DXS65559:DXS65560 EHO65559:EHO65560 ERK65559:ERK65560 FBG65559:FBG65560 FLC65559:FLC65560 FUY65559:FUY65560 GEU65559:GEU65560 GOQ65559:GOQ65560 GYM65559:GYM65560 HII65559:HII65560 HSE65559:HSE65560 ICA65559:ICA65560 ILW65559:ILW65560 IVS65559:IVS65560 JFO65559:JFO65560 JPK65559:JPK65560 JZG65559:JZG65560 KJC65559:KJC65560 KSY65559:KSY65560 LCU65559:LCU65560 LMQ65559:LMQ65560 LWM65559:LWM65560 MGI65559:MGI65560 MQE65559:MQE65560 NAA65559:NAA65560 NJW65559:NJW65560 NTS65559:NTS65560 ODO65559:ODO65560 ONK65559:ONK65560 OXG65559:OXG65560 PHC65559:PHC65560 PQY65559:PQY65560 QAU65559:QAU65560 QKQ65559:QKQ65560 QUM65559:QUM65560 REI65559:REI65560 ROE65559:ROE65560 RYA65559:RYA65560 SHW65559:SHW65560 SRS65559:SRS65560 TBO65559:TBO65560 TLK65559:TLK65560 TVG65559:TVG65560 UFC65559:UFC65560 UOY65559:UOY65560 UYU65559:UYU65560 VIQ65559:VIQ65560 VSM65559:VSM65560 WCI65559:WCI65560 WME65559:WME65560 WWA65559:WWA65560 AC131095:AC131096 JO131095:JO131096 TK131095:TK131096 ADG131095:ADG131096 ANC131095:ANC131096 AWY131095:AWY131096 BGU131095:BGU131096 BQQ131095:BQQ131096 CAM131095:CAM131096 CKI131095:CKI131096 CUE131095:CUE131096 DEA131095:DEA131096 DNW131095:DNW131096 DXS131095:DXS131096 EHO131095:EHO131096 ERK131095:ERK131096 FBG131095:FBG131096 FLC131095:FLC131096 FUY131095:FUY131096 GEU131095:GEU131096 GOQ131095:GOQ131096 GYM131095:GYM131096 HII131095:HII131096 HSE131095:HSE131096 ICA131095:ICA131096 ILW131095:ILW131096 IVS131095:IVS131096 JFO131095:JFO131096 JPK131095:JPK131096 JZG131095:JZG131096 KJC131095:KJC131096 KSY131095:KSY131096 LCU131095:LCU131096 LMQ131095:LMQ131096 LWM131095:LWM131096 MGI131095:MGI131096 MQE131095:MQE131096 NAA131095:NAA131096 NJW131095:NJW131096 NTS131095:NTS131096 ODO131095:ODO131096 ONK131095:ONK131096 OXG131095:OXG131096 PHC131095:PHC131096 PQY131095:PQY131096 QAU131095:QAU131096 QKQ131095:QKQ131096 QUM131095:QUM131096 REI131095:REI131096 ROE131095:ROE131096 RYA131095:RYA131096 SHW131095:SHW131096 SRS131095:SRS131096 TBO131095:TBO131096 TLK131095:TLK131096 TVG131095:TVG131096 UFC131095:UFC131096 UOY131095:UOY131096 UYU131095:UYU131096 VIQ131095:VIQ131096 VSM131095:VSM131096 WCI131095:WCI131096 WME131095:WME131096 WWA131095:WWA131096 AC196631:AC196632 JO196631:JO196632 TK196631:TK196632 ADG196631:ADG196632 ANC196631:ANC196632 AWY196631:AWY196632 BGU196631:BGU196632 BQQ196631:BQQ196632 CAM196631:CAM196632 CKI196631:CKI196632 CUE196631:CUE196632 DEA196631:DEA196632 DNW196631:DNW196632 DXS196631:DXS196632 EHO196631:EHO196632 ERK196631:ERK196632 FBG196631:FBG196632 FLC196631:FLC196632 FUY196631:FUY196632 GEU196631:GEU196632 GOQ196631:GOQ196632 GYM196631:GYM196632 HII196631:HII196632 HSE196631:HSE196632 ICA196631:ICA196632 ILW196631:ILW196632 IVS196631:IVS196632 JFO196631:JFO196632 JPK196631:JPK196632 JZG196631:JZG196632 KJC196631:KJC196632 KSY196631:KSY196632 LCU196631:LCU196632 LMQ196631:LMQ196632 LWM196631:LWM196632 MGI196631:MGI196632 MQE196631:MQE196632 NAA196631:NAA196632 NJW196631:NJW196632 NTS196631:NTS196632 ODO196631:ODO196632 ONK196631:ONK196632 OXG196631:OXG196632 PHC196631:PHC196632 PQY196631:PQY196632 QAU196631:QAU196632 QKQ196631:QKQ196632 QUM196631:QUM196632 REI196631:REI196632 ROE196631:ROE196632 RYA196631:RYA196632 SHW196631:SHW196632 SRS196631:SRS196632 TBO196631:TBO196632 TLK196631:TLK196632 TVG196631:TVG196632 UFC196631:UFC196632 UOY196631:UOY196632 UYU196631:UYU196632 VIQ196631:VIQ196632 VSM196631:VSM196632 WCI196631:WCI196632 WME196631:WME196632 WWA196631:WWA196632 AC262167:AC262168 JO262167:JO262168 TK262167:TK262168 ADG262167:ADG262168 ANC262167:ANC262168 AWY262167:AWY262168 BGU262167:BGU262168 BQQ262167:BQQ262168 CAM262167:CAM262168 CKI262167:CKI262168 CUE262167:CUE262168 DEA262167:DEA262168 DNW262167:DNW262168 DXS262167:DXS262168 EHO262167:EHO262168 ERK262167:ERK262168 FBG262167:FBG262168 FLC262167:FLC262168 FUY262167:FUY262168 GEU262167:GEU262168 GOQ262167:GOQ262168 GYM262167:GYM262168 HII262167:HII262168 HSE262167:HSE262168 ICA262167:ICA262168 ILW262167:ILW262168 IVS262167:IVS262168 JFO262167:JFO262168 JPK262167:JPK262168 JZG262167:JZG262168 KJC262167:KJC262168 KSY262167:KSY262168 LCU262167:LCU262168 LMQ262167:LMQ262168 LWM262167:LWM262168 MGI262167:MGI262168 MQE262167:MQE262168 NAA262167:NAA262168 NJW262167:NJW262168 NTS262167:NTS262168 ODO262167:ODO262168 ONK262167:ONK262168 OXG262167:OXG262168 PHC262167:PHC262168 PQY262167:PQY262168 QAU262167:QAU262168 QKQ262167:QKQ262168 QUM262167:QUM262168 REI262167:REI262168 ROE262167:ROE262168 RYA262167:RYA262168 SHW262167:SHW262168 SRS262167:SRS262168 TBO262167:TBO262168 TLK262167:TLK262168 TVG262167:TVG262168 UFC262167:UFC262168 UOY262167:UOY262168 UYU262167:UYU262168 VIQ262167:VIQ262168 VSM262167:VSM262168 WCI262167:WCI262168 WME262167:WME262168 WWA262167:WWA262168 AC327703:AC327704 JO327703:JO327704 TK327703:TK327704 ADG327703:ADG327704 ANC327703:ANC327704 AWY327703:AWY327704 BGU327703:BGU327704 BQQ327703:BQQ327704 CAM327703:CAM327704 CKI327703:CKI327704 CUE327703:CUE327704 DEA327703:DEA327704 DNW327703:DNW327704 DXS327703:DXS327704 EHO327703:EHO327704 ERK327703:ERK327704 FBG327703:FBG327704 FLC327703:FLC327704 FUY327703:FUY327704 GEU327703:GEU327704 GOQ327703:GOQ327704 GYM327703:GYM327704 HII327703:HII327704 HSE327703:HSE327704 ICA327703:ICA327704 ILW327703:ILW327704 IVS327703:IVS327704 JFO327703:JFO327704 JPK327703:JPK327704 JZG327703:JZG327704 KJC327703:KJC327704 KSY327703:KSY327704 LCU327703:LCU327704 LMQ327703:LMQ327704 LWM327703:LWM327704 MGI327703:MGI327704 MQE327703:MQE327704 NAA327703:NAA327704 NJW327703:NJW327704 NTS327703:NTS327704 ODO327703:ODO327704 ONK327703:ONK327704 OXG327703:OXG327704 PHC327703:PHC327704 PQY327703:PQY327704 QAU327703:QAU327704 QKQ327703:QKQ327704 QUM327703:QUM327704 REI327703:REI327704 ROE327703:ROE327704 RYA327703:RYA327704 SHW327703:SHW327704 SRS327703:SRS327704 TBO327703:TBO327704 TLK327703:TLK327704 TVG327703:TVG327704 UFC327703:UFC327704 UOY327703:UOY327704 UYU327703:UYU327704 VIQ327703:VIQ327704 VSM327703:VSM327704 WCI327703:WCI327704 WME327703:WME327704 WWA327703:WWA327704 AC393239:AC393240 JO393239:JO393240 TK393239:TK393240 ADG393239:ADG393240 ANC393239:ANC393240 AWY393239:AWY393240 BGU393239:BGU393240 BQQ393239:BQQ393240 CAM393239:CAM393240 CKI393239:CKI393240 CUE393239:CUE393240 DEA393239:DEA393240 DNW393239:DNW393240 DXS393239:DXS393240 EHO393239:EHO393240 ERK393239:ERK393240 FBG393239:FBG393240 FLC393239:FLC393240 FUY393239:FUY393240 GEU393239:GEU393240 GOQ393239:GOQ393240 GYM393239:GYM393240 HII393239:HII393240 HSE393239:HSE393240 ICA393239:ICA393240 ILW393239:ILW393240 IVS393239:IVS393240 JFO393239:JFO393240 JPK393239:JPK393240 JZG393239:JZG393240 KJC393239:KJC393240 KSY393239:KSY393240 LCU393239:LCU393240 LMQ393239:LMQ393240 LWM393239:LWM393240 MGI393239:MGI393240 MQE393239:MQE393240 NAA393239:NAA393240 NJW393239:NJW393240 NTS393239:NTS393240 ODO393239:ODO393240 ONK393239:ONK393240 OXG393239:OXG393240 PHC393239:PHC393240 PQY393239:PQY393240 QAU393239:QAU393240 QKQ393239:QKQ393240 QUM393239:QUM393240 REI393239:REI393240 ROE393239:ROE393240 RYA393239:RYA393240 SHW393239:SHW393240 SRS393239:SRS393240 TBO393239:TBO393240 TLK393239:TLK393240 TVG393239:TVG393240 UFC393239:UFC393240 UOY393239:UOY393240 UYU393239:UYU393240 VIQ393239:VIQ393240 VSM393239:VSM393240 WCI393239:WCI393240 WME393239:WME393240 WWA393239:WWA393240 AC458775:AC458776 JO458775:JO458776 TK458775:TK458776 ADG458775:ADG458776 ANC458775:ANC458776 AWY458775:AWY458776 BGU458775:BGU458776 BQQ458775:BQQ458776 CAM458775:CAM458776 CKI458775:CKI458776 CUE458775:CUE458776 DEA458775:DEA458776 DNW458775:DNW458776 DXS458775:DXS458776 EHO458775:EHO458776 ERK458775:ERK458776 FBG458775:FBG458776 FLC458775:FLC458776 FUY458775:FUY458776 GEU458775:GEU458776 GOQ458775:GOQ458776 GYM458775:GYM458776 HII458775:HII458776 HSE458775:HSE458776 ICA458775:ICA458776 ILW458775:ILW458776 IVS458775:IVS458776 JFO458775:JFO458776 JPK458775:JPK458776 JZG458775:JZG458776 KJC458775:KJC458776 KSY458775:KSY458776 LCU458775:LCU458776 LMQ458775:LMQ458776 LWM458775:LWM458776 MGI458775:MGI458776 MQE458775:MQE458776 NAA458775:NAA458776 NJW458775:NJW458776 NTS458775:NTS458776 ODO458775:ODO458776 ONK458775:ONK458776 OXG458775:OXG458776 PHC458775:PHC458776 PQY458775:PQY458776 QAU458775:QAU458776 QKQ458775:QKQ458776 QUM458775:QUM458776 REI458775:REI458776 ROE458775:ROE458776 RYA458775:RYA458776 SHW458775:SHW458776 SRS458775:SRS458776 TBO458775:TBO458776 TLK458775:TLK458776 TVG458775:TVG458776 UFC458775:UFC458776 UOY458775:UOY458776 UYU458775:UYU458776 VIQ458775:VIQ458776 VSM458775:VSM458776 WCI458775:WCI458776 WME458775:WME458776 WWA458775:WWA458776 AC524311:AC524312 JO524311:JO524312 TK524311:TK524312 ADG524311:ADG524312 ANC524311:ANC524312 AWY524311:AWY524312 BGU524311:BGU524312 BQQ524311:BQQ524312 CAM524311:CAM524312 CKI524311:CKI524312 CUE524311:CUE524312 DEA524311:DEA524312 DNW524311:DNW524312 DXS524311:DXS524312 EHO524311:EHO524312 ERK524311:ERK524312 FBG524311:FBG524312 FLC524311:FLC524312 FUY524311:FUY524312 GEU524311:GEU524312 GOQ524311:GOQ524312 GYM524311:GYM524312 HII524311:HII524312 HSE524311:HSE524312 ICA524311:ICA524312 ILW524311:ILW524312 IVS524311:IVS524312 JFO524311:JFO524312 JPK524311:JPK524312 JZG524311:JZG524312 KJC524311:KJC524312 KSY524311:KSY524312 LCU524311:LCU524312 LMQ524311:LMQ524312 LWM524311:LWM524312 MGI524311:MGI524312 MQE524311:MQE524312 NAA524311:NAA524312 NJW524311:NJW524312 NTS524311:NTS524312 ODO524311:ODO524312 ONK524311:ONK524312 OXG524311:OXG524312 PHC524311:PHC524312 PQY524311:PQY524312 QAU524311:QAU524312 QKQ524311:QKQ524312 QUM524311:QUM524312 REI524311:REI524312 ROE524311:ROE524312 RYA524311:RYA524312 SHW524311:SHW524312 SRS524311:SRS524312 TBO524311:TBO524312 TLK524311:TLK524312 TVG524311:TVG524312 UFC524311:UFC524312 UOY524311:UOY524312 UYU524311:UYU524312 VIQ524311:VIQ524312 VSM524311:VSM524312 WCI524311:WCI524312 WME524311:WME524312 WWA524311:WWA524312 AC589847:AC589848 JO589847:JO589848 TK589847:TK589848 ADG589847:ADG589848 ANC589847:ANC589848 AWY589847:AWY589848 BGU589847:BGU589848 BQQ589847:BQQ589848 CAM589847:CAM589848 CKI589847:CKI589848 CUE589847:CUE589848 DEA589847:DEA589848 DNW589847:DNW589848 DXS589847:DXS589848 EHO589847:EHO589848 ERK589847:ERK589848 FBG589847:FBG589848 FLC589847:FLC589848 FUY589847:FUY589848 GEU589847:GEU589848 GOQ589847:GOQ589848 GYM589847:GYM589848 HII589847:HII589848 HSE589847:HSE589848 ICA589847:ICA589848 ILW589847:ILW589848 IVS589847:IVS589848 JFO589847:JFO589848 JPK589847:JPK589848 JZG589847:JZG589848 KJC589847:KJC589848 KSY589847:KSY589848 LCU589847:LCU589848 LMQ589847:LMQ589848 LWM589847:LWM589848 MGI589847:MGI589848 MQE589847:MQE589848 NAA589847:NAA589848 NJW589847:NJW589848 NTS589847:NTS589848 ODO589847:ODO589848 ONK589847:ONK589848 OXG589847:OXG589848 PHC589847:PHC589848 PQY589847:PQY589848 QAU589847:QAU589848 QKQ589847:QKQ589848 QUM589847:QUM589848 REI589847:REI589848 ROE589847:ROE589848 RYA589847:RYA589848 SHW589847:SHW589848 SRS589847:SRS589848 TBO589847:TBO589848 TLK589847:TLK589848 TVG589847:TVG589848 UFC589847:UFC589848 UOY589847:UOY589848 UYU589847:UYU589848 VIQ589847:VIQ589848 VSM589847:VSM589848 WCI589847:WCI589848 WME589847:WME589848 WWA589847:WWA589848 AC655383:AC655384 JO655383:JO655384 TK655383:TK655384 ADG655383:ADG655384 ANC655383:ANC655384 AWY655383:AWY655384 BGU655383:BGU655384 BQQ655383:BQQ655384 CAM655383:CAM655384 CKI655383:CKI655384 CUE655383:CUE655384 DEA655383:DEA655384 DNW655383:DNW655384 DXS655383:DXS655384 EHO655383:EHO655384 ERK655383:ERK655384 FBG655383:FBG655384 FLC655383:FLC655384 FUY655383:FUY655384 GEU655383:GEU655384 GOQ655383:GOQ655384 GYM655383:GYM655384 HII655383:HII655384 HSE655383:HSE655384 ICA655383:ICA655384 ILW655383:ILW655384 IVS655383:IVS655384 JFO655383:JFO655384 JPK655383:JPK655384 JZG655383:JZG655384 KJC655383:KJC655384 KSY655383:KSY655384 LCU655383:LCU655384 LMQ655383:LMQ655384 LWM655383:LWM655384 MGI655383:MGI655384 MQE655383:MQE655384 NAA655383:NAA655384 NJW655383:NJW655384 NTS655383:NTS655384 ODO655383:ODO655384 ONK655383:ONK655384 OXG655383:OXG655384 PHC655383:PHC655384 PQY655383:PQY655384 QAU655383:QAU655384 QKQ655383:QKQ655384 QUM655383:QUM655384 REI655383:REI655384 ROE655383:ROE655384 RYA655383:RYA655384 SHW655383:SHW655384 SRS655383:SRS655384 TBO655383:TBO655384 TLK655383:TLK655384 TVG655383:TVG655384 UFC655383:UFC655384 UOY655383:UOY655384 UYU655383:UYU655384 VIQ655383:VIQ655384 VSM655383:VSM655384 WCI655383:WCI655384 WME655383:WME655384 WWA655383:WWA655384 AC720919:AC720920 JO720919:JO720920 TK720919:TK720920 ADG720919:ADG720920 ANC720919:ANC720920 AWY720919:AWY720920 BGU720919:BGU720920 BQQ720919:BQQ720920 CAM720919:CAM720920 CKI720919:CKI720920 CUE720919:CUE720920 DEA720919:DEA720920 DNW720919:DNW720920 DXS720919:DXS720920 EHO720919:EHO720920 ERK720919:ERK720920 FBG720919:FBG720920 FLC720919:FLC720920 FUY720919:FUY720920 GEU720919:GEU720920 GOQ720919:GOQ720920 GYM720919:GYM720920 HII720919:HII720920 HSE720919:HSE720920 ICA720919:ICA720920 ILW720919:ILW720920 IVS720919:IVS720920 JFO720919:JFO720920 JPK720919:JPK720920 JZG720919:JZG720920 KJC720919:KJC720920 KSY720919:KSY720920 LCU720919:LCU720920 LMQ720919:LMQ720920 LWM720919:LWM720920 MGI720919:MGI720920 MQE720919:MQE720920 NAA720919:NAA720920 NJW720919:NJW720920 NTS720919:NTS720920 ODO720919:ODO720920 ONK720919:ONK720920 OXG720919:OXG720920 PHC720919:PHC720920 PQY720919:PQY720920 QAU720919:QAU720920 QKQ720919:QKQ720920 QUM720919:QUM720920 REI720919:REI720920 ROE720919:ROE720920 RYA720919:RYA720920 SHW720919:SHW720920 SRS720919:SRS720920 TBO720919:TBO720920 TLK720919:TLK720920 TVG720919:TVG720920 UFC720919:UFC720920 UOY720919:UOY720920 UYU720919:UYU720920 VIQ720919:VIQ720920 VSM720919:VSM720920 WCI720919:WCI720920 WME720919:WME720920 WWA720919:WWA720920 AC786455:AC786456 JO786455:JO786456 TK786455:TK786456 ADG786455:ADG786456 ANC786455:ANC786456 AWY786455:AWY786456 BGU786455:BGU786456 BQQ786455:BQQ786456 CAM786455:CAM786456 CKI786455:CKI786456 CUE786455:CUE786456 DEA786455:DEA786456 DNW786455:DNW786456 DXS786455:DXS786456 EHO786455:EHO786456 ERK786455:ERK786456 FBG786455:FBG786456 FLC786455:FLC786456 FUY786455:FUY786456 GEU786455:GEU786456 GOQ786455:GOQ786456 GYM786455:GYM786456 HII786455:HII786456 HSE786455:HSE786456 ICA786455:ICA786456 ILW786455:ILW786456 IVS786455:IVS786456 JFO786455:JFO786456 JPK786455:JPK786456 JZG786455:JZG786456 KJC786455:KJC786456 KSY786455:KSY786456 LCU786455:LCU786456 LMQ786455:LMQ786456 LWM786455:LWM786456 MGI786455:MGI786456 MQE786455:MQE786456 NAA786455:NAA786456 NJW786455:NJW786456 NTS786455:NTS786456 ODO786455:ODO786456 ONK786455:ONK786456 OXG786455:OXG786456 PHC786455:PHC786456 PQY786455:PQY786456 QAU786455:QAU786456 QKQ786455:QKQ786456 QUM786455:QUM786456 REI786455:REI786456 ROE786455:ROE786456 RYA786455:RYA786456 SHW786455:SHW786456 SRS786455:SRS786456 TBO786455:TBO786456 TLK786455:TLK786456 TVG786455:TVG786456 UFC786455:UFC786456 UOY786455:UOY786456 UYU786455:UYU786456 VIQ786455:VIQ786456 VSM786455:VSM786456 WCI786455:WCI786456 WME786455:WME786456 WWA786455:WWA786456 AC851991:AC851992 JO851991:JO851992 TK851991:TK851992 ADG851991:ADG851992 ANC851991:ANC851992 AWY851991:AWY851992 BGU851991:BGU851992 BQQ851991:BQQ851992 CAM851991:CAM851992 CKI851991:CKI851992 CUE851991:CUE851992 DEA851991:DEA851992 DNW851991:DNW851992 DXS851991:DXS851992 EHO851991:EHO851992 ERK851991:ERK851992 FBG851991:FBG851992 FLC851991:FLC851992 FUY851991:FUY851992 GEU851991:GEU851992 GOQ851991:GOQ851992 GYM851991:GYM851992 HII851991:HII851992 HSE851991:HSE851992 ICA851991:ICA851992 ILW851991:ILW851992 IVS851991:IVS851992 JFO851991:JFO851992 JPK851991:JPK851992 JZG851991:JZG851992 KJC851991:KJC851992 KSY851991:KSY851992 LCU851991:LCU851992 LMQ851991:LMQ851992 LWM851991:LWM851992 MGI851991:MGI851992 MQE851991:MQE851992 NAA851991:NAA851992 NJW851991:NJW851992 NTS851991:NTS851992 ODO851991:ODO851992 ONK851991:ONK851992 OXG851991:OXG851992 PHC851991:PHC851992 PQY851991:PQY851992 QAU851991:QAU851992 QKQ851991:QKQ851992 QUM851991:QUM851992 REI851991:REI851992 ROE851991:ROE851992 RYA851991:RYA851992 SHW851991:SHW851992 SRS851991:SRS851992 TBO851991:TBO851992 TLK851991:TLK851992 TVG851991:TVG851992 UFC851991:UFC851992 UOY851991:UOY851992 UYU851991:UYU851992 VIQ851991:VIQ851992 VSM851991:VSM851992 WCI851991:WCI851992 WME851991:WME851992 WWA851991:WWA851992 AC917527:AC917528 JO917527:JO917528 TK917527:TK917528 ADG917527:ADG917528 ANC917527:ANC917528 AWY917527:AWY917528 BGU917527:BGU917528 BQQ917527:BQQ917528 CAM917527:CAM917528 CKI917527:CKI917528 CUE917527:CUE917528 DEA917527:DEA917528 DNW917527:DNW917528 DXS917527:DXS917528 EHO917527:EHO917528 ERK917527:ERK917528 FBG917527:FBG917528 FLC917527:FLC917528 FUY917527:FUY917528 GEU917527:GEU917528 GOQ917527:GOQ917528 GYM917527:GYM917528 HII917527:HII917528 HSE917527:HSE917528 ICA917527:ICA917528 ILW917527:ILW917528 IVS917527:IVS917528 JFO917527:JFO917528 JPK917527:JPK917528 JZG917527:JZG917528 KJC917527:KJC917528 KSY917527:KSY917528 LCU917527:LCU917528 LMQ917527:LMQ917528 LWM917527:LWM917528 MGI917527:MGI917528 MQE917527:MQE917528 NAA917527:NAA917528 NJW917527:NJW917528 NTS917527:NTS917528 ODO917527:ODO917528 ONK917527:ONK917528 OXG917527:OXG917528 PHC917527:PHC917528 PQY917527:PQY917528 QAU917527:QAU917528 QKQ917527:QKQ917528 QUM917527:QUM917528 REI917527:REI917528 ROE917527:ROE917528 RYA917527:RYA917528 SHW917527:SHW917528 SRS917527:SRS917528 TBO917527:TBO917528 TLK917527:TLK917528 TVG917527:TVG917528 UFC917527:UFC917528 UOY917527:UOY917528 UYU917527:UYU917528 VIQ917527:VIQ917528 VSM917527:VSM917528 WCI917527:WCI917528 WME917527:WME917528 WWA917527:WWA917528 AC983063:AC983064 JO983063:JO983064 TK983063:TK983064 ADG983063:ADG983064 ANC983063:ANC983064 AWY983063:AWY983064 BGU983063:BGU983064 BQQ983063:BQQ983064 CAM983063:CAM983064 CKI983063:CKI983064 CUE983063:CUE983064 DEA983063:DEA983064 DNW983063:DNW983064 DXS983063:DXS983064 EHO983063:EHO983064 ERK983063:ERK983064 FBG983063:FBG983064 FLC983063:FLC983064 FUY983063:FUY983064 GEU983063:GEU983064 GOQ983063:GOQ983064 GYM983063:GYM983064 HII983063:HII983064 HSE983063:HSE983064 ICA983063:ICA983064 ILW983063:ILW983064 IVS983063:IVS983064 JFO983063:JFO983064 JPK983063:JPK983064 JZG983063:JZG983064 KJC983063:KJC983064 KSY983063:KSY983064 LCU983063:LCU983064 LMQ983063:LMQ983064 LWM983063:LWM983064 MGI983063:MGI983064 MQE983063:MQE983064 NAA983063:NAA983064 NJW983063:NJW983064 NTS983063:NTS983064 ODO983063:ODO983064 ONK983063:ONK983064 OXG983063:OXG983064 PHC983063:PHC983064 PQY983063:PQY983064 QAU983063:QAU983064 QKQ983063:QKQ983064 QUM983063:QUM983064 REI983063:REI983064 ROE983063:ROE983064 RYA983063:RYA983064 SHW983063:SHW983064 SRS983063:SRS983064 TBO983063:TBO983064 TLK983063:TLK983064 TVG983063:TVG983064 UFC983063:UFC983064 UOY983063:UOY983064 UYU983063:UYU983064 VIQ983063:VIQ983064 VSM983063:VSM983064 WCI983063:WCI983064 WME983063:WME983064 WWA983063:WWA983064 AE655383 JQ23 TM23 ADI23 ANE23 AXA23 BGW23 BQS23 CAO23 CKK23 CUG23 DEC23 DNY23 DXU23 EHQ23 ERM23 FBI23 FLE23 FVA23 GEW23 GOS23 GYO23 HIK23 HSG23 ICC23 ILY23 IVU23 JFQ23 JPM23 JZI23 KJE23 KTA23 LCW23 LMS23 LWO23 MGK23 MQG23 NAC23 NJY23 NTU23 ODQ23 ONM23 OXI23 PHE23 PRA23 QAW23 QKS23 QUO23 REK23 ROG23 RYC23 SHY23 SRU23 TBQ23 TLM23 TVI23 UFE23 UPA23 UYW23 VIS23 VSO23 WCK23 WMG23 WWC23 AE720919 JQ65559 TM65559 ADI65559 ANE65559 AXA65559 BGW65559 BQS65559 CAO65559 CKK65559 CUG65559 DEC65559 DNY65559 DXU65559 EHQ65559 ERM65559 FBI65559 FLE65559 FVA65559 GEW65559 GOS65559 GYO65559 HIK65559 HSG65559 ICC65559 ILY65559 IVU65559 JFQ65559 JPM65559 JZI65559 KJE65559 KTA65559 LCW65559 LMS65559 LWO65559 MGK65559 MQG65559 NAC65559 NJY65559 NTU65559 ODQ65559 ONM65559 OXI65559 PHE65559 PRA65559 QAW65559 QKS65559 QUO65559 REK65559 ROG65559 RYC65559 SHY65559 SRU65559 TBQ65559 TLM65559 TVI65559 UFE65559 UPA65559 UYW65559 VIS65559 VSO65559 WCK65559 WMG65559 WWC65559 AE786455 JQ131095 TM131095 ADI131095 ANE131095 AXA131095 BGW131095 BQS131095 CAO131095 CKK131095 CUG131095 DEC131095 DNY131095 DXU131095 EHQ131095 ERM131095 FBI131095 FLE131095 FVA131095 GEW131095 GOS131095 GYO131095 HIK131095 HSG131095 ICC131095 ILY131095 IVU131095 JFQ131095 JPM131095 JZI131095 KJE131095 KTA131095 LCW131095 LMS131095 LWO131095 MGK131095 MQG131095 NAC131095 NJY131095 NTU131095 ODQ131095 ONM131095 OXI131095 PHE131095 PRA131095 QAW131095 QKS131095 QUO131095 REK131095 ROG131095 RYC131095 SHY131095 SRU131095 TBQ131095 TLM131095 TVI131095 UFE131095 UPA131095 UYW131095 VIS131095 VSO131095 WCK131095 WMG131095 WWC131095 AE851991 JQ196631 TM196631 ADI196631 ANE196631 AXA196631 BGW196631 BQS196631 CAO196631 CKK196631 CUG196631 DEC196631 DNY196631 DXU196631 EHQ196631 ERM196631 FBI196631 FLE196631 FVA196631 GEW196631 GOS196631 GYO196631 HIK196631 HSG196631 ICC196631 ILY196631 IVU196631 JFQ196631 JPM196631 JZI196631 KJE196631 KTA196631 LCW196631 LMS196631 LWO196631 MGK196631 MQG196631 NAC196631 NJY196631 NTU196631 ODQ196631 ONM196631 OXI196631 PHE196631 PRA196631 QAW196631 QKS196631 QUO196631 REK196631 ROG196631 RYC196631 SHY196631 SRU196631 TBQ196631 TLM196631 TVI196631 UFE196631 UPA196631 UYW196631 VIS196631 VSO196631 WCK196631 WMG196631 WWC196631 AE917527 JQ262167 TM262167 ADI262167 ANE262167 AXA262167 BGW262167 BQS262167 CAO262167 CKK262167 CUG262167 DEC262167 DNY262167 DXU262167 EHQ262167 ERM262167 FBI262167 FLE262167 FVA262167 GEW262167 GOS262167 GYO262167 HIK262167 HSG262167 ICC262167 ILY262167 IVU262167 JFQ262167 JPM262167 JZI262167 KJE262167 KTA262167 LCW262167 LMS262167 LWO262167 MGK262167 MQG262167 NAC262167 NJY262167 NTU262167 ODQ262167 ONM262167 OXI262167 PHE262167 PRA262167 QAW262167 QKS262167 QUO262167 REK262167 ROG262167 RYC262167 SHY262167 SRU262167 TBQ262167 TLM262167 TVI262167 UFE262167 UPA262167 UYW262167 VIS262167 VSO262167 WCK262167 WMG262167 WWC262167 AE983063 JQ327703 TM327703 ADI327703 ANE327703 AXA327703 BGW327703 BQS327703 CAO327703 CKK327703 CUG327703 DEC327703 DNY327703 DXU327703 EHQ327703 ERM327703 FBI327703 FLE327703 FVA327703 GEW327703 GOS327703 GYO327703 HIK327703 HSG327703 ICC327703 ILY327703 IVU327703 JFQ327703 JPM327703 JZI327703 KJE327703 KTA327703 LCW327703 LMS327703 LWO327703 MGK327703 MQG327703 NAC327703 NJY327703 NTU327703 ODQ327703 ONM327703 OXI327703 PHE327703 PRA327703 QAW327703 QKS327703 QUO327703 REK327703 ROG327703 RYC327703 SHY327703 SRU327703 TBQ327703 TLM327703 TVI327703 UFE327703 UPA327703 UYW327703 VIS327703 VSO327703 WCK327703 WMG327703 WWC327703 AE65559 JQ393239 TM393239 ADI393239 ANE393239 AXA393239 BGW393239 BQS393239 CAO393239 CKK393239 CUG393239 DEC393239 DNY393239 DXU393239 EHQ393239 ERM393239 FBI393239 FLE393239 FVA393239 GEW393239 GOS393239 GYO393239 HIK393239 HSG393239 ICC393239 ILY393239 IVU393239 JFQ393239 JPM393239 JZI393239 KJE393239 KTA393239 LCW393239 LMS393239 LWO393239 MGK393239 MQG393239 NAC393239 NJY393239 NTU393239 ODQ393239 ONM393239 OXI393239 PHE393239 PRA393239 QAW393239 QKS393239 QUO393239 REK393239 ROG393239 RYC393239 SHY393239 SRU393239 TBQ393239 TLM393239 TVI393239 UFE393239 UPA393239 UYW393239 VIS393239 VSO393239 WCK393239 WMG393239 WWC393239 AE131095 JQ458775 TM458775 ADI458775 ANE458775 AXA458775 BGW458775 BQS458775 CAO458775 CKK458775 CUG458775 DEC458775 DNY458775 DXU458775 EHQ458775 ERM458775 FBI458775 FLE458775 FVA458775 GEW458775 GOS458775 GYO458775 HIK458775 HSG458775 ICC458775 ILY458775 IVU458775 JFQ458775 JPM458775 JZI458775 KJE458775 KTA458775 LCW458775 LMS458775 LWO458775 MGK458775 MQG458775 NAC458775 NJY458775 NTU458775 ODQ458775 ONM458775 OXI458775 PHE458775 PRA458775 QAW458775 QKS458775 QUO458775 REK458775 ROG458775 RYC458775 SHY458775 SRU458775 TBQ458775 TLM458775 TVI458775 UFE458775 UPA458775 UYW458775 VIS458775 VSO458775 WCK458775 WMG458775 WWC458775 AE196631 JQ524311 TM524311 ADI524311 ANE524311 AXA524311 BGW524311 BQS524311 CAO524311 CKK524311 CUG524311 DEC524311 DNY524311 DXU524311 EHQ524311 ERM524311 FBI524311 FLE524311 FVA524311 GEW524311 GOS524311 GYO524311 HIK524311 HSG524311 ICC524311 ILY524311 IVU524311 JFQ524311 JPM524311 JZI524311 KJE524311 KTA524311 LCW524311 LMS524311 LWO524311 MGK524311 MQG524311 NAC524311 NJY524311 NTU524311 ODQ524311 ONM524311 OXI524311 PHE524311 PRA524311 QAW524311 QKS524311 QUO524311 REK524311 ROG524311 RYC524311 SHY524311 SRU524311 TBQ524311 TLM524311 TVI524311 UFE524311 UPA524311 UYW524311 VIS524311 VSO524311 WCK524311 WMG524311 WWC524311 AE262167 JQ589847 TM589847 ADI589847 ANE589847 AXA589847 BGW589847 BQS589847 CAO589847 CKK589847 CUG589847 DEC589847 DNY589847 DXU589847 EHQ589847 ERM589847 FBI589847 FLE589847 FVA589847 GEW589847 GOS589847 GYO589847 HIK589847 HSG589847 ICC589847 ILY589847 IVU589847 JFQ589847 JPM589847 JZI589847 KJE589847 KTA589847 LCW589847 LMS589847 LWO589847 MGK589847 MQG589847 NAC589847 NJY589847 NTU589847 ODQ589847 ONM589847 OXI589847 PHE589847 PRA589847 QAW589847 QKS589847 QUO589847 REK589847 ROG589847 RYC589847 SHY589847 SRU589847 TBQ589847 TLM589847 TVI589847 UFE589847 UPA589847 UYW589847 VIS589847 VSO589847 WCK589847 WMG589847 WWC589847 AE327703 JQ655383 TM655383 ADI655383 ANE655383 AXA655383 BGW655383 BQS655383 CAO655383 CKK655383 CUG655383 DEC655383 DNY655383 DXU655383 EHQ655383 ERM655383 FBI655383 FLE655383 FVA655383 GEW655383 GOS655383 GYO655383 HIK655383 HSG655383 ICC655383 ILY655383 IVU655383 JFQ655383 JPM655383 JZI655383 KJE655383 KTA655383 LCW655383 LMS655383 LWO655383 MGK655383 MQG655383 NAC655383 NJY655383 NTU655383 ODQ655383 ONM655383 OXI655383 PHE655383 PRA655383 QAW655383 QKS655383 QUO655383 REK655383 ROG655383 RYC655383 SHY655383 SRU655383 TBQ655383 TLM655383 TVI655383 UFE655383 UPA655383 UYW655383 VIS655383 VSO655383 WCK655383 WMG655383 WWC655383 AE393239 JQ720919 TM720919 ADI720919 ANE720919 AXA720919 BGW720919 BQS720919 CAO720919 CKK720919 CUG720919 DEC720919 DNY720919 DXU720919 EHQ720919 ERM720919 FBI720919 FLE720919 FVA720919 GEW720919 GOS720919 GYO720919 HIK720919 HSG720919 ICC720919 ILY720919 IVU720919 JFQ720919 JPM720919 JZI720919 KJE720919 KTA720919 LCW720919 LMS720919 LWO720919 MGK720919 MQG720919 NAC720919 NJY720919 NTU720919 ODQ720919 ONM720919 OXI720919 PHE720919 PRA720919 QAW720919 QKS720919 QUO720919 REK720919 ROG720919 RYC720919 SHY720919 SRU720919 TBQ720919 TLM720919 TVI720919 UFE720919 UPA720919 UYW720919 VIS720919 VSO720919 WCK720919 WMG720919 WWC720919 AE23 JQ786455 TM786455 ADI786455 ANE786455 AXA786455 BGW786455 BQS786455 CAO786455 CKK786455 CUG786455 DEC786455 DNY786455 DXU786455 EHQ786455 ERM786455 FBI786455 FLE786455 FVA786455 GEW786455 GOS786455 GYO786455 HIK786455 HSG786455 ICC786455 ILY786455 IVU786455 JFQ786455 JPM786455 JZI786455 KJE786455 KTA786455 LCW786455 LMS786455 LWO786455 MGK786455 MQG786455 NAC786455 NJY786455 NTU786455 ODQ786455 ONM786455 OXI786455 PHE786455 PRA786455 QAW786455 QKS786455 QUO786455 REK786455 ROG786455 RYC786455 SHY786455 SRU786455 TBQ786455 TLM786455 TVI786455 UFE786455 UPA786455 UYW786455 VIS786455 VSO786455 WCK786455 WMG786455 WWC786455 AE458775 JQ851991 TM851991 ADI851991 ANE851991 AXA851991 BGW851991 BQS851991 CAO851991 CKK851991 CUG851991 DEC851991 DNY851991 DXU851991 EHQ851991 ERM851991 FBI851991 FLE851991 FVA851991 GEW851991 GOS851991 GYO851991 HIK851991 HSG851991 ICC851991 ILY851991 IVU851991 JFQ851991 JPM851991 JZI851991 KJE851991 KTA851991 LCW851991 LMS851991 LWO851991 MGK851991 MQG851991 NAC851991 NJY851991 NTU851991 ODQ851991 ONM851991 OXI851991 PHE851991 PRA851991 QAW851991 QKS851991 QUO851991 REK851991 ROG851991 RYC851991 SHY851991 SRU851991 TBQ851991 TLM851991 TVI851991 UFE851991 UPA851991 UYW851991 VIS851991 VSO851991 WCK851991 WMG851991 WWC851991 JQ917527 TM917527 ADI917527 ANE917527 AXA917527 BGW917527 BQS917527 CAO917527 CKK917527 CUG917527 DEC917527 DNY917527 DXU917527 EHQ917527 ERM917527 FBI917527 FLE917527 FVA917527 GEW917527 GOS917527 GYO917527 HIK917527 HSG917527 ICC917527 ILY917527 IVU917527 JFQ917527 JPM917527 JZI917527 KJE917527 KTA917527 LCW917527 LMS917527 LWO917527 MGK917527 MQG917527 NAC917527 NJY917527 NTU917527 ODQ917527 ONM917527 OXI917527 PHE917527 PRA917527 QAW917527 QKS917527 QUO917527 REK917527 ROG917527 RYC917527 SHY917527 SRU917527 TBQ917527 TLM917527 TVI917527 UFE917527 UPA917527 UYW917527 VIS917527 VSO917527 WCK917527 WMG917527 WWC917527 WWC983063 JQ983063 TM983063 ADI983063 ANE983063 AXA983063 BGW983063 BQS983063 CAO983063 CKK983063 CUG983063 DEC983063 DNY983063 DXU983063 EHQ983063 ERM983063 FBI983063 FLE983063 FVA983063 GEW983063 GOS983063 GYO983063 HIK983063 HSG983063 ICC983063 ILY983063 IVU983063 JFQ983063 JPM983063 JZI983063 KJE983063 KTA983063 LCW983063 LMS983063 LWO983063 MGK983063 MQG983063 NAC983063 NJY983063 NTU983063 ODQ983063 ONM983063 OXI983063 PHE983063 PRA983063 QAW983063 QKS983063 QUO983063 REK983063 ROG983063 RYC983063 SHY983063 SRU983063 TBQ983063 TLM983063 TVI983063 UFE983063 UPA983063 UYW983063 VIS983063 VSO983063 WCK983063 WMG983063 AE524311 AE589847"/>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9.xml><?xml version="1.0" encoding="utf-8"?>
<worksheet xmlns="http://schemas.openxmlformats.org/spreadsheetml/2006/main" xmlns:r="http://schemas.openxmlformats.org/officeDocument/2006/relationships">
  <sheetPr codeName="List05_9">
    <tabColor theme="0" tint="-0.249977111117893"/>
  </sheetPr>
  <dimension ref="A1:T19"/>
  <sheetViews>
    <sheetView showGridLines="0" topLeftCell="E1" zoomScaleNormal="100" workbookViewId="0"/>
  </sheetViews>
  <sheetFormatPr defaultColWidth="10.5703125" defaultRowHeight="14.25"/>
  <cols>
    <col min="1" max="1" width="3.7109375" style="206" hidden="1" customWidth="1"/>
    <col min="2" max="4" width="3.7109375" style="194" hidden="1" customWidth="1"/>
    <col min="5" max="5" width="3.7109375" style="82" customWidth="1"/>
    <col min="6" max="6" width="9.7109375" style="35" customWidth="1"/>
    <col min="7" max="7" width="37.7109375" style="35" customWidth="1"/>
    <col min="8" max="8" width="66.85546875" style="35" customWidth="1"/>
    <col min="9" max="9" width="115.7109375" style="35" customWidth="1"/>
    <col min="10" max="11" width="10.5703125" style="194"/>
    <col min="12" max="12" width="11.140625" style="194" customWidth="1"/>
    <col min="13" max="20" width="10.5703125" style="194"/>
    <col min="21" max="16384" width="10.5703125" style="35"/>
  </cols>
  <sheetData>
    <row r="1" spans="1:20" ht="3" customHeight="1">
      <c r="A1" s="206" t="s">
        <v>207</v>
      </c>
    </row>
    <row r="2" spans="1:20" ht="22.5">
      <c r="F2" s="1278" t="s">
        <v>470</v>
      </c>
      <c r="G2" s="1279"/>
      <c r="H2" s="1280"/>
      <c r="I2" s="405"/>
    </row>
    <row r="3" spans="1:20" ht="3" customHeight="1"/>
    <row r="4" spans="1:20" s="182" customFormat="1" ht="11.25">
      <c r="A4" s="205"/>
      <c r="B4" s="205"/>
      <c r="C4" s="205"/>
      <c r="D4" s="205"/>
      <c r="F4" s="1236" t="s">
        <v>445</v>
      </c>
      <c r="G4" s="1236"/>
      <c r="H4" s="1236"/>
      <c r="I4" s="1281" t="s">
        <v>446</v>
      </c>
      <c r="J4" s="205"/>
      <c r="K4" s="205"/>
      <c r="L4" s="205"/>
      <c r="M4" s="205"/>
      <c r="N4" s="205"/>
      <c r="O4" s="205"/>
      <c r="P4" s="205"/>
      <c r="Q4" s="205"/>
      <c r="R4" s="205"/>
      <c r="S4" s="205"/>
      <c r="T4" s="205"/>
    </row>
    <row r="5" spans="1:20" s="182" customFormat="1" ht="11.25" customHeight="1">
      <c r="A5" s="205"/>
      <c r="B5" s="205"/>
      <c r="C5" s="205"/>
      <c r="D5" s="205"/>
      <c r="F5" s="298" t="s">
        <v>91</v>
      </c>
      <c r="G5" s="312" t="s">
        <v>448</v>
      </c>
      <c r="H5" s="297" t="s">
        <v>439</v>
      </c>
      <c r="I5" s="1281"/>
      <c r="J5" s="205"/>
      <c r="K5" s="205"/>
      <c r="L5" s="205"/>
      <c r="M5" s="205"/>
      <c r="N5" s="205"/>
      <c r="O5" s="205"/>
      <c r="P5" s="205"/>
      <c r="Q5" s="205"/>
      <c r="R5" s="205"/>
      <c r="S5" s="205"/>
      <c r="T5" s="205"/>
    </row>
    <row r="6" spans="1:20" s="182" customFormat="1" ht="12" customHeight="1">
      <c r="A6" s="205"/>
      <c r="B6" s="205"/>
      <c r="C6" s="205"/>
      <c r="D6" s="205"/>
      <c r="F6" s="299" t="s">
        <v>92</v>
      </c>
      <c r="G6" s="301">
        <v>2</v>
      </c>
      <c r="H6" s="302">
        <v>3</v>
      </c>
      <c r="I6" s="300">
        <v>4</v>
      </c>
      <c r="J6" s="205">
        <v>4</v>
      </c>
      <c r="K6" s="205"/>
      <c r="L6" s="205"/>
      <c r="M6" s="205"/>
      <c r="N6" s="205"/>
      <c r="O6" s="205"/>
      <c r="P6" s="205"/>
      <c r="Q6" s="205"/>
      <c r="R6" s="205"/>
      <c r="S6" s="205"/>
      <c r="T6" s="205"/>
    </row>
    <row r="7" spans="1:20" s="182" customFormat="1" ht="18.75">
      <c r="A7" s="205"/>
      <c r="B7" s="205"/>
      <c r="C7" s="205"/>
      <c r="D7" s="205"/>
      <c r="F7" s="311">
        <v>1</v>
      </c>
      <c r="G7" s="387" t="s">
        <v>471</v>
      </c>
      <c r="H7" s="296" t="str">
        <f>IF(dateCh="","",dateCh)</f>
        <v>22.04.2021</v>
      </c>
      <c r="I7" s="188" t="s">
        <v>472</v>
      </c>
      <c r="J7" s="310"/>
      <c r="K7" s="205"/>
      <c r="L7" s="205"/>
      <c r="M7" s="205"/>
      <c r="N7" s="205"/>
      <c r="O7" s="205"/>
      <c r="P7" s="205"/>
      <c r="Q7" s="205"/>
      <c r="R7" s="205"/>
      <c r="S7" s="205"/>
      <c r="T7" s="205"/>
    </row>
    <row r="8" spans="1:20" s="182" customFormat="1" ht="45">
      <c r="A8" s="1282">
        <v>1</v>
      </c>
      <c r="B8" s="205"/>
      <c r="C8" s="205"/>
      <c r="D8" s="205"/>
      <c r="F8" s="311" t="str">
        <f>"2." &amp;mergeValue(A8)</f>
        <v>2.1</v>
      </c>
      <c r="G8" s="387" t="s">
        <v>473</v>
      </c>
      <c r="H8" s="296"/>
      <c r="I8" s="188" t="s">
        <v>568</v>
      </c>
      <c r="J8" s="310"/>
      <c r="K8" s="205"/>
      <c r="L8" s="205"/>
      <c r="M8" s="205"/>
      <c r="N8" s="205"/>
      <c r="O8" s="205"/>
      <c r="P8" s="205"/>
      <c r="Q8" s="205"/>
      <c r="R8" s="205"/>
      <c r="S8" s="205"/>
      <c r="T8" s="205"/>
    </row>
    <row r="9" spans="1:20" s="182" customFormat="1" ht="22.5">
      <c r="A9" s="1282"/>
      <c r="B9" s="205"/>
      <c r="C9" s="205"/>
      <c r="D9" s="205"/>
      <c r="F9" s="311" t="str">
        <f>"3." &amp;mergeValue(A9)</f>
        <v>3.1</v>
      </c>
      <c r="G9" s="387" t="s">
        <v>474</v>
      </c>
      <c r="H9" s="296"/>
      <c r="I9" s="188" t="s">
        <v>566</v>
      </c>
      <c r="J9" s="310"/>
      <c r="K9" s="205"/>
      <c r="L9" s="205"/>
      <c r="M9" s="205"/>
      <c r="N9" s="205"/>
      <c r="O9" s="205"/>
      <c r="P9" s="205"/>
      <c r="Q9" s="205"/>
      <c r="R9" s="205"/>
      <c r="S9" s="205"/>
      <c r="T9" s="205"/>
    </row>
    <row r="10" spans="1:20" s="182" customFormat="1" ht="22.5">
      <c r="A10" s="1282"/>
      <c r="B10" s="205"/>
      <c r="C10" s="205"/>
      <c r="D10" s="205"/>
      <c r="F10" s="311" t="str">
        <f>"4."&amp;mergeValue(A10)</f>
        <v>4.1</v>
      </c>
      <c r="G10" s="387" t="s">
        <v>475</v>
      </c>
      <c r="H10" s="297" t="s">
        <v>449</v>
      </c>
      <c r="I10" s="188"/>
      <c r="J10" s="310"/>
      <c r="K10" s="205"/>
      <c r="L10" s="205"/>
      <c r="M10" s="205"/>
      <c r="N10" s="205"/>
      <c r="O10" s="205"/>
      <c r="P10" s="205"/>
      <c r="Q10" s="205"/>
      <c r="R10" s="205"/>
      <c r="S10" s="205"/>
      <c r="T10" s="205"/>
    </row>
    <row r="11" spans="1:20" s="182" customFormat="1" ht="18.75">
      <c r="A11" s="1282"/>
      <c r="B11" s="1282">
        <v>1</v>
      </c>
      <c r="C11" s="319"/>
      <c r="D11" s="319"/>
      <c r="F11" s="311" t="str">
        <f>"4."&amp;mergeValue(A11) &amp;"."&amp;mergeValue(B11)</f>
        <v>4.1.1</v>
      </c>
      <c r="G11" s="303" t="s">
        <v>570</v>
      </c>
      <c r="H11" s="296" t="str">
        <f>IF(region_name="","",region_name)</f>
        <v>Нижегородская область</v>
      </c>
      <c r="I11" s="188" t="s">
        <v>478</v>
      </c>
      <c r="J11" s="310"/>
      <c r="K11" s="205"/>
      <c r="L11" s="205"/>
      <c r="M11" s="205"/>
      <c r="N11" s="205"/>
      <c r="O11" s="205"/>
      <c r="P11" s="205"/>
      <c r="Q11" s="205"/>
      <c r="R11" s="205"/>
      <c r="S11" s="205"/>
      <c r="T11" s="205"/>
    </row>
    <row r="12" spans="1:20" s="182" customFormat="1" ht="22.5">
      <c r="A12" s="1282"/>
      <c r="B12" s="1282"/>
      <c r="C12" s="1282">
        <v>1</v>
      </c>
      <c r="D12" s="319"/>
      <c r="F12" s="311" t="str">
        <f>"4."&amp;mergeValue(A12) &amp;"."&amp;mergeValue(B12)&amp;"."&amp;mergeValue(C12)</f>
        <v>4.1.1.1</v>
      </c>
      <c r="G12" s="316" t="s">
        <v>476</v>
      </c>
      <c r="H12" s="296"/>
      <c r="I12" s="188" t="s">
        <v>479</v>
      </c>
      <c r="J12" s="310"/>
      <c r="K12" s="205"/>
      <c r="L12" s="205"/>
      <c r="M12" s="205"/>
      <c r="N12" s="205"/>
      <c r="O12" s="205"/>
      <c r="P12" s="205"/>
      <c r="Q12" s="205"/>
      <c r="R12" s="205"/>
      <c r="S12" s="205"/>
      <c r="T12" s="205"/>
    </row>
    <row r="13" spans="1:20" s="182" customFormat="1" ht="39" customHeight="1">
      <c r="A13" s="1282"/>
      <c r="B13" s="1282"/>
      <c r="C13" s="1282"/>
      <c r="D13" s="319">
        <v>1</v>
      </c>
      <c r="F13" s="311" t="str">
        <f>"4."&amp;mergeValue(A13) &amp;"."&amp;mergeValue(B13)&amp;"."&amp;mergeValue(C13)&amp;"."&amp;mergeValue(D13)</f>
        <v>4.1.1.1.1</v>
      </c>
      <c r="G13" s="390" t="s">
        <v>477</v>
      </c>
      <c r="H13" s="296"/>
      <c r="I13" s="1283" t="s">
        <v>569</v>
      </c>
      <c r="J13" s="310"/>
      <c r="K13" s="205"/>
      <c r="L13" s="205"/>
      <c r="M13" s="205"/>
      <c r="N13" s="205"/>
      <c r="O13" s="205"/>
      <c r="P13" s="205"/>
      <c r="Q13" s="205"/>
      <c r="R13" s="205"/>
      <c r="S13" s="205"/>
      <c r="T13" s="205"/>
    </row>
    <row r="14" spans="1:20" s="182" customFormat="1" ht="18.75">
      <c r="A14" s="1282"/>
      <c r="B14" s="1282"/>
      <c r="C14" s="1282"/>
      <c r="D14" s="319"/>
      <c r="F14" s="313"/>
      <c r="G14" s="143" t="s">
        <v>4</v>
      </c>
      <c r="H14" s="318"/>
      <c r="I14" s="1283"/>
      <c r="J14" s="310"/>
      <c r="K14" s="205"/>
      <c r="L14" s="205"/>
      <c r="M14" s="205"/>
      <c r="N14" s="205"/>
      <c r="O14" s="205"/>
      <c r="P14" s="205"/>
      <c r="Q14" s="205"/>
      <c r="R14" s="205"/>
      <c r="S14" s="205"/>
      <c r="T14" s="205"/>
    </row>
    <row r="15" spans="1:20" s="182" customFormat="1" ht="18.75">
      <c r="A15" s="1282"/>
      <c r="B15" s="1282"/>
      <c r="C15" s="319"/>
      <c r="D15" s="319"/>
      <c r="F15" s="391"/>
      <c r="G15" s="187" t="s">
        <v>401</v>
      </c>
      <c r="H15" s="392"/>
      <c r="I15" s="393"/>
      <c r="J15" s="310"/>
      <c r="K15" s="205"/>
      <c r="L15" s="205"/>
      <c r="M15" s="205"/>
      <c r="N15" s="205"/>
      <c r="O15" s="205"/>
      <c r="P15" s="205"/>
      <c r="Q15" s="205"/>
      <c r="R15" s="205"/>
      <c r="S15" s="205"/>
      <c r="T15" s="205"/>
    </row>
    <row r="16" spans="1:20" s="182" customFormat="1" ht="18.75">
      <c r="A16" s="1282"/>
      <c r="B16" s="205"/>
      <c r="C16" s="205"/>
      <c r="D16" s="205"/>
      <c r="F16" s="313"/>
      <c r="G16" s="148" t="s">
        <v>483</v>
      </c>
      <c r="H16" s="314"/>
      <c r="I16" s="315"/>
      <c r="J16" s="310"/>
      <c r="K16" s="205"/>
      <c r="L16" s="205"/>
      <c r="M16" s="205"/>
      <c r="N16" s="205"/>
      <c r="O16" s="205"/>
      <c r="P16" s="205"/>
      <c r="Q16" s="205"/>
      <c r="R16" s="205"/>
      <c r="S16" s="205"/>
      <c r="T16" s="205"/>
    </row>
    <row r="17" spans="1:20" s="182" customFormat="1" ht="18.75">
      <c r="A17" s="205"/>
      <c r="B17" s="205"/>
      <c r="C17" s="205"/>
      <c r="D17" s="205"/>
      <c r="F17" s="313"/>
      <c r="G17" s="158" t="s">
        <v>482</v>
      </c>
      <c r="H17" s="314"/>
      <c r="I17" s="315"/>
      <c r="J17" s="310"/>
      <c r="K17" s="205"/>
      <c r="L17" s="205"/>
      <c r="M17" s="205"/>
      <c r="N17" s="205"/>
      <c r="O17" s="205"/>
      <c r="P17" s="205"/>
      <c r="Q17" s="205"/>
      <c r="R17" s="205"/>
      <c r="S17" s="205"/>
      <c r="T17" s="205"/>
    </row>
    <row r="18" spans="1:20" s="305" customFormat="1" ht="3" customHeight="1">
      <c r="A18" s="306"/>
      <c r="B18" s="306"/>
      <c r="C18" s="306"/>
      <c r="D18" s="306"/>
      <c r="F18" s="320"/>
      <c r="G18" s="321"/>
      <c r="H18" s="322"/>
      <c r="I18" s="323"/>
      <c r="J18" s="306"/>
      <c r="K18" s="306"/>
      <c r="L18" s="306"/>
      <c r="M18" s="306"/>
      <c r="N18" s="306"/>
      <c r="O18" s="306"/>
      <c r="P18" s="306"/>
      <c r="Q18" s="306"/>
      <c r="R18" s="306"/>
      <c r="S18" s="306"/>
      <c r="T18" s="306"/>
    </row>
    <row r="19" spans="1:20" s="305" customFormat="1" ht="15" customHeight="1">
      <c r="A19" s="306"/>
      <c r="B19" s="306"/>
      <c r="C19" s="306"/>
      <c r="D19" s="306"/>
      <c r="F19" s="304"/>
      <c r="G19" s="1277" t="s">
        <v>571</v>
      </c>
      <c r="H19" s="1277"/>
      <c r="I19" s="217"/>
      <c r="J19" s="306"/>
      <c r="K19" s="306"/>
      <c r="L19" s="306"/>
      <c r="M19" s="306"/>
      <c r="N19" s="306"/>
      <c r="O19" s="306"/>
      <c r="P19" s="306"/>
      <c r="Q19" s="306"/>
      <c r="R19" s="306"/>
      <c r="S19" s="306"/>
      <c r="T19" s="306"/>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sheetPr codeName="List06_9">
    <tabColor rgb="FFEAEBEE"/>
    <pageSetUpPr fitToPage="1"/>
  </sheetPr>
  <dimension ref="A1:AC32"/>
  <sheetViews>
    <sheetView showGridLines="0" topLeftCell="I4" zoomScaleNormal="100" workbookViewId="0"/>
  </sheetViews>
  <sheetFormatPr defaultColWidth="10.5703125" defaultRowHeight="14.25"/>
  <cols>
    <col min="1" max="6" width="10.5703125" style="468" hidden="1" customWidth="1"/>
    <col min="7" max="8" width="9.140625" style="474" hidden="1" customWidth="1"/>
    <col min="9" max="9" width="3.7109375" style="451" customWidth="1"/>
    <col min="10" max="11" width="3.7109375" style="450" customWidth="1"/>
    <col min="12" max="12" width="12.7109375" style="444" customWidth="1"/>
    <col min="13" max="13" width="47.42578125" style="444" customWidth="1"/>
    <col min="14" max="14" width="2.7109375" style="444" hidden="1" customWidth="1"/>
    <col min="15" max="18" width="23.7109375" style="444" customWidth="1"/>
    <col min="19" max="19" width="11.7109375" style="444" customWidth="1"/>
    <col min="20" max="20" width="3.7109375" style="444" customWidth="1"/>
    <col min="21" max="21" width="11.7109375" style="444" customWidth="1"/>
    <col min="22" max="22" width="8.5703125" style="444" hidden="1" customWidth="1"/>
    <col min="23" max="23" width="4.7109375" style="444" customWidth="1"/>
    <col min="24" max="24" width="115.7109375" style="444" customWidth="1"/>
    <col min="25" max="25" width="10.5703125" style="954"/>
    <col min="26" max="29" width="10.5703125" style="468"/>
    <col min="30" max="246" width="10.5703125" style="444"/>
    <col min="247" max="254" width="0" style="444" hidden="1" customWidth="1"/>
    <col min="255" max="257" width="3.7109375" style="444" customWidth="1"/>
    <col min="258" max="258" width="12.7109375" style="444" customWidth="1"/>
    <col min="259" max="259" width="47.42578125" style="444" customWidth="1"/>
    <col min="260" max="260" width="0" style="444" hidden="1" customWidth="1"/>
    <col min="261" max="261" width="24.7109375" style="444" customWidth="1"/>
    <col min="262" max="262" width="14.7109375" style="444" customWidth="1"/>
    <col min="263" max="264" width="15.7109375" style="444" customWidth="1"/>
    <col min="265" max="265" width="11.7109375" style="444" customWidth="1"/>
    <col min="266" max="266" width="6.42578125" style="444" bestFit="1" customWidth="1"/>
    <col min="267" max="267" width="11.7109375" style="444" customWidth="1"/>
    <col min="268" max="268" width="0" style="444" hidden="1" customWidth="1"/>
    <col min="269" max="269" width="3.7109375" style="444" customWidth="1"/>
    <col min="270" max="270" width="11.140625" style="444" bestFit="1" customWidth="1"/>
    <col min="271" max="502" width="10.5703125" style="444"/>
    <col min="503" max="510" width="0" style="444" hidden="1" customWidth="1"/>
    <col min="511" max="513" width="3.7109375" style="444" customWidth="1"/>
    <col min="514" max="514" width="12.7109375" style="444" customWidth="1"/>
    <col min="515" max="515" width="47.42578125" style="444" customWidth="1"/>
    <col min="516" max="516" width="0" style="444" hidden="1" customWidth="1"/>
    <col min="517" max="517" width="24.7109375" style="444" customWidth="1"/>
    <col min="518" max="518" width="14.7109375" style="444" customWidth="1"/>
    <col min="519" max="520" width="15.7109375" style="444" customWidth="1"/>
    <col min="521" max="521" width="11.7109375" style="444" customWidth="1"/>
    <col min="522" max="522" width="6.42578125" style="444" bestFit="1" customWidth="1"/>
    <col min="523" max="523" width="11.7109375" style="444" customWidth="1"/>
    <col min="524" max="524" width="0" style="444" hidden="1" customWidth="1"/>
    <col min="525" max="525" width="3.7109375" style="444" customWidth="1"/>
    <col min="526" max="526" width="11.140625" style="444" bestFit="1" customWidth="1"/>
    <col min="527" max="758" width="10.5703125" style="444"/>
    <col min="759" max="766" width="0" style="444" hidden="1" customWidth="1"/>
    <col min="767" max="769" width="3.7109375" style="444" customWidth="1"/>
    <col min="770" max="770" width="12.7109375" style="444" customWidth="1"/>
    <col min="771" max="771" width="47.42578125" style="444" customWidth="1"/>
    <col min="772" max="772" width="0" style="444" hidden="1" customWidth="1"/>
    <col min="773" max="773" width="24.7109375" style="444" customWidth="1"/>
    <col min="774" max="774" width="14.7109375" style="444" customWidth="1"/>
    <col min="775" max="776" width="15.7109375" style="444" customWidth="1"/>
    <col min="777" max="777" width="11.7109375" style="444" customWidth="1"/>
    <col min="778" max="778" width="6.42578125" style="444" bestFit="1" customWidth="1"/>
    <col min="779" max="779" width="11.7109375" style="444" customWidth="1"/>
    <col min="780" max="780" width="0" style="444" hidden="1" customWidth="1"/>
    <col min="781" max="781" width="3.7109375" style="444" customWidth="1"/>
    <col min="782" max="782" width="11.140625" style="444" bestFit="1" customWidth="1"/>
    <col min="783" max="1014" width="10.5703125" style="444"/>
    <col min="1015" max="1022" width="0" style="444" hidden="1" customWidth="1"/>
    <col min="1023" max="1025" width="3.7109375" style="444" customWidth="1"/>
    <col min="1026" max="1026" width="12.7109375" style="444" customWidth="1"/>
    <col min="1027" max="1027" width="47.42578125" style="444" customWidth="1"/>
    <col min="1028" max="1028" width="0" style="444" hidden="1" customWidth="1"/>
    <col min="1029" max="1029" width="24.7109375" style="444" customWidth="1"/>
    <col min="1030" max="1030" width="14.7109375" style="444" customWidth="1"/>
    <col min="1031" max="1032" width="15.7109375" style="444" customWidth="1"/>
    <col min="1033" max="1033" width="11.7109375" style="444" customWidth="1"/>
    <col min="1034" max="1034" width="6.42578125" style="444" bestFit="1" customWidth="1"/>
    <col min="1035" max="1035" width="11.7109375" style="444" customWidth="1"/>
    <col min="1036" max="1036" width="0" style="444" hidden="1" customWidth="1"/>
    <col min="1037" max="1037" width="3.7109375" style="444" customWidth="1"/>
    <col min="1038" max="1038" width="11.140625" style="444" bestFit="1" customWidth="1"/>
    <col min="1039" max="1270" width="10.5703125" style="444"/>
    <col min="1271" max="1278" width="0" style="444" hidden="1" customWidth="1"/>
    <col min="1279" max="1281" width="3.7109375" style="444" customWidth="1"/>
    <col min="1282" max="1282" width="12.7109375" style="444" customWidth="1"/>
    <col min="1283" max="1283" width="47.42578125" style="444" customWidth="1"/>
    <col min="1284" max="1284" width="0" style="444" hidden="1" customWidth="1"/>
    <col min="1285" max="1285" width="24.7109375" style="444" customWidth="1"/>
    <col min="1286" max="1286" width="14.7109375" style="444" customWidth="1"/>
    <col min="1287" max="1288" width="15.7109375" style="444" customWidth="1"/>
    <col min="1289" max="1289" width="11.7109375" style="444" customWidth="1"/>
    <col min="1290" max="1290" width="6.42578125" style="444" bestFit="1" customWidth="1"/>
    <col min="1291" max="1291" width="11.7109375" style="444" customWidth="1"/>
    <col min="1292" max="1292" width="0" style="444" hidden="1" customWidth="1"/>
    <col min="1293" max="1293" width="3.7109375" style="444" customWidth="1"/>
    <col min="1294" max="1294" width="11.140625" style="444" bestFit="1" customWidth="1"/>
    <col min="1295" max="1526" width="10.5703125" style="444"/>
    <col min="1527" max="1534" width="0" style="444" hidden="1" customWidth="1"/>
    <col min="1535" max="1537" width="3.7109375" style="444" customWidth="1"/>
    <col min="1538" max="1538" width="12.7109375" style="444" customWidth="1"/>
    <col min="1539" max="1539" width="47.42578125" style="444" customWidth="1"/>
    <col min="1540" max="1540" width="0" style="444" hidden="1" customWidth="1"/>
    <col min="1541" max="1541" width="24.7109375" style="444" customWidth="1"/>
    <col min="1542" max="1542" width="14.7109375" style="444" customWidth="1"/>
    <col min="1543" max="1544" width="15.7109375" style="444" customWidth="1"/>
    <col min="1545" max="1545" width="11.7109375" style="444" customWidth="1"/>
    <col min="1546" max="1546" width="6.42578125" style="444" bestFit="1" customWidth="1"/>
    <col min="1547" max="1547" width="11.7109375" style="444" customWidth="1"/>
    <col min="1548" max="1548" width="0" style="444" hidden="1" customWidth="1"/>
    <col min="1549" max="1549" width="3.7109375" style="444" customWidth="1"/>
    <col min="1550" max="1550" width="11.140625" style="444" bestFit="1" customWidth="1"/>
    <col min="1551" max="1782" width="10.5703125" style="444"/>
    <col min="1783" max="1790" width="0" style="444" hidden="1" customWidth="1"/>
    <col min="1791" max="1793" width="3.7109375" style="444" customWidth="1"/>
    <col min="1794" max="1794" width="12.7109375" style="444" customWidth="1"/>
    <col min="1795" max="1795" width="47.42578125" style="444" customWidth="1"/>
    <col min="1796" max="1796" width="0" style="444" hidden="1" customWidth="1"/>
    <col min="1797" max="1797" width="24.7109375" style="444" customWidth="1"/>
    <col min="1798" max="1798" width="14.7109375" style="444" customWidth="1"/>
    <col min="1799" max="1800" width="15.7109375" style="444" customWidth="1"/>
    <col min="1801" max="1801" width="11.7109375" style="444" customWidth="1"/>
    <col min="1802" max="1802" width="6.42578125" style="444" bestFit="1" customWidth="1"/>
    <col min="1803" max="1803" width="11.7109375" style="444" customWidth="1"/>
    <col min="1804" max="1804" width="0" style="444" hidden="1" customWidth="1"/>
    <col min="1805" max="1805" width="3.7109375" style="444" customWidth="1"/>
    <col min="1806" max="1806" width="11.140625" style="444" bestFit="1" customWidth="1"/>
    <col min="1807" max="2038" width="10.5703125" style="444"/>
    <col min="2039" max="2046" width="0" style="444" hidden="1" customWidth="1"/>
    <col min="2047" max="2049" width="3.7109375" style="444" customWidth="1"/>
    <col min="2050" max="2050" width="12.7109375" style="444" customWidth="1"/>
    <col min="2051" max="2051" width="47.42578125" style="444" customWidth="1"/>
    <col min="2052" max="2052" width="0" style="444" hidden="1" customWidth="1"/>
    <col min="2053" max="2053" width="24.7109375" style="444" customWidth="1"/>
    <col min="2054" max="2054" width="14.7109375" style="444" customWidth="1"/>
    <col min="2055" max="2056" width="15.7109375" style="444" customWidth="1"/>
    <col min="2057" max="2057" width="11.7109375" style="444" customWidth="1"/>
    <col min="2058" max="2058" width="6.42578125" style="444" bestFit="1" customWidth="1"/>
    <col min="2059" max="2059" width="11.7109375" style="444" customWidth="1"/>
    <col min="2060" max="2060" width="0" style="444" hidden="1" customWidth="1"/>
    <col min="2061" max="2061" width="3.7109375" style="444" customWidth="1"/>
    <col min="2062" max="2062" width="11.140625" style="444" bestFit="1" customWidth="1"/>
    <col min="2063" max="2294" width="10.5703125" style="444"/>
    <col min="2295" max="2302" width="0" style="444" hidden="1" customWidth="1"/>
    <col min="2303" max="2305" width="3.7109375" style="444" customWidth="1"/>
    <col min="2306" max="2306" width="12.7109375" style="444" customWidth="1"/>
    <col min="2307" max="2307" width="47.42578125" style="444" customWidth="1"/>
    <col min="2308" max="2308" width="0" style="444" hidden="1" customWidth="1"/>
    <col min="2309" max="2309" width="24.7109375" style="444" customWidth="1"/>
    <col min="2310" max="2310" width="14.7109375" style="444" customWidth="1"/>
    <col min="2311" max="2312" width="15.7109375" style="444" customWidth="1"/>
    <col min="2313" max="2313" width="11.7109375" style="444" customWidth="1"/>
    <col min="2314" max="2314" width="6.42578125" style="444" bestFit="1" customWidth="1"/>
    <col min="2315" max="2315" width="11.7109375" style="444" customWidth="1"/>
    <col min="2316" max="2316" width="0" style="444" hidden="1" customWidth="1"/>
    <col min="2317" max="2317" width="3.7109375" style="444" customWidth="1"/>
    <col min="2318" max="2318" width="11.140625" style="444" bestFit="1" customWidth="1"/>
    <col min="2319" max="2550" width="10.5703125" style="444"/>
    <col min="2551" max="2558" width="0" style="444" hidden="1" customWidth="1"/>
    <col min="2559" max="2561" width="3.7109375" style="444" customWidth="1"/>
    <col min="2562" max="2562" width="12.7109375" style="444" customWidth="1"/>
    <col min="2563" max="2563" width="47.42578125" style="444" customWidth="1"/>
    <col min="2564" max="2564" width="0" style="444" hidden="1" customWidth="1"/>
    <col min="2565" max="2565" width="24.7109375" style="444" customWidth="1"/>
    <col min="2566" max="2566" width="14.7109375" style="444" customWidth="1"/>
    <col min="2567" max="2568" width="15.7109375" style="444" customWidth="1"/>
    <col min="2569" max="2569" width="11.7109375" style="444" customWidth="1"/>
    <col min="2570" max="2570" width="6.42578125" style="444" bestFit="1" customWidth="1"/>
    <col min="2571" max="2571" width="11.7109375" style="444" customWidth="1"/>
    <col min="2572" max="2572" width="0" style="444" hidden="1" customWidth="1"/>
    <col min="2573" max="2573" width="3.7109375" style="444" customWidth="1"/>
    <col min="2574" max="2574" width="11.140625" style="444" bestFit="1" customWidth="1"/>
    <col min="2575" max="2806" width="10.5703125" style="444"/>
    <col min="2807" max="2814" width="0" style="444" hidden="1" customWidth="1"/>
    <col min="2815" max="2817" width="3.7109375" style="444" customWidth="1"/>
    <col min="2818" max="2818" width="12.7109375" style="444" customWidth="1"/>
    <col min="2819" max="2819" width="47.42578125" style="444" customWidth="1"/>
    <col min="2820" max="2820" width="0" style="444" hidden="1" customWidth="1"/>
    <col min="2821" max="2821" width="24.7109375" style="444" customWidth="1"/>
    <col min="2822" max="2822" width="14.7109375" style="444" customWidth="1"/>
    <col min="2823" max="2824" width="15.7109375" style="444" customWidth="1"/>
    <col min="2825" max="2825" width="11.7109375" style="444" customWidth="1"/>
    <col min="2826" max="2826" width="6.42578125" style="444" bestFit="1" customWidth="1"/>
    <col min="2827" max="2827" width="11.7109375" style="444" customWidth="1"/>
    <col min="2828" max="2828" width="0" style="444" hidden="1" customWidth="1"/>
    <col min="2829" max="2829" width="3.7109375" style="444" customWidth="1"/>
    <col min="2830" max="2830" width="11.140625" style="444" bestFit="1" customWidth="1"/>
    <col min="2831" max="3062" width="10.5703125" style="444"/>
    <col min="3063" max="3070" width="0" style="444" hidden="1" customWidth="1"/>
    <col min="3071" max="3073" width="3.7109375" style="444" customWidth="1"/>
    <col min="3074" max="3074" width="12.7109375" style="444" customWidth="1"/>
    <col min="3075" max="3075" width="47.42578125" style="444" customWidth="1"/>
    <col min="3076" max="3076" width="0" style="444" hidden="1" customWidth="1"/>
    <col min="3077" max="3077" width="24.7109375" style="444" customWidth="1"/>
    <col min="3078" max="3078" width="14.7109375" style="444" customWidth="1"/>
    <col min="3079" max="3080" width="15.7109375" style="444" customWidth="1"/>
    <col min="3081" max="3081" width="11.7109375" style="444" customWidth="1"/>
    <col min="3082" max="3082" width="6.42578125" style="444" bestFit="1" customWidth="1"/>
    <col min="3083" max="3083" width="11.7109375" style="444" customWidth="1"/>
    <col min="3084" max="3084" width="0" style="444" hidden="1" customWidth="1"/>
    <col min="3085" max="3085" width="3.7109375" style="444" customWidth="1"/>
    <col min="3086" max="3086" width="11.140625" style="444" bestFit="1" customWidth="1"/>
    <col min="3087" max="3318" width="10.5703125" style="444"/>
    <col min="3319" max="3326" width="0" style="444" hidden="1" customWidth="1"/>
    <col min="3327" max="3329" width="3.7109375" style="444" customWidth="1"/>
    <col min="3330" max="3330" width="12.7109375" style="444" customWidth="1"/>
    <col min="3331" max="3331" width="47.42578125" style="444" customWidth="1"/>
    <col min="3332" max="3332" width="0" style="444" hidden="1" customWidth="1"/>
    <col min="3333" max="3333" width="24.7109375" style="444" customWidth="1"/>
    <col min="3334" max="3334" width="14.7109375" style="444" customWidth="1"/>
    <col min="3335" max="3336" width="15.7109375" style="444" customWidth="1"/>
    <col min="3337" max="3337" width="11.7109375" style="444" customWidth="1"/>
    <col min="3338" max="3338" width="6.42578125" style="444" bestFit="1" customWidth="1"/>
    <col min="3339" max="3339" width="11.7109375" style="444" customWidth="1"/>
    <col min="3340" max="3340" width="0" style="444" hidden="1" customWidth="1"/>
    <col min="3341" max="3341" width="3.7109375" style="444" customWidth="1"/>
    <col min="3342" max="3342" width="11.140625" style="444" bestFit="1" customWidth="1"/>
    <col min="3343" max="3574" width="10.5703125" style="444"/>
    <col min="3575" max="3582" width="0" style="444" hidden="1" customWidth="1"/>
    <col min="3583" max="3585" width="3.7109375" style="444" customWidth="1"/>
    <col min="3586" max="3586" width="12.7109375" style="444" customWidth="1"/>
    <col min="3587" max="3587" width="47.42578125" style="444" customWidth="1"/>
    <col min="3588" max="3588" width="0" style="444" hidden="1" customWidth="1"/>
    <col min="3589" max="3589" width="24.7109375" style="444" customWidth="1"/>
    <col min="3590" max="3590" width="14.7109375" style="444" customWidth="1"/>
    <col min="3591" max="3592" width="15.7109375" style="444" customWidth="1"/>
    <col min="3593" max="3593" width="11.7109375" style="444" customWidth="1"/>
    <col min="3594" max="3594" width="6.42578125" style="444" bestFit="1" customWidth="1"/>
    <col min="3595" max="3595" width="11.7109375" style="444" customWidth="1"/>
    <col min="3596" max="3596" width="0" style="444" hidden="1" customWidth="1"/>
    <col min="3597" max="3597" width="3.7109375" style="444" customWidth="1"/>
    <col min="3598" max="3598" width="11.140625" style="444" bestFit="1" customWidth="1"/>
    <col min="3599" max="3830" width="10.5703125" style="444"/>
    <col min="3831" max="3838" width="0" style="444" hidden="1" customWidth="1"/>
    <col min="3839" max="3841" width="3.7109375" style="444" customWidth="1"/>
    <col min="3842" max="3842" width="12.7109375" style="444" customWidth="1"/>
    <col min="3843" max="3843" width="47.42578125" style="444" customWidth="1"/>
    <col min="3844" max="3844" width="0" style="444" hidden="1" customWidth="1"/>
    <col min="3845" max="3845" width="24.7109375" style="444" customWidth="1"/>
    <col min="3846" max="3846" width="14.7109375" style="444" customWidth="1"/>
    <col min="3847" max="3848" width="15.7109375" style="444" customWidth="1"/>
    <col min="3849" max="3849" width="11.7109375" style="444" customWidth="1"/>
    <col min="3850" max="3850" width="6.42578125" style="444" bestFit="1" customWidth="1"/>
    <col min="3851" max="3851" width="11.7109375" style="444" customWidth="1"/>
    <col min="3852" max="3852" width="0" style="444" hidden="1" customWidth="1"/>
    <col min="3853" max="3853" width="3.7109375" style="444" customWidth="1"/>
    <col min="3854" max="3854" width="11.140625" style="444" bestFit="1" customWidth="1"/>
    <col min="3855" max="4086" width="10.5703125" style="444"/>
    <col min="4087" max="4094" width="0" style="444" hidden="1" customWidth="1"/>
    <col min="4095" max="4097" width="3.7109375" style="444" customWidth="1"/>
    <col min="4098" max="4098" width="12.7109375" style="444" customWidth="1"/>
    <col min="4099" max="4099" width="47.42578125" style="444" customWidth="1"/>
    <col min="4100" max="4100" width="0" style="444" hidden="1" customWidth="1"/>
    <col min="4101" max="4101" width="24.7109375" style="444" customWidth="1"/>
    <col min="4102" max="4102" width="14.7109375" style="444" customWidth="1"/>
    <col min="4103" max="4104" width="15.7109375" style="444" customWidth="1"/>
    <col min="4105" max="4105" width="11.7109375" style="444" customWidth="1"/>
    <col min="4106" max="4106" width="6.42578125" style="444" bestFit="1" customWidth="1"/>
    <col min="4107" max="4107" width="11.7109375" style="444" customWidth="1"/>
    <col min="4108" max="4108" width="0" style="444" hidden="1" customWidth="1"/>
    <col min="4109" max="4109" width="3.7109375" style="444" customWidth="1"/>
    <col min="4110" max="4110" width="11.140625" style="444" bestFit="1" customWidth="1"/>
    <col min="4111" max="4342" width="10.5703125" style="444"/>
    <col min="4343" max="4350" width="0" style="444" hidden="1" customWidth="1"/>
    <col min="4351" max="4353" width="3.7109375" style="444" customWidth="1"/>
    <col min="4354" max="4354" width="12.7109375" style="444" customWidth="1"/>
    <col min="4355" max="4355" width="47.42578125" style="444" customWidth="1"/>
    <col min="4356" max="4356" width="0" style="444" hidden="1" customWidth="1"/>
    <col min="4357" max="4357" width="24.7109375" style="444" customWidth="1"/>
    <col min="4358" max="4358" width="14.7109375" style="444" customWidth="1"/>
    <col min="4359" max="4360" width="15.7109375" style="444" customWidth="1"/>
    <col min="4361" max="4361" width="11.7109375" style="444" customWidth="1"/>
    <col min="4362" max="4362" width="6.42578125" style="444" bestFit="1" customWidth="1"/>
    <col min="4363" max="4363" width="11.7109375" style="444" customWidth="1"/>
    <col min="4364" max="4364" width="0" style="444" hidden="1" customWidth="1"/>
    <col min="4365" max="4365" width="3.7109375" style="444" customWidth="1"/>
    <col min="4366" max="4366" width="11.140625" style="444" bestFit="1" customWidth="1"/>
    <col min="4367" max="4598" width="10.5703125" style="444"/>
    <col min="4599" max="4606" width="0" style="444" hidden="1" customWidth="1"/>
    <col min="4607" max="4609" width="3.7109375" style="444" customWidth="1"/>
    <col min="4610" max="4610" width="12.7109375" style="444" customWidth="1"/>
    <col min="4611" max="4611" width="47.42578125" style="444" customWidth="1"/>
    <col min="4612" max="4612" width="0" style="444" hidden="1" customWidth="1"/>
    <col min="4613" max="4613" width="24.7109375" style="444" customWidth="1"/>
    <col min="4614" max="4614" width="14.7109375" style="444" customWidth="1"/>
    <col min="4615" max="4616" width="15.7109375" style="444" customWidth="1"/>
    <col min="4617" max="4617" width="11.7109375" style="444" customWidth="1"/>
    <col min="4618" max="4618" width="6.42578125" style="444" bestFit="1" customWidth="1"/>
    <col min="4619" max="4619" width="11.7109375" style="444" customWidth="1"/>
    <col min="4620" max="4620" width="0" style="444" hidden="1" customWidth="1"/>
    <col min="4621" max="4621" width="3.7109375" style="444" customWidth="1"/>
    <col min="4622" max="4622" width="11.140625" style="444" bestFit="1" customWidth="1"/>
    <col min="4623" max="4854" width="10.5703125" style="444"/>
    <col min="4855" max="4862" width="0" style="444" hidden="1" customWidth="1"/>
    <col min="4863" max="4865" width="3.7109375" style="444" customWidth="1"/>
    <col min="4866" max="4866" width="12.7109375" style="444" customWidth="1"/>
    <col min="4867" max="4867" width="47.42578125" style="444" customWidth="1"/>
    <col min="4868" max="4868" width="0" style="444" hidden="1" customWidth="1"/>
    <col min="4869" max="4869" width="24.7109375" style="444" customWidth="1"/>
    <col min="4870" max="4870" width="14.7109375" style="444" customWidth="1"/>
    <col min="4871" max="4872" width="15.7109375" style="444" customWidth="1"/>
    <col min="4873" max="4873" width="11.7109375" style="444" customWidth="1"/>
    <col min="4874" max="4874" width="6.42578125" style="444" bestFit="1" customWidth="1"/>
    <col min="4875" max="4875" width="11.7109375" style="444" customWidth="1"/>
    <col min="4876" max="4876" width="0" style="444" hidden="1" customWidth="1"/>
    <col min="4877" max="4877" width="3.7109375" style="444" customWidth="1"/>
    <col min="4878" max="4878" width="11.140625" style="444" bestFit="1" customWidth="1"/>
    <col min="4879" max="5110" width="10.5703125" style="444"/>
    <col min="5111" max="5118" width="0" style="444" hidden="1" customWidth="1"/>
    <col min="5119" max="5121" width="3.7109375" style="444" customWidth="1"/>
    <col min="5122" max="5122" width="12.7109375" style="444" customWidth="1"/>
    <col min="5123" max="5123" width="47.42578125" style="444" customWidth="1"/>
    <col min="5124" max="5124" width="0" style="444" hidden="1" customWidth="1"/>
    <col min="5125" max="5125" width="24.7109375" style="444" customWidth="1"/>
    <col min="5126" max="5126" width="14.7109375" style="444" customWidth="1"/>
    <col min="5127" max="5128" width="15.7109375" style="444" customWidth="1"/>
    <col min="5129" max="5129" width="11.7109375" style="444" customWidth="1"/>
    <col min="5130" max="5130" width="6.42578125" style="444" bestFit="1" customWidth="1"/>
    <col min="5131" max="5131" width="11.7109375" style="444" customWidth="1"/>
    <col min="5132" max="5132" width="0" style="444" hidden="1" customWidth="1"/>
    <col min="5133" max="5133" width="3.7109375" style="444" customWidth="1"/>
    <col min="5134" max="5134" width="11.140625" style="444" bestFit="1" customWidth="1"/>
    <col min="5135" max="5366" width="10.5703125" style="444"/>
    <col min="5367" max="5374" width="0" style="444" hidden="1" customWidth="1"/>
    <col min="5375" max="5377" width="3.7109375" style="444" customWidth="1"/>
    <col min="5378" max="5378" width="12.7109375" style="444" customWidth="1"/>
    <col min="5379" max="5379" width="47.42578125" style="444" customWidth="1"/>
    <col min="5380" max="5380" width="0" style="444" hidden="1" customWidth="1"/>
    <col min="5381" max="5381" width="24.7109375" style="444" customWidth="1"/>
    <col min="5382" max="5382" width="14.7109375" style="444" customWidth="1"/>
    <col min="5383" max="5384" width="15.7109375" style="444" customWidth="1"/>
    <col min="5385" max="5385" width="11.7109375" style="444" customWidth="1"/>
    <col min="5386" max="5386" width="6.42578125" style="444" bestFit="1" customWidth="1"/>
    <col min="5387" max="5387" width="11.7109375" style="444" customWidth="1"/>
    <col min="5388" max="5388" width="0" style="444" hidden="1" customWidth="1"/>
    <col min="5389" max="5389" width="3.7109375" style="444" customWidth="1"/>
    <col min="5390" max="5390" width="11.140625" style="444" bestFit="1" customWidth="1"/>
    <col min="5391" max="5622" width="10.5703125" style="444"/>
    <col min="5623" max="5630" width="0" style="444" hidden="1" customWidth="1"/>
    <col min="5631" max="5633" width="3.7109375" style="444" customWidth="1"/>
    <col min="5634" max="5634" width="12.7109375" style="444" customWidth="1"/>
    <col min="5635" max="5635" width="47.42578125" style="444" customWidth="1"/>
    <col min="5636" max="5636" width="0" style="444" hidden="1" customWidth="1"/>
    <col min="5637" max="5637" width="24.7109375" style="444" customWidth="1"/>
    <col min="5638" max="5638" width="14.7109375" style="444" customWidth="1"/>
    <col min="5639" max="5640" width="15.7109375" style="444" customWidth="1"/>
    <col min="5641" max="5641" width="11.7109375" style="444" customWidth="1"/>
    <col min="5642" max="5642" width="6.42578125" style="444" bestFit="1" customWidth="1"/>
    <col min="5643" max="5643" width="11.7109375" style="444" customWidth="1"/>
    <col min="5644" max="5644" width="0" style="444" hidden="1" customWidth="1"/>
    <col min="5645" max="5645" width="3.7109375" style="444" customWidth="1"/>
    <col min="5646" max="5646" width="11.140625" style="444" bestFit="1" customWidth="1"/>
    <col min="5647" max="5878" width="10.5703125" style="444"/>
    <col min="5879" max="5886" width="0" style="444" hidden="1" customWidth="1"/>
    <col min="5887" max="5889" width="3.7109375" style="444" customWidth="1"/>
    <col min="5890" max="5890" width="12.7109375" style="444" customWidth="1"/>
    <col min="5891" max="5891" width="47.42578125" style="444" customWidth="1"/>
    <col min="5892" max="5892" width="0" style="444" hidden="1" customWidth="1"/>
    <col min="5893" max="5893" width="24.7109375" style="444" customWidth="1"/>
    <col min="5894" max="5894" width="14.7109375" style="444" customWidth="1"/>
    <col min="5895" max="5896" width="15.7109375" style="444" customWidth="1"/>
    <col min="5897" max="5897" width="11.7109375" style="444" customWidth="1"/>
    <col min="5898" max="5898" width="6.42578125" style="444" bestFit="1" customWidth="1"/>
    <col min="5899" max="5899" width="11.7109375" style="444" customWidth="1"/>
    <col min="5900" max="5900" width="0" style="444" hidden="1" customWidth="1"/>
    <col min="5901" max="5901" width="3.7109375" style="444" customWidth="1"/>
    <col min="5902" max="5902" width="11.140625" style="444" bestFit="1" customWidth="1"/>
    <col min="5903" max="6134" width="10.5703125" style="444"/>
    <col min="6135" max="6142" width="0" style="444" hidden="1" customWidth="1"/>
    <col min="6143" max="6145" width="3.7109375" style="444" customWidth="1"/>
    <col min="6146" max="6146" width="12.7109375" style="444" customWidth="1"/>
    <col min="6147" max="6147" width="47.42578125" style="444" customWidth="1"/>
    <col min="6148" max="6148" width="0" style="444" hidden="1" customWidth="1"/>
    <col min="6149" max="6149" width="24.7109375" style="444" customWidth="1"/>
    <col min="6150" max="6150" width="14.7109375" style="444" customWidth="1"/>
    <col min="6151" max="6152" width="15.7109375" style="444" customWidth="1"/>
    <col min="6153" max="6153" width="11.7109375" style="444" customWidth="1"/>
    <col min="6154" max="6154" width="6.42578125" style="444" bestFit="1" customWidth="1"/>
    <col min="6155" max="6155" width="11.7109375" style="444" customWidth="1"/>
    <col min="6156" max="6156" width="0" style="444" hidden="1" customWidth="1"/>
    <col min="6157" max="6157" width="3.7109375" style="444" customWidth="1"/>
    <col min="6158" max="6158" width="11.140625" style="444" bestFit="1" customWidth="1"/>
    <col min="6159" max="6390" width="10.5703125" style="444"/>
    <col min="6391" max="6398" width="0" style="444" hidden="1" customWidth="1"/>
    <col min="6399" max="6401" width="3.7109375" style="444" customWidth="1"/>
    <col min="6402" max="6402" width="12.7109375" style="444" customWidth="1"/>
    <col min="6403" max="6403" width="47.42578125" style="444" customWidth="1"/>
    <col min="6404" max="6404" width="0" style="444" hidden="1" customWidth="1"/>
    <col min="6405" max="6405" width="24.7109375" style="444" customWidth="1"/>
    <col min="6406" max="6406" width="14.7109375" style="444" customWidth="1"/>
    <col min="6407" max="6408" width="15.7109375" style="444" customWidth="1"/>
    <col min="6409" max="6409" width="11.7109375" style="444" customWidth="1"/>
    <col min="6410" max="6410" width="6.42578125" style="444" bestFit="1" customWidth="1"/>
    <col min="6411" max="6411" width="11.7109375" style="444" customWidth="1"/>
    <col min="6412" max="6412" width="0" style="444" hidden="1" customWidth="1"/>
    <col min="6413" max="6413" width="3.7109375" style="444" customWidth="1"/>
    <col min="6414" max="6414" width="11.140625" style="444" bestFit="1" customWidth="1"/>
    <col min="6415" max="6646" width="10.5703125" style="444"/>
    <col min="6647" max="6654" width="0" style="444" hidden="1" customWidth="1"/>
    <col min="6655" max="6657" width="3.7109375" style="444" customWidth="1"/>
    <col min="6658" max="6658" width="12.7109375" style="444" customWidth="1"/>
    <col min="6659" max="6659" width="47.42578125" style="444" customWidth="1"/>
    <col min="6660" max="6660" width="0" style="444" hidden="1" customWidth="1"/>
    <col min="6661" max="6661" width="24.7109375" style="444" customWidth="1"/>
    <col min="6662" max="6662" width="14.7109375" style="444" customWidth="1"/>
    <col min="6663" max="6664" width="15.7109375" style="444" customWidth="1"/>
    <col min="6665" max="6665" width="11.7109375" style="444" customWidth="1"/>
    <col min="6666" max="6666" width="6.42578125" style="444" bestFit="1" customWidth="1"/>
    <col min="6667" max="6667" width="11.7109375" style="444" customWidth="1"/>
    <col min="6668" max="6668" width="0" style="444" hidden="1" customWidth="1"/>
    <col min="6669" max="6669" width="3.7109375" style="444" customWidth="1"/>
    <col min="6670" max="6670" width="11.140625" style="444" bestFit="1" customWidth="1"/>
    <col min="6671" max="6902" width="10.5703125" style="444"/>
    <col min="6903" max="6910" width="0" style="444" hidden="1" customWidth="1"/>
    <col min="6911" max="6913" width="3.7109375" style="444" customWidth="1"/>
    <col min="6914" max="6914" width="12.7109375" style="444" customWidth="1"/>
    <col min="6915" max="6915" width="47.42578125" style="444" customWidth="1"/>
    <col min="6916" max="6916" width="0" style="444" hidden="1" customWidth="1"/>
    <col min="6917" max="6917" width="24.7109375" style="444" customWidth="1"/>
    <col min="6918" max="6918" width="14.7109375" style="444" customWidth="1"/>
    <col min="6919" max="6920" width="15.7109375" style="444" customWidth="1"/>
    <col min="6921" max="6921" width="11.7109375" style="444" customWidth="1"/>
    <col min="6922" max="6922" width="6.42578125" style="444" bestFit="1" customWidth="1"/>
    <col min="6923" max="6923" width="11.7109375" style="444" customWidth="1"/>
    <col min="6924" max="6924" width="0" style="444" hidden="1" customWidth="1"/>
    <col min="6925" max="6925" width="3.7109375" style="444" customWidth="1"/>
    <col min="6926" max="6926" width="11.140625" style="444" bestFit="1" customWidth="1"/>
    <col min="6927" max="7158" width="10.5703125" style="444"/>
    <col min="7159" max="7166" width="0" style="444" hidden="1" customWidth="1"/>
    <col min="7167" max="7169" width="3.7109375" style="444" customWidth="1"/>
    <col min="7170" max="7170" width="12.7109375" style="444" customWidth="1"/>
    <col min="7171" max="7171" width="47.42578125" style="444" customWidth="1"/>
    <col min="7172" max="7172" width="0" style="444" hidden="1" customWidth="1"/>
    <col min="7173" max="7173" width="24.7109375" style="444" customWidth="1"/>
    <col min="7174" max="7174" width="14.7109375" style="444" customWidth="1"/>
    <col min="7175" max="7176" width="15.7109375" style="444" customWidth="1"/>
    <col min="7177" max="7177" width="11.7109375" style="444" customWidth="1"/>
    <col min="7178" max="7178" width="6.42578125" style="444" bestFit="1" customWidth="1"/>
    <col min="7179" max="7179" width="11.7109375" style="444" customWidth="1"/>
    <col min="7180" max="7180" width="0" style="444" hidden="1" customWidth="1"/>
    <col min="7181" max="7181" width="3.7109375" style="444" customWidth="1"/>
    <col min="7182" max="7182" width="11.140625" style="444" bestFit="1" customWidth="1"/>
    <col min="7183" max="7414" width="10.5703125" style="444"/>
    <col min="7415" max="7422" width="0" style="444" hidden="1" customWidth="1"/>
    <col min="7423" max="7425" width="3.7109375" style="444" customWidth="1"/>
    <col min="7426" max="7426" width="12.7109375" style="444" customWidth="1"/>
    <col min="7427" max="7427" width="47.42578125" style="444" customWidth="1"/>
    <col min="7428" max="7428" width="0" style="444" hidden="1" customWidth="1"/>
    <col min="7429" max="7429" width="24.7109375" style="444" customWidth="1"/>
    <col min="7430" max="7430" width="14.7109375" style="444" customWidth="1"/>
    <col min="7431" max="7432" width="15.7109375" style="444" customWidth="1"/>
    <col min="7433" max="7433" width="11.7109375" style="444" customWidth="1"/>
    <col min="7434" max="7434" width="6.42578125" style="444" bestFit="1" customWidth="1"/>
    <col min="7435" max="7435" width="11.7109375" style="444" customWidth="1"/>
    <col min="7436" max="7436" width="0" style="444" hidden="1" customWidth="1"/>
    <col min="7437" max="7437" width="3.7109375" style="444" customWidth="1"/>
    <col min="7438" max="7438" width="11.140625" style="444" bestFit="1" customWidth="1"/>
    <col min="7439" max="7670" width="10.5703125" style="444"/>
    <col min="7671" max="7678" width="0" style="444" hidden="1" customWidth="1"/>
    <col min="7679" max="7681" width="3.7109375" style="444" customWidth="1"/>
    <col min="7682" max="7682" width="12.7109375" style="444" customWidth="1"/>
    <col min="7683" max="7683" width="47.42578125" style="444" customWidth="1"/>
    <col min="7684" max="7684" width="0" style="444" hidden="1" customWidth="1"/>
    <col min="7685" max="7685" width="24.7109375" style="444" customWidth="1"/>
    <col min="7686" max="7686" width="14.7109375" style="444" customWidth="1"/>
    <col min="7687" max="7688" width="15.7109375" style="444" customWidth="1"/>
    <col min="7689" max="7689" width="11.7109375" style="444" customWidth="1"/>
    <col min="7690" max="7690" width="6.42578125" style="444" bestFit="1" customWidth="1"/>
    <col min="7691" max="7691" width="11.7109375" style="444" customWidth="1"/>
    <col min="7692" max="7692" width="0" style="444" hidden="1" customWidth="1"/>
    <col min="7693" max="7693" width="3.7109375" style="444" customWidth="1"/>
    <col min="7694" max="7694" width="11.140625" style="444" bestFit="1" customWidth="1"/>
    <col min="7695" max="7926" width="10.5703125" style="444"/>
    <col min="7927" max="7934" width="0" style="444" hidden="1" customWidth="1"/>
    <col min="7935" max="7937" width="3.7109375" style="444" customWidth="1"/>
    <col min="7938" max="7938" width="12.7109375" style="444" customWidth="1"/>
    <col min="7939" max="7939" width="47.42578125" style="444" customWidth="1"/>
    <col min="7940" max="7940" width="0" style="444" hidden="1" customWidth="1"/>
    <col min="7941" max="7941" width="24.7109375" style="444" customWidth="1"/>
    <col min="7942" max="7942" width="14.7109375" style="444" customWidth="1"/>
    <col min="7943" max="7944" width="15.7109375" style="444" customWidth="1"/>
    <col min="7945" max="7945" width="11.7109375" style="444" customWidth="1"/>
    <col min="7946" max="7946" width="6.42578125" style="444" bestFit="1" customWidth="1"/>
    <col min="7947" max="7947" width="11.7109375" style="444" customWidth="1"/>
    <col min="7948" max="7948" width="0" style="444" hidden="1" customWidth="1"/>
    <col min="7949" max="7949" width="3.7109375" style="444" customWidth="1"/>
    <col min="7950" max="7950" width="11.140625" style="444" bestFit="1" customWidth="1"/>
    <col min="7951" max="8182" width="10.5703125" style="444"/>
    <col min="8183" max="8190" width="0" style="444" hidden="1" customWidth="1"/>
    <col min="8191" max="8193" width="3.7109375" style="444" customWidth="1"/>
    <col min="8194" max="8194" width="12.7109375" style="444" customWidth="1"/>
    <col min="8195" max="8195" width="47.42578125" style="444" customWidth="1"/>
    <col min="8196" max="8196" width="0" style="444" hidden="1" customWidth="1"/>
    <col min="8197" max="8197" width="24.7109375" style="444" customWidth="1"/>
    <col min="8198" max="8198" width="14.7109375" style="444" customWidth="1"/>
    <col min="8199" max="8200" width="15.7109375" style="444" customWidth="1"/>
    <col min="8201" max="8201" width="11.7109375" style="444" customWidth="1"/>
    <col min="8202" max="8202" width="6.42578125" style="444" bestFit="1" customWidth="1"/>
    <col min="8203" max="8203" width="11.7109375" style="444" customWidth="1"/>
    <col min="8204" max="8204" width="0" style="444" hidden="1" customWidth="1"/>
    <col min="8205" max="8205" width="3.7109375" style="444" customWidth="1"/>
    <col min="8206" max="8206" width="11.140625" style="444" bestFit="1" customWidth="1"/>
    <col min="8207" max="8438" width="10.5703125" style="444"/>
    <col min="8439" max="8446" width="0" style="444" hidden="1" customWidth="1"/>
    <col min="8447" max="8449" width="3.7109375" style="444" customWidth="1"/>
    <col min="8450" max="8450" width="12.7109375" style="444" customWidth="1"/>
    <col min="8451" max="8451" width="47.42578125" style="444" customWidth="1"/>
    <col min="8452" max="8452" width="0" style="444" hidden="1" customWidth="1"/>
    <col min="8453" max="8453" width="24.7109375" style="444" customWidth="1"/>
    <col min="8454" max="8454" width="14.7109375" style="444" customWidth="1"/>
    <col min="8455" max="8456" width="15.7109375" style="444" customWidth="1"/>
    <col min="8457" max="8457" width="11.7109375" style="444" customWidth="1"/>
    <col min="8458" max="8458" width="6.42578125" style="444" bestFit="1" customWidth="1"/>
    <col min="8459" max="8459" width="11.7109375" style="444" customWidth="1"/>
    <col min="8460" max="8460" width="0" style="444" hidden="1" customWidth="1"/>
    <col min="8461" max="8461" width="3.7109375" style="444" customWidth="1"/>
    <col min="8462" max="8462" width="11.140625" style="444" bestFit="1" customWidth="1"/>
    <col min="8463" max="8694" width="10.5703125" style="444"/>
    <col min="8695" max="8702" width="0" style="444" hidden="1" customWidth="1"/>
    <col min="8703" max="8705" width="3.7109375" style="444" customWidth="1"/>
    <col min="8706" max="8706" width="12.7109375" style="444" customWidth="1"/>
    <col min="8707" max="8707" width="47.42578125" style="444" customWidth="1"/>
    <col min="8708" max="8708" width="0" style="444" hidden="1" customWidth="1"/>
    <col min="8709" max="8709" width="24.7109375" style="444" customWidth="1"/>
    <col min="8710" max="8710" width="14.7109375" style="444" customWidth="1"/>
    <col min="8711" max="8712" width="15.7109375" style="444" customWidth="1"/>
    <col min="8713" max="8713" width="11.7109375" style="444" customWidth="1"/>
    <col min="8714" max="8714" width="6.42578125" style="444" bestFit="1" customWidth="1"/>
    <col min="8715" max="8715" width="11.7109375" style="444" customWidth="1"/>
    <col min="8716" max="8716" width="0" style="444" hidden="1" customWidth="1"/>
    <col min="8717" max="8717" width="3.7109375" style="444" customWidth="1"/>
    <col min="8718" max="8718" width="11.140625" style="444" bestFit="1" customWidth="1"/>
    <col min="8719" max="8950" width="10.5703125" style="444"/>
    <col min="8951" max="8958" width="0" style="444" hidden="1" customWidth="1"/>
    <col min="8959" max="8961" width="3.7109375" style="444" customWidth="1"/>
    <col min="8962" max="8962" width="12.7109375" style="444" customWidth="1"/>
    <col min="8963" max="8963" width="47.42578125" style="444" customWidth="1"/>
    <col min="8964" max="8964" width="0" style="444" hidden="1" customWidth="1"/>
    <col min="8965" max="8965" width="24.7109375" style="444" customWidth="1"/>
    <col min="8966" max="8966" width="14.7109375" style="444" customWidth="1"/>
    <col min="8967" max="8968" width="15.7109375" style="444" customWidth="1"/>
    <col min="8969" max="8969" width="11.7109375" style="444" customWidth="1"/>
    <col min="8970" max="8970" width="6.42578125" style="444" bestFit="1" customWidth="1"/>
    <col min="8971" max="8971" width="11.7109375" style="444" customWidth="1"/>
    <col min="8972" max="8972" width="0" style="444" hidden="1" customWidth="1"/>
    <col min="8973" max="8973" width="3.7109375" style="444" customWidth="1"/>
    <col min="8974" max="8974" width="11.140625" style="444" bestFit="1" customWidth="1"/>
    <col min="8975" max="9206" width="10.5703125" style="444"/>
    <col min="9207" max="9214" width="0" style="444" hidden="1" customWidth="1"/>
    <col min="9215" max="9217" width="3.7109375" style="444" customWidth="1"/>
    <col min="9218" max="9218" width="12.7109375" style="444" customWidth="1"/>
    <col min="9219" max="9219" width="47.42578125" style="444" customWidth="1"/>
    <col min="9220" max="9220" width="0" style="444" hidden="1" customWidth="1"/>
    <col min="9221" max="9221" width="24.7109375" style="444" customWidth="1"/>
    <col min="9222" max="9222" width="14.7109375" style="444" customWidth="1"/>
    <col min="9223" max="9224" width="15.7109375" style="444" customWidth="1"/>
    <col min="9225" max="9225" width="11.7109375" style="444" customWidth="1"/>
    <col min="9226" max="9226" width="6.42578125" style="444" bestFit="1" customWidth="1"/>
    <col min="9227" max="9227" width="11.7109375" style="444" customWidth="1"/>
    <col min="9228" max="9228" width="0" style="444" hidden="1" customWidth="1"/>
    <col min="9229" max="9229" width="3.7109375" style="444" customWidth="1"/>
    <col min="9230" max="9230" width="11.140625" style="444" bestFit="1" customWidth="1"/>
    <col min="9231" max="9462" width="10.5703125" style="444"/>
    <col min="9463" max="9470" width="0" style="444" hidden="1" customWidth="1"/>
    <col min="9471" max="9473" width="3.7109375" style="444" customWidth="1"/>
    <col min="9474" max="9474" width="12.7109375" style="444" customWidth="1"/>
    <col min="9475" max="9475" width="47.42578125" style="444" customWidth="1"/>
    <col min="9476" max="9476" width="0" style="444" hidden="1" customWidth="1"/>
    <col min="9477" max="9477" width="24.7109375" style="444" customWidth="1"/>
    <col min="9478" max="9478" width="14.7109375" style="444" customWidth="1"/>
    <col min="9479" max="9480" width="15.7109375" style="444" customWidth="1"/>
    <col min="9481" max="9481" width="11.7109375" style="444" customWidth="1"/>
    <col min="9482" max="9482" width="6.42578125" style="444" bestFit="1" customWidth="1"/>
    <col min="9483" max="9483" width="11.7109375" style="444" customWidth="1"/>
    <col min="9484" max="9484" width="0" style="444" hidden="1" customWidth="1"/>
    <col min="9485" max="9485" width="3.7109375" style="444" customWidth="1"/>
    <col min="9486" max="9486" width="11.140625" style="444" bestFit="1" customWidth="1"/>
    <col min="9487" max="9718" width="10.5703125" style="444"/>
    <col min="9719" max="9726" width="0" style="444" hidden="1" customWidth="1"/>
    <col min="9727" max="9729" width="3.7109375" style="444" customWidth="1"/>
    <col min="9730" max="9730" width="12.7109375" style="444" customWidth="1"/>
    <col min="9731" max="9731" width="47.42578125" style="444" customWidth="1"/>
    <col min="9732" max="9732" width="0" style="444" hidden="1" customWidth="1"/>
    <col min="9733" max="9733" width="24.7109375" style="444" customWidth="1"/>
    <col min="9734" max="9734" width="14.7109375" style="444" customWidth="1"/>
    <col min="9735" max="9736" width="15.7109375" style="444" customWidth="1"/>
    <col min="9737" max="9737" width="11.7109375" style="444" customWidth="1"/>
    <col min="9738" max="9738" width="6.42578125" style="444" bestFit="1" customWidth="1"/>
    <col min="9739" max="9739" width="11.7109375" style="444" customWidth="1"/>
    <col min="9740" max="9740" width="0" style="444" hidden="1" customWidth="1"/>
    <col min="9741" max="9741" width="3.7109375" style="444" customWidth="1"/>
    <col min="9742" max="9742" width="11.140625" style="444" bestFit="1" customWidth="1"/>
    <col min="9743" max="9974" width="10.5703125" style="444"/>
    <col min="9975" max="9982" width="0" style="444" hidden="1" customWidth="1"/>
    <col min="9983" max="9985" width="3.7109375" style="444" customWidth="1"/>
    <col min="9986" max="9986" width="12.7109375" style="444" customWidth="1"/>
    <col min="9987" max="9987" width="47.42578125" style="444" customWidth="1"/>
    <col min="9988" max="9988" width="0" style="444" hidden="1" customWidth="1"/>
    <col min="9989" max="9989" width="24.7109375" style="444" customWidth="1"/>
    <col min="9990" max="9990" width="14.7109375" style="444" customWidth="1"/>
    <col min="9991" max="9992" width="15.7109375" style="444" customWidth="1"/>
    <col min="9993" max="9993" width="11.7109375" style="444" customWidth="1"/>
    <col min="9994" max="9994" width="6.42578125" style="444" bestFit="1" customWidth="1"/>
    <col min="9995" max="9995" width="11.7109375" style="444" customWidth="1"/>
    <col min="9996" max="9996" width="0" style="444" hidden="1" customWidth="1"/>
    <col min="9997" max="9997" width="3.7109375" style="444" customWidth="1"/>
    <col min="9998" max="9998" width="11.140625" style="444" bestFit="1" customWidth="1"/>
    <col min="9999" max="10230" width="10.5703125" style="444"/>
    <col min="10231" max="10238" width="0" style="444" hidden="1" customWidth="1"/>
    <col min="10239" max="10241" width="3.7109375" style="444" customWidth="1"/>
    <col min="10242" max="10242" width="12.7109375" style="444" customWidth="1"/>
    <col min="10243" max="10243" width="47.42578125" style="444" customWidth="1"/>
    <col min="10244" max="10244" width="0" style="444" hidden="1" customWidth="1"/>
    <col min="10245" max="10245" width="24.7109375" style="444" customWidth="1"/>
    <col min="10246" max="10246" width="14.7109375" style="444" customWidth="1"/>
    <col min="10247" max="10248" width="15.7109375" style="444" customWidth="1"/>
    <col min="10249" max="10249" width="11.7109375" style="444" customWidth="1"/>
    <col min="10250" max="10250" width="6.42578125" style="444" bestFit="1" customWidth="1"/>
    <col min="10251" max="10251" width="11.7109375" style="444" customWidth="1"/>
    <col min="10252" max="10252" width="0" style="444" hidden="1" customWidth="1"/>
    <col min="10253" max="10253" width="3.7109375" style="444" customWidth="1"/>
    <col min="10254" max="10254" width="11.140625" style="444" bestFit="1" customWidth="1"/>
    <col min="10255" max="10486" width="10.5703125" style="444"/>
    <col min="10487" max="10494" width="0" style="444" hidden="1" customWidth="1"/>
    <col min="10495" max="10497" width="3.7109375" style="444" customWidth="1"/>
    <col min="10498" max="10498" width="12.7109375" style="444" customWidth="1"/>
    <col min="10499" max="10499" width="47.42578125" style="444" customWidth="1"/>
    <col min="10500" max="10500" width="0" style="444" hidden="1" customWidth="1"/>
    <col min="10501" max="10501" width="24.7109375" style="444" customWidth="1"/>
    <col min="10502" max="10502" width="14.7109375" style="444" customWidth="1"/>
    <col min="10503" max="10504" width="15.7109375" style="444" customWidth="1"/>
    <col min="10505" max="10505" width="11.7109375" style="444" customWidth="1"/>
    <col min="10506" max="10506" width="6.42578125" style="444" bestFit="1" customWidth="1"/>
    <col min="10507" max="10507" width="11.7109375" style="444" customWidth="1"/>
    <col min="10508" max="10508" width="0" style="444" hidden="1" customWidth="1"/>
    <col min="10509" max="10509" width="3.7109375" style="444" customWidth="1"/>
    <col min="10510" max="10510" width="11.140625" style="444" bestFit="1" customWidth="1"/>
    <col min="10511" max="10742" width="10.5703125" style="444"/>
    <col min="10743" max="10750" width="0" style="444" hidden="1" customWidth="1"/>
    <col min="10751" max="10753" width="3.7109375" style="444" customWidth="1"/>
    <col min="10754" max="10754" width="12.7109375" style="444" customWidth="1"/>
    <col min="10755" max="10755" width="47.42578125" style="444" customWidth="1"/>
    <col min="10756" max="10756" width="0" style="444" hidden="1" customWidth="1"/>
    <col min="10757" max="10757" width="24.7109375" style="444" customWidth="1"/>
    <col min="10758" max="10758" width="14.7109375" style="444" customWidth="1"/>
    <col min="10759" max="10760" width="15.7109375" style="444" customWidth="1"/>
    <col min="10761" max="10761" width="11.7109375" style="444" customWidth="1"/>
    <col min="10762" max="10762" width="6.42578125" style="444" bestFit="1" customWidth="1"/>
    <col min="10763" max="10763" width="11.7109375" style="444" customWidth="1"/>
    <col min="10764" max="10764" width="0" style="444" hidden="1" customWidth="1"/>
    <col min="10765" max="10765" width="3.7109375" style="444" customWidth="1"/>
    <col min="10766" max="10766" width="11.140625" style="444" bestFit="1" customWidth="1"/>
    <col min="10767" max="10998" width="10.5703125" style="444"/>
    <col min="10999" max="11006" width="0" style="444" hidden="1" customWidth="1"/>
    <col min="11007" max="11009" width="3.7109375" style="444" customWidth="1"/>
    <col min="11010" max="11010" width="12.7109375" style="444" customWidth="1"/>
    <col min="11011" max="11011" width="47.42578125" style="444" customWidth="1"/>
    <col min="11012" max="11012" width="0" style="444" hidden="1" customWidth="1"/>
    <col min="11013" max="11013" width="24.7109375" style="444" customWidth="1"/>
    <col min="11014" max="11014" width="14.7109375" style="444" customWidth="1"/>
    <col min="11015" max="11016" width="15.7109375" style="444" customWidth="1"/>
    <col min="11017" max="11017" width="11.7109375" style="444" customWidth="1"/>
    <col min="11018" max="11018" width="6.42578125" style="444" bestFit="1" customWidth="1"/>
    <col min="11019" max="11019" width="11.7109375" style="444" customWidth="1"/>
    <col min="11020" max="11020" width="0" style="444" hidden="1" customWidth="1"/>
    <col min="11021" max="11021" width="3.7109375" style="444" customWidth="1"/>
    <col min="11022" max="11022" width="11.140625" style="444" bestFit="1" customWidth="1"/>
    <col min="11023" max="11254" width="10.5703125" style="444"/>
    <col min="11255" max="11262" width="0" style="444" hidden="1" customWidth="1"/>
    <col min="11263" max="11265" width="3.7109375" style="444" customWidth="1"/>
    <col min="11266" max="11266" width="12.7109375" style="444" customWidth="1"/>
    <col min="11267" max="11267" width="47.42578125" style="444" customWidth="1"/>
    <col min="11268" max="11268" width="0" style="444" hidden="1" customWidth="1"/>
    <col min="11269" max="11269" width="24.7109375" style="444" customWidth="1"/>
    <col min="11270" max="11270" width="14.7109375" style="444" customWidth="1"/>
    <col min="11271" max="11272" width="15.7109375" style="444" customWidth="1"/>
    <col min="11273" max="11273" width="11.7109375" style="444" customWidth="1"/>
    <col min="11274" max="11274" width="6.42578125" style="444" bestFit="1" customWidth="1"/>
    <col min="11275" max="11275" width="11.7109375" style="444" customWidth="1"/>
    <col min="11276" max="11276" width="0" style="444" hidden="1" customWidth="1"/>
    <col min="11277" max="11277" width="3.7109375" style="444" customWidth="1"/>
    <col min="11278" max="11278" width="11.140625" style="444" bestFit="1" customWidth="1"/>
    <col min="11279" max="11510" width="10.5703125" style="444"/>
    <col min="11511" max="11518" width="0" style="444" hidden="1" customWidth="1"/>
    <col min="11519" max="11521" width="3.7109375" style="444" customWidth="1"/>
    <col min="11522" max="11522" width="12.7109375" style="444" customWidth="1"/>
    <col min="11523" max="11523" width="47.42578125" style="444" customWidth="1"/>
    <col min="11524" max="11524" width="0" style="444" hidden="1" customWidth="1"/>
    <col min="11525" max="11525" width="24.7109375" style="444" customWidth="1"/>
    <col min="11526" max="11526" width="14.7109375" style="444" customWidth="1"/>
    <col min="11527" max="11528" width="15.7109375" style="444" customWidth="1"/>
    <col min="11529" max="11529" width="11.7109375" style="444" customWidth="1"/>
    <col min="11530" max="11530" width="6.42578125" style="444" bestFit="1" customWidth="1"/>
    <col min="11531" max="11531" width="11.7109375" style="444" customWidth="1"/>
    <col min="11532" max="11532" width="0" style="444" hidden="1" customWidth="1"/>
    <col min="11533" max="11533" width="3.7109375" style="444" customWidth="1"/>
    <col min="11534" max="11534" width="11.140625" style="444" bestFit="1" customWidth="1"/>
    <col min="11535" max="11766" width="10.5703125" style="444"/>
    <col min="11767" max="11774" width="0" style="444" hidden="1" customWidth="1"/>
    <col min="11775" max="11777" width="3.7109375" style="444" customWidth="1"/>
    <col min="11778" max="11778" width="12.7109375" style="444" customWidth="1"/>
    <col min="11779" max="11779" width="47.42578125" style="444" customWidth="1"/>
    <col min="11780" max="11780" width="0" style="444" hidden="1" customWidth="1"/>
    <col min="11781" max="11781" width="24.7109375" style="444" customWidth="1"/>
    <col min="11782" max="11782" width="14.7109375" style="444" customWidth="1"/>
    <col min="11783" max="11784" width="15.7109375" style="444" customWidth="1"/>
    <col min="11785" max="11785" width="11.7109375" style="444" customWidth="1"/>
    <col min="11786" max="11786" width="6.42578125" style="444" bestFit="1" customWidth="1"/>
    <col min="11787" max="11787" width="11.7109375" style="444" customWidth="1"/>
    <col min="11788" max="11788" width="0" style="444" hidden="1" customWidth="1"/>
    <col min="11789" max="11789" width="3.7109375" style="444" customWidth="1"/>
    <col min="11790" max="11790" width="11.140625" style="444" bestFit="1" customWidth="1"/>
    <col min="11791" max="12022" width="10.5703125" style="444"/>
    <col min="12023" max="12030" width="0" style="444" hidden="1" customWidth="1"/>
    <col min="12031" max="12033" width="3.7109375" style="444" customWidth="1"/>
    <col min="12034" max="12034" width="12.7109375" style="444" customWidth="1"/>
    <col min="12035" max="12035" width="47.42578125" style="444" customWidth="1"/>
    <col min="12036" max="12036" width="0" style="444" hidden="1" customWidth="1"/>
    <col min="12037" max="12037" width="24.7109375" style="444" customWidth="1"/>
    <col min="12038" max="12038" width="14.7109375" style="444" customWidth="1"/>
    <col min="12039" max="12040" width="15.7109375" style="444" customWidth="1"/>
    <col min="12041" max="12041" width="11.7109375" style="444" customWidth="1"/>
    <col min="12042" max="12042" width="6.42578125" style="444" bestFit="1" customWidth="1"/>
    <col min="12043" max="12043" width="11.7109375" style="444" customWidth="1"/>
    <col min="12044" max="12044" width="0" style="444" hidden="1" customWidth="1"/>
    <col min="12045" max="12045" width="3.7109375" style="444" customWidth="1"/>
    <col min="12046" max="12046" width="11.140625" style="444" bestFit="1" customWidth="1"/>
    <col min="12047" max="12278" width="10.5703125" style="444"/>
    <col min="12279" max="12286" width="0" style="444" hidden="1" customWidth="1"/>
    <col min="12287" max="12289" width="3.7109375" style="444" customWidth="1"/>
    <col min="12290" max="12290" width="12.7109375" style="444" customWidth="1"/>
    <col min="12291" max="12291" width="47.42578125" style="444" customWidth="1"/>
    <col min="12292" max="12292" width="0" style="444" hidden="1" customWidth="1"/>
    <col min="12293" max="12293" width="24.7109375" style="444" customWidth="1"/>
    <col min="12294" max="12294" width="14.7109375" style="444" customWidth="1"/>
    <col min="12295" max="12296" width="15.7109375" style="444" customWidth="1"/>
    <col min="12297" max="12297" width="11.7109375" style="444" customWidth="1"/>
    <col min="12298" max="12298" width="6.42578125" style="444" bestFit="1" customWidth="1"/>
    <col min="12299" max="12299" width="11.7109375" style="444" customWidth="1"/>
    <col min="12300" max="12300" width="0" style="444" hidden="1" customWidth="1"/>
    <col min="12301" max="12301" width="3.7109375" style="444" customWidth="1"/>
    <col min="12302" max="12302" width="11.140625" style="444" bestFit="1" customWidth="1"/>
    <col min="12303" max="12534" width="10.5703125" style="444"/>
    <col min="12535" max="12542" width="0" style="444" hidden="1" customWidth="1"/>
    <col min="12543" max="12545" width="3.7109375" style="444" customWidth="1"/>
    <col min="12546" max="12546" width="12.7109375" style="444" customWidth="1"/>
    <col min="12547" max="12547" width="47.42578125" style="444" customWidth="1"/>
    <col min="12548" max="12548" width="0" style="444" hidden="1" customWidth="1"/>
    <col min="12549" max="12549" width="24.7109375" style="444" customWidth="1"/>
    <col min="12550" max="12550" width="14.7109375" style="444" customWidth="1"/>
    <col min="12551" max="12552" width="15.7109375" style="444" customWidth="1"/>
    <col min="12553" max="12553" width="11.7109375" style="444" customWidth="1"/>
    <col min="12554" max="12554" width="6.42578125" style="444" bestFit="1" customWidth="1"/>
    <col min="12555" max="12555" width="11.7109375" style="444" customWidth="1"/>
    <col min="12556" max="12556" width="0" style="444" hidden="1" customWidth="1"/>
    <col min="12557" max="12557" width="3.7109375" style="444" customWidth="1"/>
    <col min="12558" max="12558" width="11.140625" style="444" bestFit="1" customWidth="1"/>
    <col min="12559" max="12790" width="10.5703125" style="444"/>
    <col min="12791" max="12798" width="0" style="444" hidden="1" customWidth="1"/>
    <col min="12799" max="12801" width="3.7109375" style="444" customWidth="1"/>
    <col min="12802" max="12802" width="12.7109375" style="444" customWidth="1"/>
    <col min="12803" max="12803" width="47.42578125" style="444" customWidth="1"/>
    <col min="12804" max="12804" width="0" style="444" hidden="1" customWidth="1"/>
    <col min="12805" max="12805" width="24.7109375" style="444" customWidth="1"/>
    <col min="12806" max="12806" width="14.7109375" style="444" customWidth="1"/>
    <col min="12807" max="12808" width="15.7109375" style="444" customWidth="1"/>
    <col min="12809" max="12809" width="11.7109375" style="444" customWidth="1"/>
    <col min="12810" max="12810" width="6.42578125" style="444" bestFit="1" customWidth="1"/>
    <col min="12811" max="12811" width="11.7109375" style="444" customWidth="1"/>
    <col min="12812" max="12812" width="0" style="444" hidden="1" customWidth="1"/>
    <col min="12813" max="12813" width="3.7109375" style="444" customWidth="1"/>
    <col min="12814" max="12814" width="11.140625" style="444" bestFit="1" customWidth="1"/>
    <col min="12815" max="13046" width="10.5703125" style="444"/>
    <col min="13047" max="13054" width="0" style="444" hidden="1" customWidth="1"/>
    <col min="13055" max="13057" width="3.7109375" style="444" customWidth="1"/>
    <col min="13058" max="13058" width="12.7109375" style="444" customWidth="1"/>
    <col min="13059" max="13059" width="47.42578125" style="444" customWidth="1"/>
    <col min="13060" max="13060" width="0" style="444" hidden="1" customWidth="1"/>
    <col min="13061" max="13061" width="24.7109375" style="444" customWidth="1"/>
    <col min="13062" max="13062" width="14.7109375" style="444" customWidth="1"/>
    <col min="13063" max="13064" width="15.7109375" style="444" customWidth="1"/>
    <col min="13065" max="13065" width="11.7109375" style="444" customWidth="1"/>
    <col min="13066" max="13066" width="6.42578125" style="444" bestFit="1" customWidth="1"/>
    <col min="13067" max="13067" width="11.7109375" style="444" customWidth="1"/>
    <col min="13068" max="13068" width="0" style="444" hidden="1" customWidth="1"/>
    <col min="13069" max="13069" width="3.7109375" style="444" customWidth="1"/>
    <col min="13070" max="13070" width="11.140625" style="444" bestFit="1" customWidth="1"/>
    <col min="13071" max="13302" width="10.5703125" style="444"/>
    <col min="13303" max="13310" width="0" style="444" hidden="1" customWidth="1"/>
    <col min="13311" max="13313" width="3.7109375" style="444" customWidth="1"/>
    <col min="13314" max="13314" width="12.7109375" style="444" customWidth="1"/>
    <col min="13315" max="13315" width="47.42578125" style="444" customWidth="1"/>
    <col min="13316" max="13316" width="0" style="444" hidden="1" customWidth="1"/>
    <col min="13317" max="13317" width="24.7109375" style="444" customWidth="1"/>
    <col min="13318" max="13318" width="14.7109375" style="444" customWidth="1"/>
    <col min="13319" max="13320" width="15.7109375" style="444" customWidth="1"/>
    <col min="13321" max="13321" width="11.7109375" style="444" customWidth="1"/>
    <col min="13322" max="13322" width="6.42578125" style="444" bestFit="1" customWidth="1"/>
    <col min="13323" max="13323" width="11.7109375" style="444" customWidth="1"/>
    <col min="13324" max="13324" width="0" style="444" hidden="1" customWidth="1"/>
    <col min="13325" max="13325" width="3.7109375" style="444" customWidth="1"/>
    <col min="13326" max="13326" width="11.140625" style="444" bestFit="1" customWidth="1"/>
    <col min="13327" max="13558" width="10.5703125" style="444"/>
    <col min="13559" max="13566" width="0" style="444" hidden="1" customWidth="1"/>
    <col min="13567" max="13569" width="3.7109375" style="444" customWidth="1"/>
    <col min="13570" max="13570" width="12.7109375" style="444" customWidth="1"/>
    <col min="13571" max="13571" width="47.42578125" style="444" customWidth="1"/>
    <col min="13572" max="13572" width="0" style="444" hidden="1" customWidth="1"/>
    <col min="13573" max="13573" width="24.7109375" style="444" customWidth="1"/>
    <col min="13574" max="13574" width="14.7109375" style="444" customWidth="1"/>
    <col min="13575" max="13576" width="15.7109375" style="444" customWidth="1"/>
    <col min="13577" max="13577" width="11.7109375" style="444" customWidth="1"/>
    <col min="13578" max="13578" width="6.42578125" style="444" bestFit="1" customWidth="1"/>
    <col min="13579" max="13579" width="11.7109375" style="444" customWidth="1"/>
    <col min="13580" max="13580" width="0" style="444" hidden="1" customWidth="1"/>
    <col min="13581" max="13581" width="3.7109375" style="444" customWidth="1"/>
    <col min="13582" max="13582" width="11.140625" style="444" bestFit="1" customWidth="1"/>
    <col min="13583" max="13814" width="10.5703125" style="444"/>
    <col min="13815" max="13822" width="0" style="444" hidden="1" customWidth="1"/>
    <col min="13823" max="13825" width="3.7109375" style="444" customWidth="1"/>
    <col min="13826" max="13826" width="12.7109375" style="444" customWidth="1"/>
    <col min="13827" max="13827" width="47.42578125" style="444" customWidth="1"/>
    <col min="13828" max="13828" width="0" style="444" hidden="1" customWidth="1"/>
    <col min="13829" max="13829" width="24.7109375" style="444" customWidth="1"/>
    <col min="13830" max="13830" width="14.7109375" style="444" customWidth="1"/>
    <col min="13831" max="13832" width="15.7109375" style="444" customWidth="1"/>
    <col min="13833" max="13833" width="11.7109375" style="444" customWidth="1"/>
    <col min="13834" max="13834" width="6.42578125" style="444" bestFit="1" customWidth="1"/>
    <col min="13835" max="13835" width="11.7109375" style="444" customWidth="1"/>
    <col min="13836" max="13836" width="0" style="444" hidden="1" customWidth="1"/>
    <col min="13837" max="13837" width="3.7109375" style="444" customWidth="1"/>
    <col min="13838" max="13838" width="11.140625" style="444" bestFit="1" customWidth="1"/>
    <col min="13839" max="14070" width="10.5703125" style="444"/>
    <col min="14071" max="14078" width="0" style="444" hidden="1" customWidth="1"/>
    <col min="14079" max="14081" width="3.7109375" style="444" customWidth="1"/>
    <col min="14082" max="14082" width="12.7109375" style="444" customWidth="1"/>
    <col min="14083" max="14083" width="47.42578125" style="444" customWidth="1"/>
    <col min="14084" max="14084" width="0" style="444" hidden="1" customWidth="1"/>
    <col min="14085" max="14085" width="24.7109375" style="444" customWidth="1"/>
    <col min="14086" max="14086" width="14.7109375" style="444" customWidth="1"/>
    <col min="14087" max="14088" width="15.7109375" style="444" customWidth="1"/>
    <col min="14089" max="14089" width="11.7109375" style="444" customWidth="1"/>
    <col min="14090" max="14090" width="6.42578125" style="444" bestFit="1" customWidth="1"/>
    <col min="14091" max="14091" width="11.7109375" style="444" customWidth="1"/>
    <col min="14092" max="14092" width="0" style="444" hidden="1" customWidth="1"/>
    <col min="14093" max="14093" width="3.7109375" style="444" customWidth="1"/>
    <col min="14094" max="14094" width="11.140625" style="444" bestFit="1" customWidth="1"/>
    <col min="14095" max="14326" width="10.5703125" style="444"/>
    <col min="14327" max="14334" width="0" style="444" hidden="1" customWidth="1"/>
    <col min="14335" max="14337" width="3.7109375" style="444" customWidth="1"/>
    <col min="14338" max="14338" width="12.7109375" style="444" customWidth="1"/>
    <col min="14339" max="14339" width="47.42578125" style="444" customWidth="1"/>
    <col min="14340" max="14340" width="0" style="444" hidden="1" customWidth="1"/>
    <col min="14341" max="14341" width="24.7109375" style="444" customWidth="1"/>
    <col min="14342" max="14342" width="14.7109375" style="444" customWidth="1"/>
    <col min="14343" max="14344" width="15.7109375" style="444" customWidth="1"/>
    <col min="14345" max="14345" width="11.7109375" style="444" customWidth="1"/>
    <col min="14346" max="14346" width="6.42578125" style="444" bestFit="1" customWidth="1"/>
    <col min="14347" max="14347" width="11.7109375" style="444" customWidth="1"/>
    <col min="14348" max="14348" width="0" style="444" hidden="1" customWidth="1"/>
    <col min="14349" max="14349" width="3.7109375" style="444" customWidth="1"/>
    <col min="14350" max="14350" width="11.140625" style="444" bestFit="1" customWidth="1"/>
    <col min="14351" max="14582" width="10.5703125" style="444"/>
    <col min="14583" max="14590" width="0" style="444" hidden="1" customWidth="1"/>
    <col min="14591" max="14593" width="3.7109375" style="444" customWidth="1"/>
    <col min="14594" max="14594" width="12.7109375" style="444" customWidth="1"/>
    <col min="14595" max="14595" width="47.42578125" style="444" customWidth="1"/>
    <col min="14596" max="14596" width="0" style="444" hidden="1" customWidth="1"/>
    <col min="14597" max="14597" width="24.7109375" style="444" customWidth="1"/>
    <col min="14598" max="14598" width="14.7109375" style="444" customWidth="1"/>
    <col min="14599" max="14600" width="15.7109375" style="444" customWidth="1"/>
    <col min="14601" max="14601" width="11.7109375" style="444" customWidth="1"/>
    <col min="14602" max="14602" width="6.42578125" style="444" bestFit="1" customWidth="1"/>
    <col min="14603" max="14603" width="11.7109375" style="444" customWidth="1"/>
    <col min="14604" max="14604" width="0" style="444" hidden="1" customWidth="1"/>
    <col min="14605" max="14605" width="3.7109375" style="444" customWidth="1"/>
    <col min="14606" max="14606" width="11.140625" style="444" bestFit="1" customWidth="1"/>
    <col min="14607" max="14838" width="10.5703125" style="444"/>
    <col min="14839" max="14846" width="0" style="444" hidden="1" customWidth="1"/>
    <col min="14847" max="14849" width="3.7109375" style="444" customWidth="1"/>
    <col min="14850" max="14850" width="12.7109375" style="444" customWidth="1"/>
    <col min="14851" max="14851" width="47.42578125" style="444" customWidth="1"/>
    <col min="14852" max="14852" width="0" style="444" hidden="1" customWidth="1"/>
    <col min="14853" max="14853" width="24.7109375" style="444" customWidth="1"/>
    <col min="14854" max="14854" width="14.7109375" style="444" customWidth="1"/>
    <col min="14855" max="14856" width="15.7109375" style="444" customWidth="1"/>
    <col min="14857" max="14857" width="11.7109375" style="444" customWidth="1"/>
    <col min="14858" max="14858" width="6.42578125" style="444" bestFit="1" customWidth="1"/>
    <col min="14859" max="14859" width="11.7109375" style="444" customWidth="1"/>
    <col min="14860" max="14860" width="0" style="444" hidden="1" customWidth="1"/>
    <col min="14861" max="14861" width="3.7109375" style="444" customWidth="1"/>
    <col min="14862" max="14862" width="11.140625" style="444" bestFit="1" customWidth="1"/>
    <col min="14863" max="15094" width="10.5703125" style="444"/>
    <col min="15095" max="15102" width="0" style="444" hidden="1" customWidth="1"/>
    <col min="15103" max="15105" width="3.7109375" style="444" customWidth="1"/>
    <col min="15106" max="15106" width="12.7109375" style="444" customWidth="1"/>
    <col min="15107" max="15107" width="47.42578125" style="444" customWidth="1"/>
    <col min="15108" max="15108" width="0" style="444" hidden="1" customWidth="1"/>
    <col min="15109" max="15109" width="24.7109375" style="444" customWidth="1"/>
    <col min="15110" max="15110" width="14.7109375" style="444" customWidth="1"/>
    <col min="15111" max="15112" width="15.7109375" style="444" customWidth="1"/>
    <col min="15113" max="15113" width="11.7109375" style="444" customWidth="1"/>
    <col min="15114" max="15114" width="6.42578125" style="444" bestFit="1" customWidth="1"/>
    <col min="15115" max="15115" width="11.7109375" style="444" customWidth="1"/>
    <col min="15116" max="15116" width="0" style="444" hidden="1" customWidth="1"/>
    <col min="15117" max="15117" width="3.7109375" style="444" customWidth="1"/>
    <col min="15118" max="15118" width="11.140625" style="444" bestFit="1" customWidth="1"/>
    <col min="15119" max="15350" width="10.5703125" style="444"/>
    <col min="15351" max="15358" width="0" style="444" hidden="1" customWidth="1"/>
    <col min="15359" max="15361" width="3.7109375" style="444" customWidth="1"/>
    <col min="15362" max="15362" width="12.7109375" style="444" customWidth="1"/>
    <col min="15363" max="15363" width="47.42578125" style="444" customWidth="1"/>
    <col min="15364" max="15364" width="0" style="444" hidden="1" customWidth="1"/>
    <col min="15365" max="15365" width="24.7109375" style="444" customWidth="1"/>
    <col min="15366" max="15366" width="14.7109375" style="444" customWidth="1"/>
    <col min="15367" max="15368" width="15.7109375" style="444" customWidth="1"/>
    <col min="15369" max="15369" width="11.7109375" style="444" customWidth="1"/>
    <col min="15370" max="15370" width="6.42578125" style="444" bestFit="1" customWidth="1"/>
    <col min="15371" max="15371" width="11.7109375" style="444" customWidth="1"/>
    <col min="15372" max="15372" width="0" style="444" hidden="1" customWidth="1"/>
    <col min="15373" max="15373" width="3.7109375" style="444" customWidth="1"/>
    <col min="15374" max="15374" width="11.140625" style="444" bestFit="1" customWidth="1"/>
    <col min="15375" max="15606" width="10.5703125" style="444"/>
    <col min="15607" max="15614" width="0" style="444" hidden="1" customWidth="1"/>
    <col min="15615" max="15617" width="3.7109375" style="444" customWidth="1"/>
    <col min="15618" max="15618" width="12.7109375" style="444" customWidth="1"/>
    <col min="15619" max="15619" width="47.42578125" style="444" customWidth="1"/>
    <col min="15620" max="15620" width="0" style="444" hidden="1" customWidth="1"/>
    <col min="15621" max="15621" width="24.7109375" style="444" customWidth="1"/>
    <col min="15622" max="15622" width="14.7109375" style="444" customWidth="1"/>
    <col min="15623" max="15624" width="15.7109375" style="444" customWidth="1"/>
    <col min="15625" max="15625" width="11.7109375" style="444" customWidth="1"/>
    <col min="15626" max="15626" width="6.42578125" style="444" bestFit="1" customWidth="1"/>
    <col min="15627" max="15627" width="11.7109375" style="444" customWidth="1"/>
    <col min="15628" max="15628" width="0" style="444" hidden="1" customWidth="1"/>
    <col min="15629" max="15629" width="3.7109375" style="444" customWidth="1"/>
    <col min="15630" max="15630" width="11.140625" style="444" bestFit="1" customWidth="1"/>
    <col min="15631" max="15862" width="10.5703125" style="444"/>
    <col min="15863" max="15870" width="0" style="444" hidden="1" customWidth="1"/>
    <col min="15871" max="15873" width="3.7109375" style="444" customWidth="1"/>
    <col min="15874" max="15874" width="12.7109375" style="444" customWidth="1"/>
    <col min="15875" max="15875" width="47.42578125" style="444" customWidth="1"/>
    <col min="15876" max="15876" width="0" style="444" hidden="1" customWidth="1"/>
    <col min="15877" max="15877" width="24.7109375" style="444" customWidth="1"/>
    <col min="15878" max="15878" width="14.7109375" style="444" customWidth="1"/>
    <col min="15879" max="15880" width="15.7109375" style="444" customWidth="1"/>
    <col min="15881" max="15881" width="11.7109375" style="444" customWidth="1"/>
    <col min="15882" max="15882" width="6.42578125" style="444" bestFit="1" customWidth="1"/>
    <col min="15883" max="15883" width="11.7109375" style="444" customWidth="1"/>
    <col min="15884" max="15884" width="0" style="444" hidden="1" customWidth="1"/>
    <col min="15885" max="15885" width="3.7109375" style="444" customWidth="1"/>
    <col min="15886" max="15886" width="11.140625" style="444" bestFit="1" customWidth="1"/>
    <col min="15887" max="16118" width="10.5703125" style="444"/>
    <col min="16119" max="16126" width="0" style="444" hidden="1" customWidth="1"/>
    <col min="16127" max="16129" width="3.7109375" style="444" customWidth="1"/>
    <col min="16130" max="16130" width="12.7109375" style="444" customWidth="1"/>
    <col min="16131" max="16131" width="47.42578125" style="444" customWidth="1"/>
    <col min="16132" max="16132" width="0" style="444" hidden="1" customWidth="1"/>
    <col min="16133" max="16133" width="24.7109375" style="444" customWidth="1"/>
    <col min="16134" max="16134" width="14.7109375" style="444" customWidth="1"/>
    <col min="16135" max="16136" width="15.7109375" style="444" customWidth="1"/>
    <col min="16137" max="16137" width="11.7109375" style="444" customWidth="1"/>
    <col min="16138" max="16138" width="6.42578125" style="444" bestFit="1" customWidth="1"/>
    <col min="16139" max="16139" width="11.7109375" style="444" customWidth="1"/>
    <col min="16140" max="16140" width="0" style="444" hidden="1" customWidth="1"/>
    <col min="16141" max="16141" width="3.7109375" style="444" customWidth="1"/>
    <col min="16142" max="16142" width="11.140625" style="444" bestFit="1" customWidth="1"/>
    <col min="16143" max="16384" width="10.5703125" style="444"/>
  </cols>
  <sheetData>
    <row r="1" spans="1:29" hidden="1"/>
    <row r="2" spans="1:29" hidden="1"/>
    <row r="3" spans="1:29" hidden="1"/>
    <row r="4" spans="1:29" ht="3" customHeight="1">
      <c r="J4" s="449"/>
      <c r="K4" s="449"/>
      <c r="L4" s="445"/>
      <c r="M4" s="445"/>
      <c r="N4" s="445"/>
      <c r="O4" s="452"/>
      <c r="P4" s="452"/>
      <c r="Q4" s="452"/>
      <c r="R4" s="452"/>
      <c r="S4" s="452"/>
      <c r="T4" s="452"/>
      <c r="U4" s="452"/>
      <c r="V4" s="445"/>
    </row>
    <row r="5" spans="1:29" ht="22.5" customHeight="1">
      <c r="J5" s="449"/>
      <c r="K5" s="449"/>
      <c r="L5" s="1311" t="s">
        <v>744</v>
      </c>
      <c r="M5" s="1311"/>
      <c r="N5" s="1311"/>
      <c r="O5" s="1311"/>
      <c r="P5" s="1311"/>
      <c r="Q5" s="1311"/>
      <c r="R5" s="1311"/>
      <c r="S5" s="1311"/>
      <c r="T5" s="1311"/>
      <c r="U5" s="546"/>
      <c r="V5" s="465"/>
    </row>
    <row r="6" spans="1:29" ht="3" customHeight="1">
      <c r="J6" s="449"/>
      <c r="K6" s="449"/>
      <c r="L6" s="445"/>
      <c r="M6" s="445"/>
      <c r="N6" s="445"/>
      <c r="O6" s="448"/>
      <c r="P6" s="448"/>
      <c r="Q6" s="448"/>
      <c r="R6" s="448"/>
      <c r="S6" s="448"/>
      <c r="T6" s="448"/>
      <c r="U6" s="445"/>
    </row>
    <row r="7" spans="1:29" s="744" customFormat="1" ht="5.25" hidden="1">
      <c r="A7" s="1120"/>
      <c r="B7" s="1120"/>
      <c r="C7" s="1120"/>
      <c r="D7" s="1120"/>
      <c r="E7" s="1120"/>
      <c r="F7" s="1120"/>
      <c r="G7" s="1120"/>
      <c r="H7" s="1120"/>
      <c r="L7" s="1171"/>
      <c r="M7" s="1044"/>
      <c r="O7" s="1287"/>
      <c r="P7" s="1287"/>
      <c r="Q7" s="1287"/>
      <c r="R7" s="1287"/>
      <c r="S7" s="1287"/>
      <c r="T7" s="1287"/>
      <c r="U7" s="778"/>
      <c r="V7" s="778"/>
      <c r="X7" s="1120"/>
      <c r="Y7" s="1120"/>
      <c r="Z7" s="1120"/>
      <c r="AA7" s="1120"/>
      <c r="AB7" s="1120"/>
    </row>
    <row r="8" spans="1:29" s="537" customFormat="1" ht="18.75">
      <c r="A8" s="557"/>
      <c r="B8" s="557"/>
      <c r="C8" s="557"/>
      <c r="D8" s="557"/>
      <c r="E8" s="557"/>
      <c r="F8" s="557"/>
      <c r="G8" s="557"/>
      <c r="H8" s="557"/>
      <c r="L8" s="467"/>
      <c r="M8" s="584" t="str">
        <f>"Дата подачи заявления об "&amp;IF(datePr_ch="","утверждении","изменении") &amp; " тарифов"</f>
        <v>Дата подачи заявления об изменении тарифов</v>
      </c>
      <c r="N8" s="1124"/>
      <c r="O8" s="1288" t="str">
        <f>IF(datePr_ch="",IF(datePr="","",datePr),datePr_ch)</f>
        <v>22.04.2021</v>
      </c>
      <c r="P8" s="1288"/>
      <c r="Q8" s="1288"/>
      <c r="R8" s="1288"/>
      <c r="S8" s="1288"/>
      <c r="T8" s="1288"/>
      <c r="U8" s="633"/>
      <c r="Y8" s="959"/>
      <c r="Z8" s="557"/>
      <c r="AA8" s="557"/>
      <c r="AB8" s="557"/>
      <c r="AC8" s="557"/>
    </row>
    <row r="9" spans="1:29" s="459" customFormat="1" ht="18.75">
      <c r="A9" s="473"/>
      <c r="B9" s="473"/>
      <c r="C9" s="473"/>
      <c r="D9" s="473"/>
      <c r="E9" s="473"/>
      <c r="F9" s="473"/>
      <c r="G9" s="473"/>
      <c r="H9" s="473"/>
      <c r="L9" s="520"/>
      <c r="M9" s="584" t="str">
        <f>"Номер подачи заявления об "&amp;IF(numberPr_ch="","утверждении","изменении") &amp; " тарифов"</f>
        <v>Номер подачи заявления об изменении тарифов</v>
      </c>
      <c r="N9" s="1124"/>
      <c r="O9" s="1288" t="str">
        <f>IF(numberPr_ch="",IF(numberPr="","",numberPr),numberPr_ch)</f>
        <v>178</v>
      </c>
      <c r="P9" s="1288"/>
      <c r="Q9" s="1288"/>
      <c r="R9" s="1288"/>
      <c r="S9" s="1288"/>
      <c r="T9" s="1288"/>
      <c r="U9" s="633"/>
      <c r="Y9" s="959"/>
      <c r="Z9" s="473"/>
      <c r="AA9" s="473"/>
      <c r="AB9" s="473"/>
      <c r="AC9" s="473"/>
    </row>
    <row r="10" spans="1:29" s="744" customFormat="1" ht="5.25" hidden="1">
      <c r="A10" s="1120"/>
      <c r="B10" s="1120"/>
      <c r="C10" s="1120"/>
      <c r="D10" s="1120"/>
      <c r="E10" s="1120"/>
      <c r="F10" s="1120"/>
      <c r="G10" s="1120"/>
      <c r="H10" s="1120"/>
      <c r="L10" s="1171"/>
      <c r="M10" s="1044"/>
      <c r="O10" s="1287"/>
      <c r="P10" s="1287"/>
      <c r="Q10" s="1287"/>
      <c r="R10" s="1287"/>
      <c r="S10" s="1287"/>
      <c r="T10" s="1287"/>
      <c r="U10" s="778"/>
      <c r="V10" s="778"/>
      <c r="X10" s="1120"/>
      <c r="Y10" s="1120"/>
      <c r="Z10" s="1120"/>
      <c r="AA10" s="1120"/>
      <c r="AB10" s="1120"/>
    </row>
    <row r="11" spans="1:29" s="580" customFormat="1" ht="18.75" hidden="1">
      <c r="A11" s="581"/>
      <c r="B11" s="581"/>
      <c r="C11" s="581"/>
      <c r="D11" s="581"/>
      <c r="E11" s="581"/>
      <c r="F11" s="581"/>
      <c r="G11" s="581"/>
      <c r="H11" s="581"/>
      <c r="L11" s="713"/>
      <c r="M11" s="711"/>
      <c r="O11" s="710"/>
      <c r="P11" s="710"/>
      <c r="Q11" s="732" t="s">
        <v>635</v>
      </c>
      <c r="R11" s="732" t="s">
        <v>636</v>
      </c>
      <c r="S11" s="710"/>
      <c r="T11" s="710"/>
      <c r="U11" s="633"/>
      <c r="Y11" s="734"/>
      <c r="Z11" s="581"/>
      <c r="AA11" s="581"/>
      <c r="AB11" s="581"/>
      <c r="AC11" s="581"/>
    </row>
    <row r="12" spans="1:29" s="459" customFormat="1" ht="11.25" hidden="1">
      <c r="A12" s="473"/>
      <c r="B12" s="473"/>
      <c r="C12" s="473"/>
      <c r="D12" s="473"/>
      <c r="E12" s="473"/>
      <c r="F12" s="473"/>
      <c r="G12" s="473"/>
      <c r="H12" s="473"/>
      <c r="L12" s="1312"/>
      <c r="M12" s="1312"/>
      <c r="N12" s="456"/>
      <c r="O12" s="728"/>
      <c r="P12" s="728"/>
      <c r="Q12" s="728"/>
      <c r="R12" s="728"/>
      <c r="S12" s="728"/>
      <c r="T12" s="728"/>
      <c r="U12" s="454"/>
      <c r="V12" s="471" t="s">
        <v>371</v>
      </c>
      <c r="Y12" s="959"/>
      <c r="Z12" s="473"/>
      <c r="AA12" s="473"/>
      <c r="AB12" s="473"/>
      <c r="AC12" s="473"/>
    </row>
    <row r="13" spans="1:29" ht="15" customHeight="1">
      <c r="J13" s="449"/>
      <c r="K13" s="449"/>
      <c r="L13" s="445"/>
      <c r="M13" s="445"/>
      <c r="N13" s="445"/>
      <c r="O13" s="566"/>
      <c r="P13" s="566"/>
      <c r="Q13" s="1328"/>
      <c r="R13" s="1328"/>
      <c r="S13" s="1328"/>
      <c r="T13" s="1328"/>
      <c r="U13" s="1328"/>
      <c r="V13" s="1328"/>
    </row>
    <row r="14" spans="1:29">
      <c r="J14" s="449"/>
      <c r="K14" s="449"/>
      <c r="L14" s="1236" t="s">
        <v>445</v>
      </c>
      <c r="M14" s="1236"/>
      <c r="N14" s="1236"/>
      <c r="O14" s="1236"/>
      <c r="P14" s="1236"/>
      <c r="Q14" s="1236"/>
      <c r="R14" s="1236"/>
      <c r="S14" s="1236"/>
      <c r="T14" s="1236"/>
      <c r="U14" s="1236"/>
      <c r="V14" s="1236"/>
      <c r="W14" s="1236"/>
      <c r="X14" s="1236" t="s">
        <v>446</v>
      </c>
    </row>
    <row r="15" spans="1:29" ht="14.25" customHeight="1">
      <c r="J15" s="449"/>
      <c r="K15" s="449"/>
      <c r="L15" s="1295" t="s">
        <v>91</v>
      </c>
      <c r="M15" s="1295" t="s">
        <v>595</v>
      </c>
      <c r="N15" s="502"/>
      <c r="O15" s="1295" t="s">
        <v>596</v>
      </c>
      <c r="P15" s="1346" t="s">
        <v>597</v>
      </c>
      <c r="Q15" s="1346" t="s">
        <v>604</v>
      </c>
      <c r="R15" s="1346"/>
      <c r="S15" s="1346"/>
      <c r="T15" s="1346"/>
      <c r="U15" s="1346"/>
      <c r="V15" s="1295" t="s">
        <v>339</v>
      </c>
      <c r="W15" s="1327" t="s">
        <v>274</v>
      </c>
      <c r="X15" s="1236"/>
    </row>
    <row r="16" spans="1:29" s="491" customFormat="1" ht="25.5" customHeight="1">
      <c r="A16" s="552"/>
      <c r="B16" s="552"/>
      <c r="C16" s="552"/>
      <c r="D16" s="552"/>
      <c r="E16" s="552"/>
      <c r="F16" s="552"/>
      <c r="G16" s="558"/>
      <c r="H16" s="558"/>
      <c r="I16" s="499"/>
      <c r="J16" s="497"/>
      <c r="K16" s="497"/>
      <c r="L16" s="1295"/>
      <c r="M16" s="1295"/>
      <c r="N16" s="502"/>
      <c r="O16" s="1295"/>
      <c r="P16" s="1346"/>
      <c r="Q16" s="1346" t="s">
        <v>621</v>
      </c>
      <c r="R16" s="1346"/>
      <c r="S16" s="1335" t="s">
        <v>615</v>
      </c>
      <c r="T16" s="1335"/>
      <c r="U16" s="1335"/>
      <c r="V16" s="1295"/>
      <c r="W16" s="1327"/>
      <c r="X16" s="1236"/>
      <c r="Y16" s="954"/>
      <c r="Z16" s="552"/>
      <c r="AA16" s="552"/>
      <c r="AB16" s="552"/>
      <c r="AC16" s="552"/>
    </row>
    <row r="17" spans="1:29" ht="14.25" customHeight="1">
      <c r="J17" s="449"/>
      <c r="K17" s="449"/>
      <c r="L17" s="1295"/>
      <c r="M17" s="1295"/>
      <c r="N17" s="502"/>
      <c r="O17" s="1295"/>
      <c r="P17" s="1346"/>
      <c r="Q17" s="502" t="s">
        <v>619</v>
      </c>
      <c r="R17" s="502" t="s">
        <v>620</v>
      </c>
      <c r="S17" s="504" t="s">
        <v>273</v>
      </c>
      <c r="T17" s="1337" t="s">
        <v>272</v>
      </c>
      <c r="U17" s="1337"/>
      <c r="V17" s="1295"/>
      <c r="W17" s="1327"/>
      <c r="X17" s="1236"/>
    </row>
    <row r="18" spans="1:29">
      <c r="J18" s="449"/>
      <c r="K18" s="457">
        <v>1</v>
      </c>
      <c r="L18" s="446" t="s">
        <v>92</v>
      </c>
      <c r="M18" s="446" t="s">
        <v>48</v>
      </c>
      <c r="N18" s="464" t="s">
        <v>48</v>
      </c>
      <c r="O18" s="455">
        <f t="shared" ref="O18:T18" ca="1" si="0">OFFSET(O18,0,-1)+1</f>
        <v>3</v>
      </c>
      <c r="P18" s="455">
        <f t="shared" ca="1" si="0"/>
        <v>4</v>
      </c>
      <c r="Q18" s="455">
        <f t="shared" ca="1" si="0"/>
        <v>5</v>
      </c>
      <c r="R18" s="455">
        <f t="shared" ca="1" si="0"/>
        <v>6</v>
      </c>
      <c r="S18" s="455">
        <f t="shared" ca="1" si="0"/>
        <v>7</v>
      </c>
      <c r="T18" s="1347">
        <f t="shared" ca="1" si="0"/>
        <v>8</v>
      </c>
      <c r="U18" s="1347"/>
      <c r="V18" s="455">
        <f ca="1">OFFSET(V18,0,-2)+1</f>
        <v>9</v>
      </c>
      <c r="W18" s="491"/>
      <c r="X18" s="455">
        <f ca="1">OFFSET(X18,0,-2)+1</f>
        <v>10</v>
      </c>
    </row>
    <row r="19" spans="1:29" ht="22.5">
      <c r="A19" s="1314">
        <v>1</v>
      </c>
      <c r="B19" s="926"/>
      <c r="C19" s="926"/>
      <c r="D19" s="926"/>
      <c r="E19" s="926"/>
      <c r="F19" s="926"/>
      <c r="G19" s="927"/>
      <c r="H19" s="927"/>
      <c r="I19" s="929"/>
      <c r="J19" s="921"/>
      <c r="K19" s="921"/>
      <c r="L19" s="560">
        <f>mergeValue(A19)</f>
        <v>1</v>
      </c>
      <c r="M19" s="608" t="s">
        <v>19</v>
      </c>
      <c r="N19" s="547"/>
      <c r="O19" s="1326"/>
      <c r="P19" s="1326"/>
      <c r="Q19" s="1326"/>
      <c r="R19" s="1326"/>
      <c r="S19" s="1326"/>
      <c r="T19" s="1326"/>
      <c r="U19" s="1326"/>
      <c r="V19" s="1326"/>
      <c r="W19" s="1326"/>
      <c r="X19" s="548" t="s">
        <v>718</v>
      </c>
    </row>
    <row r="20" spans="1:29" ht="22.5">
      <c r="A20" s="1314"/>
      <c r="B20" s="1314">
        <v>1</v>
      </c>
      <c r="C20" s="926"/>
      <c r="D20" s="926"/>
      <c r="E20" s="926"/>
      <c r="F20" s="926"/>
      <c r="G20" s="931"/>
      <c r="H20" s="928"/>
      <c r="I20" s="933"/>
      <c r="J20" s="918"/>
      <c r="K20" s="917"/>
      <c r="L20" s="560" t="str">
        <f>mergeValue(A20) &amp;"."&amp; mergeValue(B20)</f>
        <v>1.1</v>
      </c>
      <c r="M20" s="514" t="s">
        <v>15</v>
      </c>
      <c r="N20" s="547"/>
      <c r="O20" s="1326"/>
      <c r="P20" s="1326"/>
      <c r="Q20" s="1326"/>
      <c r="R20" s="1326"/>
      <c r="S20" s="1326"/>
      <c r="T20" s="1326"/>
      <c r="U20" s="1326"/>
      <c r="V20" s="1326"/>
      <c r="W20" s="1326"/>
      <c r="X20" s="548" t="s">
        <v>459</v>
      </c>
    </row>
    <row r="21" spans="1:29" ht="22.5">
      <c r="A21" s="1314"/>
      <c r="B21" s="1314"/>
      <c r="C21" s="1314">
        <v>1</v>
      </c>
      <c r="D21" s="926"/>
      <c r="E21" s="926"/>
      <c r="F21" s="926"/>
      <c r="G21" s="931"/>
      <c r="H21" s="928"/>
      <c r="I21" s="934"/>
      <c r="J21" s="918"/>
      <c r="K21" s="917"/>
      <c r="L21" s="560" t="str">
        <f>mergeValue(A21) &amp;"."&amp; mergeValue(B21)&amp;"."&amp; mergeValue(C21)</f>
        <v>1.1.1</v>
      </c>
      <c r="M21" s="515" t="s">
        <v>7</v>
      </c>
      <c r="N21" s="547"/>
      <c r="O21" s="1326"/>
      <c r="P21" s="1326"/>
      <c r="Q21" s="1326"/>
      <c r="R21" s="1326"/>
      <c r="S21" s="1326"/>
      <c r="T21" s="1326"/>
      <c r="U21" s="1326"/>
      <c r="V21" s="1326"/>
      <c r="W21" s="1326"/>
      <c r="X21" s="548" t="s">
        <v>600</v>
      </c>
    </row>
    <row r="22" spans="1:29">
      <c r="A22" s="1314"/>
      <c r="B22" s="1314"/>
      <c r="C22" s="1314"/>
      <c r="D22" s="1314">
        <v>1</v>
      </c>
      <c r="E22" s="926"/>
      <c r="F22" s="926"/>
      <c r="G22" s="931"/>
      <c r="H22" s="928"/>
      <c r="I22" s="934"/>
      <c r="J22" s="932"/>
      <c r="K22" s="917"/>
      <c r="L22" s="560" t="str">
        <f>mergeValue(A22) &amp;"."&amp; mergeValue(B22)&amp;"."&amp; mergeValue(C22)&amp;"."&amp; mergeValue(D22)</f>
        <v>1.1.1.1</v>
      </c>
      <c r="M22" s="516" t="s">
        <v>21</v>
      </c>
      <c r="N22" s="547"/>
      <c r="O22" s="1326"/>
      <c r="P22" s="1326"/>
      <c r="Q22" s="1326"/>
      <c r="R22" s="1326"/>
      <c r="S22" s="1326"/>
      <c r="T22" s="1326"/>
      <c r="U22" s="1326"/>
      <c r="V22" s="1326"/>
      <c r="W22" s="1326"/>
      <c r="X22" s="966" t="s">
        <v>623</v>
      </c>
    </row>
    <row r="23" spans="1:29" ht="42.95" customHeight="1">
      <c r="A23" s="1314"/>
      <c r="B23" s="1314"/>
      <c r="C23" s="1314"/>
      <c r="D23" s="1314"/>
      <c r="E23" s="926">
        <v>1</v>
      </c>
      <c r="F23" s="926"/>
      <c r="G23" s="931"/>
      <c r="H23" s="928"/>
      <c r="I23" s="934"/>
      <c r="J23" s="932"/>
      <c r="K23" s="922"/>
      <c r="L23" s="560" t="str">
        <f>mergeValue(A23) &amp;"."&amp; mergeValue(B23)&amp;"."&amp; mergeValue(C23)&amp;"."&amp; mergeValue(D23)&amp;"."&amp; mergeValue(E23)</f>
        <v>1.1.1.1.1</v>
      </c>
      <c r="M23" s="1017"/>
      <c r="N23" s="510"/>
      <c r="O23" s="1019"/>
      <c r="P23" s="1020"/>
      <c r="Q23" s="1176"/>
      <c r="R23" s="1176"/>
      <c r="S23" s="1177"/>
      <c r="T23" s="617" t="s">
        <v>83</v>
      </c>
      <c r="U23" s="1177"/>
      <c r="V23" s="735" t="s">
        <v>84</v>
      </c>
      <c r="W23" s="785"/>
      <c r="X23" s="1284" t="s">
        <v>748</v>
      </c>
      <c r="Y23" s="954" t="str">
        <f>strCheckDateTwo(N23:W23)</f>
        <v/>
      </c>
    </row>
    <row r="24" spans="1:29" hidden="1">
      <c r="A24" s="1314"/>
      <c r="B24" s="1314"/>
      <c r="C24" s="1314"/>
      <c r="D24" s="1314"/>
      <c r="E24" s="926"/>
      <c r="F24" s="926"/>
      <c r="G24" s="931"/>
      <c r="H24" s="928"/>
      <c r="I24" s="934"/>
      <c r="J24" s="932"/>
      <c r="K24" s="922"/>
      <c r="L24" s="598"/>
      <c r="M24" s="529"/>
      <c r="N24" s="613"/>
      <c r="O24" s="613"/>
      <c r="P24" s="613"/>
      <c r="Q24" s="613"/>
      <c r="R24" s="551" t="str">
        <f>S23 &amp; "-" &amp; U23</f>
        <v>-</v>
      </c>
      <c r="S24" s="480"/>
      <c r="T24" s="553"/>
      <c r="U24" s="480"/>
      <c r="V24" s="613"/>
      <c r="W24" s="784"/>
      <c r="X24" s="1285"/>
    </row>
    <row r="25" spans="1:29" ht="15" customHeight="1">
      <c r="A25" s="1314"/>
      <c r="B25" s="1314"/>
      <c r="C25" s="1314"/>
      <c r="D25" s="1314"/>
      <c r="E25" s="926"/>
      <c r="F25" s="926"/>
      <c r="G25" s="931"/>
      <c r="H25" s="928"/>
      <c r="I25" s="934"/>
      <c r="J25" s="932"/>
      <c r="K25" s="922"/>
      <c r="L25" s="506"/>
      <c r="M25" s="519" t="s">
        <v>5</v>
      </c>
      <c r="N25" s="517"/>
      <c r="O25" s="513"/>
      <c r="P25" s="513"/>
      <c r="Q25" s="513"/>
      <c r="R25" s="513"/>
      <c r="S25" s="540"/>
      <c r="T25" s="532"/>
      <c r="U25" s="531"/>
      <c r="V25" s="517"/>
      <c r="W25" s="517"/>
      <c r="X25" s="1286"/>
    </row>
    <row r="26" spans="1:29" s="443" customFormat="1" ht="15" customHeight="1">
      <c r="A26" s="1314"/>
      <c r="B26" s="1314"/>
      <c r="C26" s="1314"/>
      <c r="D26" s="930"/>
      <c r="E26" s="930"/>
      <c r="F26" s="930"/>
      <c r="G26" s="931"/>
      <c r="H26" s="930"/>
      <c r="I26" s="934"/>
      <c r="J26" s="920"/>
      <c r="K26" s="924"/>
      <c r="L26" s="506"/>
      <c r="M26" s="518" t="s">
        <v>16</v>
      </c>
      <c r="N26" s="517"/>
      <c r="O26" s="513"/>
      <c r="P26" s="513"/>
      <c r="Q26" s="513"/>
      <c r="R26" s="513"/>
      <c r="S26" s="540"/>
      <c r="T26" s="532"/>
      <c r="U26" s="531"/>
      <c r="V26" s="517"/>
      <c r="W26" s="532"/>
      <c r="X26" s="950"/>
      <c r="Y26" s="1022"/>
      <c r="Z26" s="469"/>
      <c r="AA26" s="469"/>
      <c r="AB26" s="469"/>
      <c r="AC26" s="469"/>
    </row>
    <row r="27" spans="1:29" s="443" customFormat="1" ht="15" customHeight="1">
      <c r="A27" s="1314"/>
      <c r="B27" s="1314"/>
      <c r="C27" s="930"/>
      <c r="D27" s="930"/>
      <c r="E27" s="930"/>
      <c r="F27" s="930"/>
      <c r="G27" s="931"/>
      <c r="H27" s="930"/>
      <c r="I27" s="925"/>
      <c r="J27" s="920"/>
      <c r="K27" s="924"/>
      <c r="L27" s="506"/>
      <c r="M27" s="517" t="s">
        <v>17</v>
      </c>
      <c r="N27" s="517"/>
      <c r="O27" s="513"/>
      <c r="P27" s="513"/>
      <c r="Q27" s="513"/>
      <c r="R27" s="513"/>
      <c r="S27" s="540"/>
      <c r="T27" s="532"/>
      <c r="U27" s="531"/>
      <c r="V27" s="517"/>
      <c r="W27" s="532"/>
      <c r="X27" s="528"/>
      <c r="Y27" s="1022"/>
      <c r="Z27" s="469"/>
      <c r="AA27" s="469"/>
      <c r="AB27" s="469"/>
      <c r="AC27" s="469"/>
    </row>
    <row r="28" spans="1:29" s="443" customFormat="1" ht="15" customHeight="1">
      <c r="A28" s="1314"/>
      <c r="B28" s="930"/>
      <c r="C28" s="930"/>
      <c r="D28" s="930"/>
      <c r="E28" s="930"/>
      <c r="F28" s="930"/>
      <c r="G28" s="931"/>
      <c r="H28" s="930"/>
      <c r="I28" s="925"/>
      <c r="J28" s="920"/>
      <c r="K28" s="924"/>
      <c r="L28" s="506"/>
      <c r="M28" s="526" t="s">
        <v>18</v>
      </c>
      <c r="N28" s="517"/>
      <c r="O28" s="513"/>
      <c r="P28" s="513"/>
      <c r="Q28" s="513"/>
      <c r="R28" s="513"/>
      <c r="S28" s="540"/>
      <c r="T28" s="532"/>
      <c r="U28" s="531"/>
      <c r="V28" s="517"/>
      <c r="W28" s="532"/>
      <c r="X28" s="528"/>
      <c r="Y28" s="1022"/>
      <c r="Z28" s="469"/>
      <c r="AA28" s="469"/>
      <c r="AB28" s="469"/>
      <c r="AC28" s="469"/>
    </row>
    <row r="29" spans="1:29" s="443" customFormat="1" ht="15" customHeight="1">
      <c r="A29" s="916"/>
      <c r="B29" s="916"/>
      <c r="C29" s="916"/>
      <c r="D29" s="916"/>
      <c r="E29" s="916"/>
      <c r="F29" s="916"/>
      <c r="G29" s="923"/>
      <c r="H29" s="924"/>
      <c r="I29" s="919"/>
      <c r="J29" s="920"/>
      <c r="K29" s="916"/>
      <c r="L29" s="506"/>
      <c r="M29" s="533" t="s">
        <v>308</v>
      </c>
      <c r="N29" s="517"/>
      <c r="O29" s="513"/>
      <c r="P29" s="513"/>
      <c r="Q29" s="513"/>
      <c r="R29" s="513"/>
      <c r="S29" s="540"/>
      <c r="T29" s="532"/>
      <c r="U29" s="531"/>
      <c r="V29" s="517"/>
      <c r="W29" s="532"/>
      <c r="X29" s="528"/>
      <c r="Y29" s="1022"/>
      <c r="Z29" s="469"/>
      <c r="AA29" s="469"/>
      <c r="AB29" s="469"/>
      <c r="AC29" s="469"/>
    </row>
    <row r="30" spans="1:29" ht="3" customHeight="1"/>
    <row r="31" spans="1:29" ht="96" customHeight="1">
      <c r="L31" s="1">
        <v>1</v>
      </c>
      <c r="M31" s="1277" t="s">
        <v>749</v>
      </c>
      <c r="N31" s="1277"/>
      <c r="O31" s="1277"/>
      <c r="P31" s="1277"/>
      <c r="Q31" s="1277"/>
      <c r="R31" s="1277"/>
      <c r="S31" s="1277"/>
      <c r="T31" s="1277"/>
      <c r="U31" s="1277"/>
      <c r="V31" s="1277"/>
      <c r="W31" s="1277"/>
      <c r="X31" s="1277"/>
      <c r="Y31" s="1042"/>
      <c r="Z31" s="484"/>
      <c r="AA31" s="484"/>
      <c r="AB31" s="484"/>
      <c r="AC31" s="484"/>
    </row>
    <row r="32" spans="1:29">
      <c r="M32" s="483"/>
      <c r="N32" s="483"/>
      <c r="O32" s="483"/>
      <c r="P32" s="483"/>
      <c r="Q32" s="483"/>
      <c r="R32" s="483"/>
      <c r="S32" s="483"/>
      <c r="T32" s="483"/>
      <c r="U32" s="483"/>
      <c r="V32" s="483"/>
      <c r="W32" s="483"/>
      <c r="X32" s="483"/>
      <c r="Y32" s="960"/>
      <c r="Z32" s="474"/>
      <c r="AA32" s="474"/>
      <c r="AB32" s="474"/>
      <c r="AC32" s="474"/>
    </row>
  </sheetData>
  <sheetProtection password="FA9C" sheet="1" objects="1" scenarios="1" formatColumns="0" formatRows="0"/>
  <dataConsolidate/>
  <mergeCells count="30">
    <mergeCell ref="A19:A28"/>
    <mergeCell ref="O19:W19"/>
    <mergeCell ref="B20:B27"/>
    <mergeCell ref="O20:W20"/>
    <mergeCell ref="C21:C26"/>
    <mergeCell ref="D22:D25"/>
    <mergeCell ref="O22:W22"/>
    <mergeCell ref="L5:T5"/>
    <mergeCell ref="T18:U18"/>
    <mergeCell ref="V15:V17"/>
    <mergeCell ref="W15:W17"/>
    <mergeCell ref="L15:L17"/>
    <mergeCell ref="M15:M17"/>
    <mergeCell ref="O15:O17"/>
    <mergeCell ref="T17:U17"/>
    <mergeCell ref="L12:M12"/>
    <mergeCell ref="Q13:V13"/>
    <mergeCell ref="O9:T9"/>
    <mergeCell ref="O10:T10"/>
    <mergeCell ref="M31:X31"/>
    <mergeCell ref="P15:P17"/>
    <mergeCell ref="L14:W14"/>
    <mergeCell ref="O7:T7"/>
    <mergeCell ref="O8:T8"/>
    <mergeCell ref="Q15:U15"/>
    <mergeCell ref="S16:U16"/>
    <mergeCell ref="Q16:R16"/>
    <mergeCell ref="O21:W21"/>
    <mergeCell ref="X14:X17"/>
    <mergeCell ref="X23:X25"/>
  </mergeCells>
  <dataValidations count="9">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IY23 SU23 ACQ23 M23 AMM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AWI23 BGE23">
      <formula1>900</formula1>
    </dataValidation>
    <dataValidation type="decimal" allowBlank="1" showErrorMessage="1" errorTitle="Ошибка" error="Допускается ввод только неотрицательных чисел!" sqref="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JB23 SX23 ACT23 P23 AMP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AWL23 BGH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JE23 TA23 ACW23 AMS23 AWO23 BGK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TC23 ACY23 S23 AMU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AWQ23 BGM23"/>
    <dataValidation type="decimal" allowBlank="1" showErrorMessage="1" errorTitle="Ошибка" error="Допускается ввод только действительных чисел!" sqref="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JC23:JD23 SY23:SZ23 ACU23:ACV23 Q23:R23 AMQ23:AMR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AWM23:AWN23 BGI23:BGJ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ACZ23 AMV23 AWR23 BGN23 V720919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JF23 TB23 ACX23 V23 V786455 V91752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98306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6555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T23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131095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19663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26216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32770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39323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45877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524311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851991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AMT2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V589847 AWP23 V655383 BGL23"/>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JA23 SW23 ACS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O23 AMO23 WLZ24 WCD24 VSH24 VIL24 UYP24 UOT24 UEX24 TVB24 TLF24 TBJ24 SRN24 SHR24 RXV24 RNZ24 RED24 QUH24 QKL24 QAP24 PQT24 PGX24 OXB24 ONF24 ODJ24 NTN24 NJR24 MZV24 MPZ24 MGD24 LWH24 LML24 LCP24 KST24 KIX24 JZB24 JPF24 JFJ24 IVN24 ILR24 IBV24 HRZ24 HID24 GYH24 GOL24 GEP24 FUT24 FKX24 FBB24 ERF24 EHJ24 DXN24 DNR24 DDV24 CTZ24 CKD24 CAH24 BQL24 BGP24 AWT24 AMX24 ADB24 TF24 JJ24 WVV24 AWK23 WVV19:WVV23 JJ19:JJ23 TF19:TF23 ADB19:ADB23 AMX19:AMX23 AWT19:AWT23 BGP19:BGP23 BQL19:BQL23 CAH19:CAH23 CKD19:CKD23 CTZ19:CTZ23 DDV19:DDV23 DNR19:DNR23 DXN19:DXN23 EHJ19:EHJ23 ERF19:ERF23 FBB19:FBB23 FKX19:FKX23 FUT19:FUT23 GEP19:GEP23 GOL19:GOL23 GYH19:GYH23 HID19:HID23 HRZ19:HRZ23 IBV19:IBV23 ILR19:ILR23 IVN19:IVN23 JFJ19:JFJ23 JPF19:JPF23 JZB19:JZB23 KIX19:KIX23 KST19:KST23 LCP19:LCP23 LML19:LML23 LWH19:LWH23 MGD19:MGD23 MPZ19:MPZ23 MZV19:MZV23 NJR19:NJR23 NTN19:NTN23 ODJ19:ODJ23 ONF19:ONF23 OXB19:OXB23 PGX19:PGX23 PQT19:PQT23 QAP19:QAP23 QKL19:QKL23 QUH19:QUH23 RED19:RED23 RNZ19:RNZ23 RXV19:RXV23 SHR19:SHR23 SRN19:SRN23 TBJ19:TBJ23 TLF19:TLF23 TVB19:TVB23 UEX19:UEX23 UOT19:UOT23 UYP19:UYP23 VIL19:VIL23 VSH19:VSH23 WCD19:WCD23 WLZ19:WLZ23 BGG23">
      <formula1>900</formula1>
    </dataValidation>
    <dataValidation type="textLength" operator="lessThanOrEqual"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U23">
      <formula1>900</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31.xml><?xml version="1.0" encoding="utf-8"?>
<worksheet xmlns="http://schemas.openxmlformats.org/spreadsheetml/2006/main" xmlns:r="http://schemas.openxmlformats.org/officeDocument/2006/relationships">
  <sheetPr codeName="List05_11">
    <tabColor theme="0" tint="-0.249977111117893"/>
    <pageSetUpPr fitToPage="1"/>
  </sheetPr>
  <dimension ref="A1:T15"/>
  <sheetViews>
    <sheetView showGridLines="0" topLeftCell="E1" zoomScaleNormal="100" workbookViewId="0"/>
  </sheetViews>
  <sheetFormatPr defaultColWidth="10.5703125" defaultRowHeight="14.25"/>
  <cols>
    <col min="1" max="1" width="3.7109375" style="1101" hidden="1" customWidth="1"/>
    <col min="2" max="4" width="3.7109375" style="1098" hidden="1" customWidth="1"/>
    <col min="5" max="5" width="3.7109375" style="1079" customWidth="1"/>
    <col min="6" max="6" width="9.7109375" style="1072" customWidth="1"/>
    <col min="7" max="7" width="37.7109375" style="1072" customWidth="1"/>
    <col min="8" max="8" width="66.85546875" style="1072" customWidth="1"/>
    <col min="9" max="9" width="115.7109375" style="1072" customWidth="1"/>
    <col min="10" max="11" width="10.5703125" style="1098"/>
    <col min="12" max="12" width="11.140625" style="1098" customWidth="1"/>
    <col min="13" max="20" width="10.5703125" style="1098"/>
    <col min="21" max="16384" width="10.5703125" style="1072"/>
  </cols>
  <sheetData>
    <row r="1" spans="1:20" ht="3" customHeight="1">
      <c r="A1" s="1101" t="s">
        <v>209</v>
      </c>
    </row>
    <row r="2" spans="1:20" ht="22.5">
      <c r="F2" s="1278" t="s">
        <v>470</v>
      </c>
      <c r="G2" s="1279"/>
      <c r="H2" s="1280"/>
      <c r="I2" s="1135"/>
    </row>
    <row r="3" spans="1:20" ht="3" customHeight="1"/>
    <row r="4" spans="1:20" s="1095" customFormat="1" ht="11.25">
      <c r="A4" s="1100"/>
      <c r="B4" s="1100"/>
      <c r="C4" s="1100"/>
      <c r="D4" s="1100"/>
      <c r="F4" s="1236" t="s">
        <v>445</v>
      </c>
      <c r="G4" s="1236"/>
      <c r="H4" s="1236"/>
      <c r="I4" s="1281" t="s">
        <v>446</v>
      </c>
      <c r="J4" s="1100"/>
      <c r="K4" s="1100"/>
      <c r="L4" s="1100"/>
      <c r="M4" s="1100"/>
      <c r="N4" s="1100"/>
      <c r="O4" s="1100"/>
      <c r="P4" s="1100"/>
      <c r="Q4" s="1100"/>
      <c r="R4" s="1100"/>
      <c r="S4" s="1100"/>
      <c r="T4" s="1100"/>
    </row>
    <row r="5" spans="1:20" s="1095" customFormat="1" ht="11.25" customHeight="1">
      <c r="A5" s="1100"/>
      <c r="B5" s="1100"/>
      <c r="C5" s="1100"/>
      <c r="D5" s="1100"/>
      <c r="F5" s="1112" t="s">
        <v>91</v>
      </c>
      <c r="G5" s="1125" t="s">
        <v>448</v>
      </c>
      <c r="H5" s="1111" t="s">
        <v>439</v>
      </c>
      <c r="I5" s="1281"/>
      <c r="J5" s="1100"/>
      <c r="K5" s="1100"/>
      <c r="L5" s="1100"/>
      <c r="M5" s="1100"/>
      <c r="N5" s="1100"/>
      <c r="O5" s="1100"/>
      <c r="P5" s="1100"/>
      <c r="Q5" s="1100"/>
      <c r="R5" s="1100"/>
      <c r="S5" s="1100"/>
      <c r="T5" s="1100"/>
    </row>
    <row r="6" spans="1:20" s="1095" customFormat="1" ht="12" customHeight="1">
      <c r="A6" s="1100"/>
      <c r="B6" s="1100"/>
      <c r="C6" s="1100"/>
      <c r="D6" s="1100"/>
      <c r="F6" s="1113" t="s">
        <v>92</v>
      </c>
      <c r="G6" s="1115">
        <v>2</v>
      </c>
      <c r="H6" s="1116">
        <v>3</v>
      </c>
      <c r="I6" s="1114">
        <v>4</v>
      </c>
      <c r="J6" s="1100">
        <v>4</v>
      </c>
      <c r="K6" s="1100"/>
      <c r="L6" s="1100"/>
      <c r="M6" s="1100"/>
      <c r="N6" s="1100"/>
      <c r="O6" s="1100"/>
      <c r="P6" s="1100"/>
      <c r="Q6" s="1100"/>
      <c r="R6" s="1100"/>
      <c r="S6" s="1100"/>
      <c r="T6" s="1100"/>
    </row>
    <row r="7" spans="1:20" s="1095" customFormat="1" ht="18.75">
      <c r="A7" s="1100"/>
      <c r="B7" s="1100"/>
      <c r="C7" s="1100"/>
      <c r="D7" s="1100"/>
      <c r="F7" s="1122">
        <v>1</v>
      </c>
      <c r="G7" s="1131" t="s">
        <v>471</v>
      </c>
      <c r="H7" s="1110" t="str">
        <f>IF(dateCh="","",dateCh)</f>
        <v>22.04.2021</v>
      </c>
      <c r="I7" s="1096" t="s">
        <v>472</v>
      </c>
      <c r="J7" s="1121"/>
      <c r="K7" s="1100"/>
      <c r="L7" s="1100"/>
      <c r="M7" s="1100"/>
      <c r="N7" s="1100"/>
      <c r="O7" s="1100"/>
      <c r="P7" s="1100"/>
      <c r="Q7" s="1100"/>
      <c r="R7" s="1100"/>
      <c r="S7" s="1100"/>
      <c r="T7" s="1100"/>
    </row>
    <row r="8" spans="1:20" s="1095" customFormat="1" ht="45">
      <c r="A8" s="1282">
        <v>1</v>
      </c>
      <c r="B8" s="1100"/>
      <c r="C8" s="1100"/>
      <c r="D8" s="1100"/>
      <c r="F8" s="1122" t="str">
        <f>"2." &amp;mergeValue(A8)</f>
        <v>2.1</v>
      </c>
      <c r="G8" s="1131" t="s">
        <v>473</v>
      </c>
      <c r="H8" s="1110" t="str">
        <f>IF('Перечень тарифов'!R21="","наименование отсутствует","" &amp; 'Перечень тарифов'!R21 &amp; "")</f>
        <v>наименование отсутствует</v>
      </c>
      <c r="I8" s="1096" t="s">
        <v>568</v>
      </c>
      <c r="J8" s="1121"/>
      <c r="K8" s="1100"/>
      <c r="L8" s="1100"/>
      <c r="M8" s="1100"/>
      <c r="N8" s="1100"/>
      <c r="O8" s="1100"/>
      <c r="P8" s="1100"/>
      <c r="Q8" s="1100"/>
      <c r="R8" s="1100"/>
      <c r="S8" s="1100"/>
      <c r="T8" s="1100"/>
    </row>
    <row r="9" spans="1:20" s="1095" customFormat="1" ht="22.5">
      <c r="A9" s="1282"/>
      <c r="B9" s="1100"/>
      <c r="C9" s="1100"/>
      <c r="D9" s="1100"/>
      <c r="F9" s="1122" t="str">
        <f>"3." &amp;mergeValue(A9)</f>
        <v>3.1</v>
      </c>
      <c r="G9" s="1131" t="s">
        <v>474</v>
      </c>
      <c r="H9" s="1110" t="str">
        <f>IF('Перечень тарифов'!F21="","наименование отсутствует","" &amp; 'Перечень тарифов'!F21 &amp; "")</f>
        <v>Производство тепловой энергии. Некомбинированная выработка; Производство. Теплоноситель; Сбыт. Теплоноситель</v>
      </c>
      <c r="I9" s="1096" t="s">
        <v>566</v>
      </c>
      <c r="J9" s="1121"/>
      <c r="K9" s="1100"/>
      <c r="L9" s="1100"/>
      <c r="M9" s="1100"/>
      <c r="N9" s="1100"/>
      <c r="O9" s="1100"/>
      <c r="P9" s="1100"/>
      <c r="Q9" s="1100"/>
      <c r="R9" s="1100"/>
      <c r="S9" s="1100"/>
      <c r="T9" s="1100"/>
    </row>
    <row r="10" spans="1:20" s="1095" customFormat="1" ht="22.5">
      <c r="A10" s="1282"/>
      <c r="B10" s="1100"/>
      <c r="C10" s="1100"/>
      <c r="D10" s="1100"/>
      <c r="F10" s="1122" t="str">
        <f>"4."&amp;mergeValue(A10)</f>
        <v>4.1</v>
      </c>
      <c r="G10" s="1131" t="s">
        <v>475</v>
      </c>
      <c r="H10" s="1111" t="s">
        <v>449</v>
      </c>
      <c r="I10" s="1096"/>
      <c r="J10" s="1121"/>
      <c r="K10" s="1100"/>
      <c r="L10" s="1100"/>
      <c r="M10" s="1100"/>
      <c r="N10" s="1100"/>
      <c r="O10" s="1100"/>
      <c r="P10" s="1100"/>
      <c r="Q10" s="1100"/>
      <c r="R10" s="1100"/>
      <c r="S10" s="1100"/>
      <c r="T10" s="1100"/>
    </row>
    <row r="11" spans="1:20" s="1095" customFormat="1" ht="18.75">
      <c r="A11" s="1282"/>
      <c r="B11" s="1282">
        <v>1</v>
      </c>
      <c r="C11" s="1127"/>
      <c r="D11" s="1127"/>
      <c r="F11" s="1122" t="str">
        <f>"4."&amp;mergeValue(A11) &amp;"."&amp;mergeValue(B11)</f>
        <v>4.1.1</v>
      </c>
      <c r="G11" s="1117" t="s">
        <v>570</v>
      </c>
      <c r="H11" s="1110" t="str">
        <f>IF(region_name="","",region_name)</f>
        <v>Нижегородская область</v>
      </c>
      <c r="I11" s="1096" t="s">
        <v>478</v>
      </c>
      <c r="J11" s="1121"/>
      <c r="K11" s="1100"/>
      <c r="L11" s="1100"/>
      <c r="M11" s="1100"/>
      <c r="N11" s="1100"/>
      <c r="O11" s="1100"/>
      <c r="P11" s="1100"/>
      <c r="Q11" s="1100"/>
      <c r="R11" s="1100"/>
      <c r="S11" s="1100"/>
      <c r="T11" s="1100"/>
    </row>
    <row r="12" spans="1:20" s="1095" customFormat="1" ht="22.5">
      <c r="A12" s="1282"/>
      <c r="B12" s="1282"/>
      <c r="C12" s="1282">
        <v>1</v>
      </c>
      <c r="D12" s="1127"/>
      <c r="F12" s="1122" t="str">
        <f>"4."&amp;mergeValue(A12) &amp;"."&amp;mergeValue(B12)&amp;"."&amp;mergeValue(C12)</f>
        <v>4.1.1.1</v>
      </c>
      <c r="G12" s="1126" t="s">
        <v>476</v>
      </c>
      <c r="H12" s="1110" t="str">
        <f>IF(Территории!H13="","","" &amp; Территории!H13 &amp; "")</f>
        <v>город Нижний Новгород</v>
      </c>
      <c r="I12" s="1096" t="s">
        <v>479</v>
      </c>
      <c r="J12" s="1121"/>
      <c r="K12" s="1100"/>
      <c r="L12" s="1100"/>
      <c r="M12" s="1100"/>
      <c r="N12" s="1100"/>
      <c r="O12" s="1100"/>
      <c r="P12" s="1100"/>
      <c r="Q12" s="1100"/>
      <c r="R12" s="1100"/>
      <c r="S12" s="1100"/>
      <c r="T12" s="1100"/>
    </row>
    <row r="13" spans="1:20" s="1095" customFormat="1" ht="56.25">
      <c r="A13" s="1282"/>
      <c r="B13" s="1282"/>
      <c r="C13" s="1282"/>
      <c r="D13" s="1127">
        <v>1</v>
      </c>
      <c r="F13" s="1122" t="str">
        <f>"4."&amp;mergeValue(A13) &amp;"."&amp;mergeValue(B13)&amp;"."&amp;mergeValue(C13)&amp;"."&amp;mergeValue(D13)</f>
        <v>4.1.1.1.1</v>
      </c>
      <c r="G13" s="1134" t="s">
        <v>477</v>
      </c>
      <c r="H13" s="1110" t="str">
        <f>IF(Территории!R14="","","" &amp; Территории!R14 &amp; "")</f>
        <v>город Нижний Новгород (22701000)</v>
      </c>
      <c r="I13" s="1183" t="s">
        <v>569</v>
      </c>
      <c r="J13" s="1121"/>
      <c r="K13" s="1100"/>
      <c r="L13" s="1100"/>
      <c r="M13" s="1100"/>
      <c r="N13" s="1100"/>
      <c r="O13" s="1100"/>
      <c r="P13" s="1100"/>
      <c r="Q13" s="1100"/>
      <c r="R13" s="1100"/>
      <c r="S13" s="1100"/>
      <c r="T13" s="1100"/>
    </row>
    <row r="14" spans="1:20" s="1119" customFormat="1" ht="3" customHeight="1">
      <c r="A14" s="1120"/>
      <c r="B14" s="1120"/>
      <c r="C14" s="1120"/>
      <c r="D14" s="1120"/>
      <c r="F14" s="1118"/>
      <c r="G14" s="1132"/>
      <c r="H14" s="1133"/>
      <c r="I14" s="1103"/>
      <c r="J14" s="1120"/>
      <c r="K14" s="1120"/>
      <c r="L14" s="1120"/>
      <c r="M14" s="1120"/>
      <c r="N14" s="1120"/>
      <c r="O14" s="1120"/>
      <c r="P14" s="1120"/>
      <c r="Q14" s="1120"/>
      <c r="R14" s="1120"/>
      <c r="S14" s="1120"/>
      <c r="T14" s="1120"/>
    </row>
    <row r="15" spans="1:20" s="1119" customFormat="1" ht="15" customHeight="1">
      <c r="A15" s="1120"/>
      <c r="B15" s="1120"/>
      <c r="C15" s="1120"/>
      <c r="D15" s="1120"/>
      <c r="F15" s="1118"/>
      <c r="G15" s="1277" t="s">
        <v>571</v>
      </c>
      <c r="H15" s="1277"/>
      <c r="I15" s="1103"/>
      <c r="J15" s="1120"/>
      <c r="K15" s="1120"/>
      <c r="L15" s="1120"/>
      <c r="M15" s="1120"/>
      <c r="N15" s="1120"/>
      <c r="O15" s="1120"/>
      <c r="P15" s="1120"/>
      <c r="Q15" s="1120"/>
      <c r="R15" s="1120"/>
      <c r="S15" s="1120"/>
      <c r="T15" s="1120"/>
    </row>
  </sheetData>
  <sheetProtection password="FA9C" sheet="1" objects="1" scenarios="1" formatColumns="0" formatRows="0"/>
  <mergeCells count="7">
    <mergeCell ref="G15:H15"/>
    <mergeCell ref="F2:H2"/>
    <mergeCell ref="F4:H4"/>
    <mergeCell ref="I4:I5"/>
    <mergeCell ref="A8:A13"/>
    <mergeCell ref="B11:B13"/>
    <mergeCell ref="C12:C13"/>
  </mergeCells>
  <dataValidations count="1">
    <dataValidation type="textLength" operator="lessThanOrEqual" allowBlank="1" showInputMessage="1" showErrorMessage="1" errorTitle="Ошибка" error="Допускается ввод не более 900 символов!" sqref="I14:I15">
      <formula1>900</formula1>
    </dataValidation>
  </dataValidations>
  <pageMargins left="0.70866141732283472" right="0.70866141732283472" top="0.74803149606299213" bottom="0.74803149606299213" header="0.31496062992125984" footer="0.31496062992125984"/>
  <pageSetup paperSize="9" scale="61" orientation="landscape" r:id="rId1"/>
  <drawing r:id="rId2"/>
</worksheet>
</file>

<file path=xl/worksheets/sheet32.xml><?xml version="1.0" encoding="utf-8"?>
<worksheet xmlns="http://schemas.openxmlformats.org/spreadsheetml/2006/main" xmlns:r="http://schemas.openxmlformats.org/officeDocument/2006/relationships">
  <sheetPr codeName="List13">
    <tabColor rgb="FFEAEBEE"/>
    <pageSetUpPr fitToPage="1"/>
  </sheetPr>
  <dimension ref="A1:Q15"/>
  <sheetViews>
    <sheetView showGridLines="0" topLeftCell="C4" zoomScaleNormal="100" workbookViewId="0">
      <selection activeCell="G10" sqref="G10:G13"/>
    </sheetView>
  </sheetViews>
  <sheetFormatPr defaultColWidth="10.5703125" defaultRowHeight="14.25"/>
  <cols>
    <col min="1" max="1" width="9.140625" style="1080" hidden="1" customWidth="1"/>
    <col min="2" max="2" width="9.140625" style="1093" hidden="1" customWidth="1"/>
    <col min="3" max="3" width="3.7109375" style="1079" customWidth="1"/>
    <col min="4" max="4" width="6.28515625" style="1072" bestFit="1" customWidth="1"/>
    <col min="5" max="5" width="64.140625" style="1072" customWidth="1"/>
    <col min="6" max="7" width="35.7109375" style="1072" customWidth="1"/>
    <col min="8" max="8" width="115.7109375" style="1072" customWidth="1"/>
    <col min="9" max="9" width="10.5703125" style="1072"/>
    <col min="10" max="11" width="10.5703125" style="1099"/>
    <col min="12" max="16384" width="10.5703125" style="1072"/>
  </cols>
  <sheetData>
    <row r="1" spans="1:17" hidden="1">
      <c r="N1" s="1148"/>
      <c r="O1" s="1148"/>
      <c r="Q1" s="1148"/>
    </row>
    <row r="2" spans="1:17" hidden="1"/>
    <row r="3" spans="1:17" hidden="1"/>
    <row r="4" spans="1:17" ht="3" customHeight="1">
      <c r="C4" s="1078"/>
      <c r="D4" s="1073"/>
      <c r="E4" s="1073"/>
      <c r="F4" s="1073"/>
      <c r="G4" s="1139"/>
      <c r="H4" s="1139"/>
    </row>
    <row r="5" spans="1:17" ht="26.1" customHeight="1">
      <c r="C5" s="1078"/>
      <c r="D5" s="1311" t="s">
        <v>695</v>
      </c>
      <c r="E5" s="1311"/>
      <c r="F5" s="1311"/>
      <c r="G5" s="1311"/>
      <c r="H5" s="1136"/>
    </row>
    <row r="6" spans="1:17" ht="3" customHeight="1">
      <c r="C6" s="1078"/>
      <c r="D6" s="1073"/>
      <c r="E6" s="1140"/>
      <c r="F6" s="1140"/>
      <c r="G6" s="1077"/>
      <c r="H6" s="1141"/>
    </row>
    <row r="7" spans="1:17">
      <c r="C7" s="1078"/>
      <c r="D7" s="1295" t="s">
        <v>445</v>
      </c>
      <c r="E7" s="1295"/>
      <c r="F7" s="1295"/>
      <c r="G7" s="1295"/>
      <c r="H7" s="1352" t="s">
        <v>446</v>
      </c>
    </row>
    <row r="8" spans="1:17">
      <c r="C8" s="1078"/>
      <c r="D8" s="1082" t="s">
        <v>91</v>
      </c>
      <c r="E8" s="1083" t="s">
        <v>448</v>
      </c>
      <c r="F8" s="1083" t="s">
        <v>439</v>
      </c>
      <c r="G8" s="1083" t="s">
        <v>447</v>
      </c>
      <c r="H8" s="1352"/>
    </row>
    <row r="9" spans="1:17" ht="12" customHeight="1">
      <c r="C9" s="1078"/>
      <c r="D9" s="1074" t="s">
        <v>92</v>
      </c>
      <c r="E9" s="1074" t="s">
        <v>48</v>
      </c>
      <c r="F9" s="1074" t="s">
        <v>49</v>
      </c>
      <c r="G9" s="1074" t="s">
        <v>50</v>
      </c>
      <c r="H9" s="1074" t="s">
        <v>67</v>
      </c>
    </row>
    <row r="10" spans="1:17" ht="21" customHeight="1">
      <c r="A10" s="1104"/>
      <c r="C10" s="1078"/>
      <c r="D10" s="1094" t="s">
        <v>92</v>
      </c>
      <c r="E10" s="1149" t="s">
        <v>698</v>
      </c>
      <c r="F10" s="1129" t="s">
        <v>2957</v>
      </c>
      <c r="G10" s="1035" t="s">
        <v>2958</v>
      </c>
      <c r="H10" s="1284" t="s">
        <v>700</v>
      </c>
    </row>
    <row r="11" spans="1:17" ht="21" customHeight="1">
      <c r="A11" s="1104"/>
      <c r="C11" s="1078"/>
      <c r="D11" s="1094" t="s">
        <v>48</v>
      </c>
      <c r="E11" s="1149" t="s">
        <v>699</v>
      </c>
      <c r="F11" s="1129" t="s">
        <v>2957</v>
      </c>
      <c r="G11" s="1035" t="s">
        <v>2958</v>
      </c>
      <c r="H11" s="1285"/>
    </row>
    <row r="12" spans="1:17" ht="21" customHeight="1">
      <c r="A12" s="1081"/>
      <c r="C12" s="1076"/>
      <c r="D12" s="1094" t="s">
        <v>49</v>
      </c>
      <c r="E12" s="1149" t="s">
        <v>682</v>
      </c>
      <c r="F12" s="1129" t="s">
        <v>2957</v>
      </c>
      <c r="G12" s="1035" t="s">
        <v>2958</v>
      </c>
      <c r="H12" s="1285"/>
      <c r="I12" s="1099"/>
      <c r="K12" s="1072"/>
    </row>
    <row r="13" spans="1:17" ht="21" customHeight="1">
      <c r="A13" s="1081"/>
      <c r="C13" s="1076"/>
      <c r="D13" s="1094" t="s">
        <v>50</v>
      </c>
      <c r="E13" s="1149" t="s">
        <v>683</v>
      </c>
      <c r="F13" s="1129" t="s">
        <v>2957</v>
      </c>
      <c r="G13" s="1035" t="s">
        <v>2958</v>
      </c>
      <c r="H13" s="1285"/>
      <c r="I13" s="1099"/>
      <c r="K13" s="1072"/>
    </row>
    <row r="14" spans="1:17" ht="15" customHeight="1">
      <c r="A14" s="1104"/>
      <c r="C14" s="1078"/>
      <c r="D14" s="1084"/>
      <c r="E14" s="1151" t="s">
        <v>327</v>
      </c>
      <c r="F14" s="1146"/>
      <c r="G14" s="1144"/>
      <c r="H14" s="1286"/>
    </row>
    <row r="15" spans="1:17">
      <c r="D15" s="1153"/>
      <c r="E15" s="1153"/>
      <c r="F15" s="1153"/>
      <c r="G15" s="1153"/>
      <c r="H15" s="1153"/>
    </row>
  </sheetData>
  <sheetProtection password="FA9C" sheet="1" objects="1" scenarios="1" formatColumns="0" formatRows="0"/>
  <dataConsolidate/>
  <mergeCells count="4">
    <mergeCell ref="D5:G5"/>
    <mergeCell ref="D7:G7"/>
    <mergeCell ref="H7:H8"/>
    <mergeCell ref="H10:H14"/>
  </mergeCells>
  <dataValidations count="2">
    <dataValidation type="textLength" operator="lessThanOrEqual" allowBlank="1" showInputMessage="1" showErrorMessage="1" errorTitle="Ошибка" error="Допускается ввод не более 900 символов!" sqref="H10 F10:F13 E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10:G13">
      <formula1>900</formula1>
    </dataValidation>
  </dataValidations>
  <hyperlinks>
    <hyperlink ref="G10" location="'Форма 4.9'!$G$10" tooltip="Кликните по гиперссылке, чтобы перейти по ссылке на обосновывающие документы или отредактировать её" display="https://regportal-tariff.ru/disclo/get_file?p_guid=1c66a7f3-9516-45ed-b4e3-0e0be1241677"/>
    <hyperlink ref="G11:G13" location="'Форма 1.10'!$G$10" tooltip="Кликните по гиперссылке, чтобы перейти по ссылке на обосновывающие документы или отредактировать её" display="https://regportal-tariff.ru/disclo/get_file?p_guid=1c66a7f3-9516-45ed-b4e3-0e0be1241677"/>
    <hyperlink ref="G11" location="'Форма 1.10'!$G$11" tooltip="Кликните по гиперссылке, чтобы перейти по ссылке на обосновывающие документы или отредактировать её" display="https://regportal-tariff.ru/disclo/get_file?p_guid=1c66a7f3-9516-45ed-b4e3-0e0be1241677"/>
  </hyperlinks>
  <printOptions horizontalCentered="1" verticalCentered="1"/>
  <pageMargins left="0" right="0" top="0" bottom="0" header="0" footer="0.78740157480314965"/>
  <pageSetup paperSize="9" scale="63" fitToHeight="0" orientation="landscape" blackAndWhite="1" r:id="rId1"/>
  <headerFooter alignWithMargins="0"/>
  <drawing r:id="rId2"/>
</worksheet>
</file>

<file path=xl/worksheets/sheet33.xml><?xml version="1.0" encoding="utf-8"?>
<worksheet xmlns="http://schemas.openxmlformats.org/spreadsheetml/2006/main" xmlns:r="http://schemas.openxmlformats.org/officeDocument/2006/relationships">
  <sheetPr codeName="List05_12">
    <tabColor theme="0" tint="-0.249977111117893"/>
    <pageSetUpPr fitToPage="1"/>
  </sheetPr>
  <dimension ref="A1:T15"/>
  <sheetViews>
    <sheetView showGridLines="0" topLeftCell="E1" zoomScaleNormal="100" workbookViewId="0"/>
  </sheetViews>
  <sheetFormatPr defaultColWidth="10.5703125" defaultRowHeight="14.25"/>
  <cols>
    <col min="1" max="1" width="3.7109375" style="1101" hidden="1" customWidth="1"/>
    <col min="2" max="4" width="3.7109375" style="1098" hidden="1" customWidth="1"/>
    <col min="5" max="5" width="3.7109375" style="1079" customWidth="1"/>
    <col min="6" max="6" width="9.7109375" style="1072" customWidth="1"/>
    <col min="7" max="7" width="37.7109375" style="1072" customWidth="1"/>
    <col min="8" max="8" width="66.85546875" style="1072" customWidth="1"/>
    <col min="9" max="9" width="115.7109375" style="1072" customWidth="1"/>
    <col min="10" max="11" width="10.5703125" style="1098"/>
    <col min="12" max="12" width="11.140625" style="1098" customWidth="1"/>
    <col min="13" max="20" width="10.5703125" style="1098"/>
    <col min="21" max="16384" width="10.5703125" style="1072"/>
  </cols>
  <sheetData>
    <row r="1" spans="1:20" ht="3" customHeight="1">
      <c r="A1" s="1101" t="s">
        <v>209</v>
      </c>
    </row>
    <row r="2" spans="1:20" ht="22.5">
      <c r="F2" s="1278" t="s">
        <v>470</v>
      </c>
      <c r="G2" s="1279"/>
      <c r="H2" s="1280"/>
      <c r="I2" s="1135"/>
    </row>
    <row r="3" spans="1:20" ht="3" customHeight="1"/>
    <row r="4" spans="1:20" s="1095" customFormat="1" ht="11.25">
      <c r="A4" s="1100"/>
      <c r="B4" s="1100"/>
      <c r="C4" s="1100"/>
      <c r="D4" s="1100"/>
      <c r="F4" s="1236" t="s">
        <v>445</v>
      </c>
      <c r="G4" s="1236"/>
      <c r="H4" s="1236"/>
      <c r="I4" s="1281" t="s">
        <v>446</v>
      </c>
      <c r="J4" s="1100"/>
      <c r="K4" s="1100"/>
      <c r="L4" s="1100"/>
      <c r="M4" s="1100"/>
      <c r="N4" s="1100"/>
      <c r="O4" s="1100"/>
      <c r="P4" s="1100"/>
      <c r="Q4" s="1100"/>
      <c r="R4" s="1100"/>
      <c r="S4" s="1100"/>
      <c r="T4" s="1100"/>
    </row>
    <row r="5" spans="1:20" s="1095" customFormat="1" ht="11.25" customHeight="1">
      <c r="A5" s="1100"/>
      <c r="B5" s="1100"/>
      <c r="C5" s="1100"/>
      <c r="D5" s="1100"/>
      <c r="F5" s="1181" t="s">
        <v>91</v>
      </c>
      <c r="G5" s="1125" t="s">
        <v>448</v>
      </c>
      <c r="H5" s="1193" t="s">
        <v>439</v>
      </c>
      <c r="I5" s="1281"/>
      <c r="J5" s="1100"/>
      <c r="K5" s="1100"/>
      <c r="L5" s="1100"/>
      <c r="M5" s="1100"/>
      <c r="N5" s="1100"/>
      <c r="O5" s="1100"/>
      <c r="P5" s="1100"/>
      <c r="Q5" s="1100"/>
      <c r="R5" s="1100"/>
      <c r="S5" s="1100"/>
      <c r="T5" s="1100"/>
    </row>
    <row r="6" spans="1:20" s="1095" customFormat="1" ht="12" customHeight="1">
      <c r="A6" s="1100"/>
      <c r="B6" s="1100"/>
      <c r="C6" s="1100"/>
      <c r="D6" s="1100"/>
      <c r="F6" s="1113" t="s">
        <v>92</v>
      </c>
      <c r="G6" s="1115">
        <v>2</v>
      </c>
      <c r="H6" s="1116">
        <v>3</v>
      </c>
      <c r="I6" s="1114">
        <v>4</v>
      </c>
      <c r="J6" s="1100">
        <v>4</v>
      </c>
      <c r="K6" s="1100"/>
      <c r="L6" s="1100"/>
      <c r="M6" s="1100"/>
      <c r="N6" s="1100"/>
      <c r="O6" s="1100"/>
      <c r="P6" s="1100"/>
      <c r="Q6" s="1100"/>
      <c r="R6" s="1100"/>
      <c r="S6" s="1100"/>
      <c r="T6" s="1100"/>
    </row>
    <row r="7" spans="1:20" s="1095" customFormat="1" ht="18.75">
      <c r="A7" s="1100"/>
      <c r="B7" s="1100"/>
      <c r="C7" s="1100"/>
      <c r="D7" s="1100"/>
      <c r="F7" s="1122">
        <v>1</v>
      </c>
      <c r="G7" s="1131" t="s">
        <v>471</v>
      </c>
      <c r="H7" s="1185" t="str">
        <f>IF(dateCh="","",dateCh)</f>
        <v>22.04.2021</v>
      </c>
      <c r="I7" s="1096" t="s">
        <v>472</v>
      </c>
      <c r="J7" s="1121"/>
      <c r="K7" s="1100"/>
      <c r="L7" s="1100"/>
      <c r="M7" s="1100"/>
      <c r="N7" s="1100"/>
      <c r="O7" s="1100"/>
      <c r="P7" s="1100"/>
      <c r="Q7" s="1100"/>
      <c r="R7" s="1100"/>
      <c r="S7" s="1100"/>
      <c r="T7" s="1100"/>
    </row>
    <row r="8" spans="1:20" s="1095" customFormat="1" ht="45">
      <c r="A8" s="1282">
        <v>1</v>
      </c>
      <c r="B8" s="1100"/>
      <c r="C8" s="1100"/>
      <c r="D8" s="1100"/>
      <c r="F8" s="1122" t="str">
        <f>"2." &amp;mergeValue(A8)</f>
        <v>2.1</v>
      </c>
      <c r="G8" s="1131" t="s">
        <v>473</v>
      </c>
      <c r="H8" s="1185" t="str">
        <f>IF('Перечень тарифов'!R21="","наименование отсутствует","" &amp; 'Перечень тарифов'!R21 &amp; "")</f>
        <v>наименование отсутствует</v>
      </c>
      <c r="I8" s="1096" t="s">
        <v>568</v>
      </c>
      <c r="J8" s="1121"/>
      <c r="K8" s="1100"/>
      <c r="L8" s="1100"/>
      <c r="M8" s="1100"/>
      <c r="N8" s="1100"/>
      <c r="O8" s="1100"/>
      <c r="P8" s="1100"/>
      <c r="Q8" s="1100"/>
      <c r="R8" s="1100"/>
      <c r="S8" s="1100"/>
      <c r="T8" s="1100"/>
    </row>
    <row r="9" spans="1:20" s="1095" customFormat="1" ht="22.5">
      <c r="A9" s="1282"/>
      <c r="B9" s="1100"/>
      <c r="C9" s="1100"/>
      <c r="D9" s="1100"/>
      <c r="F9" s="1122" t="str">
        <f>"3." &amp;mergeValue(A9)</f>
        <v>3.1</v>
      </c>
      <c r="G9" s="1131" t="s">
        <v>474</v>
      </c>
      <c r="H9" s="1185" t="str">
        <f>IF('Перечень тарифов'!F21="","наименование отсутствует","" &amp; 'Перечень тарифов'!F21 &amp; "")</f>
        <v>Производство тепловой энергии. Некомбинированная выработка; Производство. Теплоноситель; Сбыт. Теплоноситель</v>
      </c>
      <c r="I9" s="1096" t="s">
        <v>566</v>
      </c>
      <c r="J9" s="1121"/>
      <c r="K9" s="1100"/>
      <c r="L9" s="1100"/>
      <c r="M9" s="1100"/>
      <c r="N9" s="1100"/>
      <c r="O9" s="1100"/>
      <c r="P9" s="1100"/>
      <c r="Q9" s="1100"/>
      <c r="R9" s="1100"/>
      <c r="S9" s="1100"/>
      <c r="T9" s="1100"/>
    </row>
    <row r="10" spans="1:20" s="1095" customFormat="1" ht="22.5">
      <c r="A10" s="1282"/>
      <c r="B10" s="1100"/>
      <c r="C10" s="1100"/>
      <c r="D10" s="1100"/>
      <c r="F10" s="1122" t="str">
        <f>"4."&amp;mergeValue(A10)</f>
        <v>4.1</v>
      </c>
      <c r="G10" s="1131" t="s">
        <v>475</v>
      </c>
      <c r="H10" s="1193" t="s">
        <v>449</v>
      </c>
      <c r="I10" s="1096"/>
      <c r="J10" s="1121"/>
      <c r="K10" s="1100"/>
      <c r="L10" s="1100"/>
      <c r="M10" s="1100"/>
      <c r="N10" s="1100"/>
      <c r="O10" s="1100"/>
      <c r="P10" s="1100"/>
      <c r="Q10" s="1100"/>
      <c r="R10" s="1100"/>
      <c r="S10" s="1100"/>
      <c r="T10" s="1100"/>
    </row>
    <row r="11" spans="1:20" s="1095" customFormat="1" ht="18.75">
      <c r="A11" s="1282"/>
      <c r="B11" s="1282">
        <v>1</v>
      </c>
      <c r="C11" s="1182"/>
      <c r="D11" s="1182"/>
      <c r="F11" s="1122" t="str">
        <f>"4."&amp;mergeValue(A11) &amp;"."&amp;mergeValue(B11)</f>
        <v>4.1.1</v>
      </c>
      <c r="G11" s="1117" t="s">
        <v>570</v>
      </c>
      <c r="H11" s="1185" t="str">
        <f>IF(region_name="","",region_name)</f>
        <v>Нижегородская область</v>
      </c>
      <c r="I11" s="1096" t="s">
        <v>478</v>
      </c>
      <c r="J11" s="1121"/>
      <c r="K11" s="1100"/>
      <c r="L11" s="1100"/>
      <c r="M11" s="1100"/>
      <c r="N11" s="1100"/>
      <c r="O11" s="1100"/>
      <c r="P11" s="1100"/>
      <c r="Q11" s="1100"/>
      <c r="R11" s="1100"/>
      <c r="S11" s="1100"/>
      <c r="T11" s="1100"/>
    </row>
    <row r="12" spans="1:20" s="1095" customFormat="1" ht="22.5">
      <c r="A12" s="1282"/>
      <c r="B12" s="1282"/>
      <c r="C12" s="1282">
        <v>1</v>
      </c>
      <c r="D12" s="1182"/>
      <c r="F12" s="1122" t="str">
        <f>"4."&amp;mergeValue(A12) &amp;"."&amp;mergeValue(B12)&amp;"."&amp;mergeValue(C12)</f>
        <v>4.1.1.1</v>
      </c>
      <c r="G12" s="1126" t="s">
        <v>476</v>
      </c>
      <c r="H12" s="1185" t="str">
        <f>IF(Территории!H13="","","" &amp; Территории!H13 &amp; "")</f>
        <v>город Нижний Новгород</v>
      </c>
      <c r="I12" s="1096" t="s">
        <v>479</v>
      </c>
      <c r="J12" s="1121"/>
      <c r="K12" s="1100"/>
      <c r="L12" s="1100"/>
      <c r="M12" s="1100"/>
      <c r="N12" s="1100"/>
      <c r="O12" s="1100"/>
      <c r="P12" s="1100"/>
      <c r="Q12" s="1100"/>
      <c r="R12" s="1100"/>
      <c r="S12" s="1100"/>
      <c r="T12" s="1100"/>
    </row>
    <row r="13" spans="1:20" s="1095" customFormat="1" ht="56.25">
      <c r="A13" s="1282"/>
      <c r="B13" s="1282"/>
      <c r="C13" s="1282"/>
      <c r="D13" s="1182">
        <v>1</v>
      </c>
      <c r="F13" s="1122" t="str">
        <f>"4."&amp;mergeValue(A13) &amp;"."&amp;mergeValue(B13)&amp;"."&amp;mergeValue(C13)&amp;"."&amp;mergeValue(D13)</f>
        <v>4.1.1.1.1</v>
      </c>
      <c r="G13" s="1134" t="s">
        <v>477</v>
      </c>
      <c r="H13" s="1185" t="str">
        <f>IF(Территории!R14="","","" &amp; Территории!R14 &amp; "")</f>
        <v>город Нижний Новгород (22701000)</v>
      </c>
      <c r="I13" s="1183" t="s">
        <v>569</v>
      </c>
      <c r="J13" s="1121"/>
      <c r="K13" s="1100"/>
      <c r="L13" s="1100"/>
      <c r="M13" s="1100"/>
      <c r="N13" s="1100"/>
      <c r="O13" s="1100"/>
      <c r="P13" s="1100"/>
      <c r="Q13" s="1100"/>
      <c r="R13" s="1100"/>
      <c r="S13" s="1100"/>
      <c r="T13" s="1100"/>
    </row>
    <row r="14" spans="1:20" s="1119" customFormat="1" ht="3" customHeight="1">
      <c r="A14" s="1120"/>
      <c r="B14" s="1120"/>
      <c r="C14" s="1120"/>
      <c r="D14" s="1120"/>
      <c r="F14" s="1118"/>
      <c r="G14" s="1132"/>
      <c r="H14" s="1133"/>
      <c r="I14" s="1103"/>
      <c r="J14" s="1120"/>
      <c r="K14" s="1120"/>
      <c r="L14" s="1120"/>
      <c r="M14" s="1120"/>
      <c r="N14" s="1120"/>
      <c r="O14" s="1120"/>
      <c r="P14" s="1120"/>
      <c r="Q14" s="1120"/>
      <c r="R14" s="1120"/>
      <c r="S14" s="1120"/>
      <c r="T14" s="1120"/>
    </row>
    <row r="15" spans="1:20" s="1119" customFormat="1" ht="15" customHeight="1">
      <c r="A15" s="1120"/>
      <c r="B15" s="1120"/>
      <c r="C15" s="1120"/>
      <c r="D15" s="1120"/>
      <c r="F15" s="1118"/>
      <c r="G15" s="1277" t="s">
        <v>571</v>
      </c>
      <c r="H15" s="1277"/>
      <c r="I15" s="1103"/>
      <c r="J15" s="1120"/>
      <c r="K15" s="1120"/>
      <c r="L15" s="1120"/>
      <c r="M15" s="1120"/>
      <c r="N15" s="1120"/>
      <c r="O15" s="1120"/>
      <c r="P15" s="1120"/>
      <c r="Q15" s="1120"/>
      <c r="R15" s="1120"/>
      <c r="S15" s="1120"/>
      <c r="T15" s="1120"/>
    </row>
  </sheetData>
  <sheetProtection password="FA9C" sheet="1" objects="1" scenarios="1" formatColumns="0" formatRows="0"/>
  <mergeCells count="7">
    <mergeCell ref="G15:H15"/>
    <mergeCell ref="F2:H2"/>
    <mergeCell ref="F4:H4"/>
    <mergeCell ref="I4:I5"/>
    <mergeCell ref="A8:A13"/>
    <mergeCell ref="B11:B13"/>
    <mergeCell ref="C12:C13"/>
  </mergeCells>
  <dataValidations count="1">
    <dataValidation type="textLength" operator="lessThanOrEqual" allowBlank="1" showInputMessage="1" showErrorMessage="1" errorTitle="Ошибка" error="Допускается ввод не более 900 символов!" sqref="I14:I15">
      <formula1>900</formula1>
    </dataValidation>
  </dataValidations>
  <pageMargins left="0.70866141732283472" right="0.70866141732283472" top="0.74803149606299213" bottom="0.74803149606299213" header="0.31496062992125984" footer="0.31496062992125984"/>
  <pageSetup paperSize="9" scale="61" orientation="landscape" r:id="rId1"/>
  <drawing r:id="rId2"/>
</worksheet>
</file>

<file path=xl/worksheets/sheet34.xml><?xml version="1.0" encoding="utf-8"?>
<worksheet xmlns="http://schemas.openxmlformats.org/spreadsheetml/2006/main" xmlns:r="http://schemas.openxmlformats.org/officeDocument/2006/relationships">
  <sheetPr codeName="List14_1">
    <tabColor rgb="FFEAEBEE"/>
    <pageSetUpPr fitToPage="1"/>
  </sheetPr>
  <dimension ref="A1:AF36"/>
  <sheetViews>
    <sheetView showGridLines="0" topLeftCell="C16" zoomScaleNormal="100" workbookViewId="0">
      <selection activeCell="J27" sqref="J27"/>
    </sheetView>
  </sheetViews>
  <sheetFormatPr defaultColWidth="10.5703125" defaultRowHeight="14.25"/>
  <cols>
    <col min="1" max="1" width="9.140625" style="1080" hidden="1" customWidth="1"/>
    <col min="2" max="2" width="9.140625" style="1093" hidden="1" customWidth="1"/>
    <col min="3" max="3" width="3.7109375" style="1079" customWidth="1"/>
    <col min="4" max="4" width="6.28515625" style="1072" bestFit="1" customWidth="1"/>
    <col min="5" max="5" width="46.7109375" style="1072" customWidth="1"/>
    <col min="6" max="6" width="35.7109375" style="1072" customWidth="1"/>
    <col min="7" max="7" width="3.7109375" style="1072" customWidth="1"/>
    <col min="8" max="9" width="11.7109375" style="1072" customWidth="1"/>
    <col min="10" max="11" width="35.7109375" style="1072" customWidth="1"/>
    <col min="12" max="12" width="84.85546875" style="1072" customWidth="1"/>
    <col min="13" max="13" width="10.5703125" style="1072"/>
    <col min="14" max="15" width="10.5703125" style="1099"/>
    <col min="16" max="16384" width="10.5703125" style="1072"/>
  </cols>
  <sheetData>
    <row r="1" spans="1:32" hidden="1">
      <c r="S1" s="1147"/>
      <c r="AF1" s="1148"/>
    </row>
    <row r="2" spans="1:32" hidden="1"/>
    <row r="3" spans="1:32" hidden="1"/>
    <row r="4" spans="1:32" ht="3" customHeight="1">
      <c r="C4" s="1078"/>
      <c r="D4" s="1073"/>
      <c r="E4" s="1073"/>
      <c r="F4" s="1073"/>
      <c r="G4" s="1073"/>
      <c r="H4" s="1073"/>
      <c r="I4" s="1073"/>
      <c r="J4" s="1073"/>
      <c r="K4" s="1139"/>
      <c r="L4" s="1139"/>
    </row>
    <row r="5" spans="1:32" ht="26.1" customHeight="1">
      <c r="C5" s="1078"/>
      <c r="D5" s="1311" t="s">
        <v>707</v>
      </c>
      <c r="E5" s="1311"/>
      <c r="F5" s="1311"/>
      <c r="G5" s="1311"/>
      <c r="H5" s="1311"/>
      <c r="I5" s="1311"/>
      <c r="J5" s="1311"/>
      <c r="K5" s="1311"/>
      <c r="L5" s="1123"/>
    </row>
    <row r="6" spans="1:32" ht="3" customHeight="1">
      <c r="C6" s="1078"/>
      <c r="D6" s="1073"/>
      <c r="E6" s="1140"/>
      <c r="F6" s="1140"/>
      <c r="G6" s="1140"/>
      <c r="H6" s="1140"/>
      <c r="I6" s="1140"/>
      <c r="J6" s="1140"/>
      <c r="K6" s="1077"/>
      <c r="L6" s="1141"/>
    </row>
    <row r="7" spans="1:32" ht="18.75">
      <c r="C7" s="1078"/>
      <c r="D7" s="1073"/>
      <c r="E7" s="1157" t="str">
        <f>"Дата подачи заявления об "&amp;IF(datePr_ch="","утверждении","изменении") &amp; " тарифов"</f>
        <v>Дата подачи заявления об изменении тарифов</v>
      </c>
      <c r="F7" s="1288" t="str">
        <f>IF(datePr_ch="",IF(datePr="","",datePr),datePr_ch)</f>
        <v>22.04.2021</v>
      </c>
      <c r="G7" s="1288"/>
      <c r="H7" s="1288"/>
      <c r="I7" s="1288"/>
      <c r="J7" s="1288"/>
      <c r="K7" s="1288"/>
      <c r="L7" s="1169"/>
      <c r="M7" s="1097"/>
    </row>
    <row r="8" spans="1:32" ht="18.75">
      <c r="C8" s="1078"/>
      <c r="D8" s="1073"/>
      <c r="E8" s="1157" t="str">
        <f>"Номер подачи заявления об "&amp;IF(numberPr_ch="","утверждении","изменении") &amp; " тарифов"</f>
        <v>Номер подачи заявления об изменении тарифов</v>
      </c>
      <c r="F8" s="1288" t="str">
        <f>IF(numberPr_ch="",IF(numberPr="","",numberPr),numberPr_ch)</f>
        <v>178</v>
      </c>
      <c r="G8" s="1288"/>
      <c r="H8" s="1288"/>
      <c r="I8" s="1288"/>
      <c r="J8" s="1288"/>
      <c r="K8" s="1288"/>
      <c r="L8" s="1169"/>
      <c r="M8" s="1097"/>
    </row>
    <row r="9" spans="1:32">
      <c r="C9" s="1078"/>
      <c r="D9" s="1073"/>
      <c r="E9" s="1140"/>
      <c r="F9" s="1140"/>
      <c r="G9" s="1140"/>
      <c r="H9" s="1140"/>
      <c r="I9" s="1140"/>
      <c r="J9" s="1140"/>
      <c r="K9" s="1077"/>
      <c r="L9" s="1141"/>
    </row>
    <row r="10" spans="1:32" ht="21" customHeight="1">
      <c r="C10" s="1078"/>
      <c r="D10" s="1295" t="s">
        <v>445</v>
      </c>
      <c r="E10" s="1295"/>
      <c r="F10" s="1295"/>
      <c r="G10" s="1295"/>
      <c r="H10" s="1295"/>
      <c r="I10" s="1295"/>
      <c r="J10" s="1295"/>
      <c r="K10" s="1295"/>
      <c r="L10" s="1352" t="s">
        <v>446</v>
      </c>
    </row>
    <row r="11" spans="1:32" ht="21" customHeight="1">
      <c r="C11" s="1078"/>
      <c r="D11" s="1306" t="s">
        <v>91</v>
      </c>
      <c r="E11" s="1363" t="s">
        <v>296</v>
      </c>
      <c r="F11" s="1363" t="s">
        <v>19</v>
      </c>
      <c r="G11" s="1372" t="s">
        <v>684</v>
      </c>
      <c r="H11" s="1373"/>
      <c r="I11" s="1374"/>
      <c r="J11" s="1363" t="s">
        <v>439</v>
      </c>
      <c r="K11" s="1363" t="s">
        <v>447</v>
      </c>
      <c r="L11" s="1352"/>
    </row>
    <row r="12" spans="1:32" ht="21" customHeight="1">
      <c r="C12" s="1078"/>
      <c r="D12" s="1308"/>
      <c r="E12" s="1364"/>
      <c r="F12" s="1364"/>
      <c r="G12" s="1365" t="s">
        <v>685</v>
      </c>
      <c r="H12" s="1366"/>
      <c r="I12" s="1083" t="s">
        <v>686</v>
      </c>
      <c r="J12" s="1364"/>
      <c r="K12" s="1364"/>
      <c r="L12" s="1352"/>
    </row>
    <row r="13" spans="1:32" ht="12" customHeight="1">
      <c r="C13" s="1078"/>
      <c r="D13" s="1074" t="s">
        <v>92</v>
      </c>
      <c r="E13" s="1074" t="s">
        <v>48</v>
      </c>
      <c r="F13" s="1074" t="s">
        <v>49</v>
      </c>
      <c r="G13" s="1367" t="s">
        <v>50</v>
      </c>
      <c r="H13" s="1367"/>
      <c r="I13" s="1074" t="s">
        <v>67</v>
      </c>
      <c r="J13" s="1074" t="s">
        <v>68</v>
      </c>
      <c r="K13" s="1074" t="s">
        <v>182</v>
      </c>
      <c r="L13" s="1074" t="s">
        <v>183</v>
      </c>
    </row>
    <row r="14" spans="1:32" ht="14.25" customHeight="1">
      <c r="A14" s="1104"/>
      <c r="C14" s="1078"/>
      <c r="D14" s="1152">
        <v>1</v>
      </c>
      <c r="E14" s="1353" t="s">
        <v>687</v>
      </c>
      <c r="F14" s="1368"/>
      <c r="G14" s="1368"/>
      <c r="H14" s="1368"/>
      <c r="I14" s="1368"/>
      <c r="J14" s="1368"/>
      <c r="K14" s="1368"/>
      <c r="L14" s="1089"/>
      <c r="M14" s="1154"/>
    </row>
    <row r="15" spans="1:32" ht="56.25">
      <c r="A15" s="1104"/>
      <c r="C15" s="1078"/>
      <c r="D15" s="1152" t="s">
        <v>294</v>
      </c>
      <c r="E15" s="1107" t="s">
        <v>449</v>
      </c>
      <c r="F15" s="1107" t="s">
        <v>449</v>
      </c>
      <c r="G15" s="1360" t="s">
        <v>449</v>
      </c>
      <c r="H15" s="1361"/>
      <c r="I15" s="1107" t="s">
        <v>449</v>
      </c>
      <c r="J15" s="1129" t="s">
        <v>1694</v>
      </c>
      <c r="K15" s="1167"/>
      <c r="L15" s="1096" t="s">
        <v>688</v>
      </c>
      <c r="M15" s="1154"/>
    </row>
    <row r="16" spans="1:32" ht="18.75">
      <c r="A16" s="1104"/>
      <c r="B16" s="1093">
        <v>3</v>
      </c>
      <c r="C16" s="1078"/>
      <c r="D16" s="1155">
        <v>2</v>
      </c>
      <c r="E16" s="1369" t="s">
        <v>689</v>
      </c>
      <c r="F16" s="1370"/>
      <c r="G16" s="1370"/>
      <c r="H16" s="1371"/>
      <c r="I16" s="1371"/>
      <c r="J16" s="1371" t="s">
        <v>449</v>
      </c>
      <c r="K16" s="1371"/>
      <c r="L16" s="1150"/>
      <c r="M16" s="1154"/>
    </row>
    <row r="17" spans="1:15" ht="90" customHeight="1">
      <c r="A17" s="1104"/>
      <c r="C17" s="1354"/>
      <c r="D17" s="1362" t="s">
        <v>690</v>
      </c>
      <c r="E17" s="1357" t="str">
        <f>IF('Перечень тарифов'!E21="","наименование отсутствует","" &amp; 'Перечень тарифов'!E21 &amp; "")</f>
        <v>Тарифы на теплоноситель, поставляемый теплоснабжающими организациями потребителям, другим теплоснабжающим организациям</v>
      </c>
      <c r="F17" s="1358" t="str">
        <f>IF('Перечень тарифов'!J21="","наименование отсутствует","" &amp; 'Перечень тарифов'!J21 &amp; "")</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G17" s="1107"/>
      <c r="H17" s="1166" t="s">
        <v>1328</v>
      </c>
      <c r="I17" s="1164" t="s">
        <v>1329</v>
      </c>
      <c r="J17" s="1129" t="s">
        <v>247</v>
      </c>
      <c r="K17" s="1107" t="s">
        <v>449</v>
      </c>
      <c r="L17" s="1284" t="s">
        <v>711</v>
      </c>
      <c r="M17" s="1154"/>
    </row>
    <row r="18" spans="1:15" ht="18.75">
      <c r="A18" s="1104"/>
      <c r="C18" s="1354"/>
      <c r="D18" s="1362"/>
      <c r="E18" s="1357"/>
      <c r="F18" s="1358"/>
      <c r="G18" s="1156"/>
      <c r="H18" s="1151" t="s">
        <v>274</v>
      </c>
      <c r="I18" s="1146"/>
      <c r="J18" s="1146"/>
      <c r="K18" s="1144"/>
      <c r="L18" s="1286"/>
      <c r="M18" s="1154"/>
    </row>
    <row r="19" spans="1:15" ht="18.75">
      <c r="A19" s="1104"/>
      <c r="B19" s="1093">
        <v>3</v>
      </c>
      <c r="C19" s="1078"/>
      <c r="D19" s="1094" t="s">
        <v>49</v>
      </c>
      <c r="E19" s="1353" t="s">
        <v>691</v>
      </c>
      <c r="F19" s="1353"/>
      <c r="G19" s="1353"/>
      <c r="H19" s="1353"/>
      <c r="I19" s="1353"/>
      <c r="J19" s="1353"/>
      <c r="K19" s="1353"/>
      <c r="L19" s="1128"/>
      <c r="M19" s="1154"/>
    </row>
    <row r="20" spans="1:15" ht="33.75">
      <c r="A20" s="1104"/>
      <c r="C20" s="1078"/>
      <c r="D20" s="1152" t="s">
        <v>440</v>
      </c>
      <c r="E20" s="1107" t="s">
        <v>449</v>
      </c>
      <c r="F20" s="1107" t="s">
        <v>449</v>
      </c>
      <c r="G20" s="1360" t="s">
        <v>449</v>
      </c>
      <c r="H20" s="1361"/>
      <c r="I20" s="1107" t="s">
        <v>449</v>
      </c>
      <c r="J20" s="1107" t="s">
        <v>449</v>
      </c>
      <c r="K20" s="1035" t="s">
        <v>2976</v>
      </c>
      <c r="L20" s="1096" t="s">
        <v>692</v>
      </c>
      <c r="M20" s="1154"/>
    </row>
    <row r="21" spans="1:15" ht="18.75">
      <c r="A21" s="1104"/>
      <c r="B21" s="1093">
        <v>3</v>
      </c>
      <c r="C21" s="1078"/>
      <c r="D21" s="1094" t="s">
        <v>50</v>
      </c>
      <c r="E21" s="1353" t="s">
        <v>693</v>
      </c>
      <c r="F21" s="1353"/>
      <c r="G21" s="1353"/>
      <c r="H21" s="1353"/>
      <c r="I21" s="1353"/>
      <c r="J21" s="1353"/>
      <c r="K21" s="1353"/>
      <c r="L21" s="1128"/>
      <c r="M21" s="1154"/>
    </row>
    <row r="22" spans="1:15" ht="54.95" customHeight="1">
      <c r="A22" s="1104"/>
      <c r="C22" s="1354"/>
      <c r="D22" s="1362" t="s">
        <v>441</v>
      </c>
      <c r="E22" s="1357" t="str">
        <f>IF('Перечень тарифов'!E21="","наименование отсутствует","" &amp; 'Перечень тарифов'!E21 &amp; "")</f>
        <v>Тарифы на теплоноситель, поставляемый теплоснабжающими организациями потребителям, другим теплоснабжающим организациям</v>
      </c>
      <c r="F22" s="1358" t="str">
        <f>IF('Перечень тарифов'!J21="","наименование отсутствует","" &amp; 'Перечень тарифов'!J21 &amp; "")</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G22" s="1107"/>
      <c r="H22" s="1164" t="s">
        <v>2944</v>
      </c>
      <c r="I22" s="1164" t="s">
        <v>2972</v>
      </c>
      <c r="J22" s="1170">
        <v>65105.71</v>
      </c>
      <c r="K22" s="1107" t="s">
        <v>449</v>
      </c>
      <c r="L22" s="1284" t="s">
        <v>712</v>
      </c>
      <c r="M22" s="1154"/>
    </row>
    <row r="23" spans="1:15" s="1069" customFormat="1" ht="18.95" customHeight="1">
      <c r="A23" s="1104"/>
      <c r="B23" s="1093"/>
      <c r="C23" s="1354"/>
      <c r="D23" s="1362"/>
      <c r="E23" s="1357"/>
      <c r="F23" s="1358"/>
      <c r="G23" s="1189" t="s">
        <v>2954</v>
      </c>
      <c r="H23" s="1166" t="s">
        <v>2973</v>
      </c>
      <c r="I23" s="1164" t="s">
        <v>1329</v>
      </c>
      <c r="J23" s="1170">
        <v>67379.86</v>
      </c>
      <c r="K23" s="1107" t="s">
        <v>449</v>
      </c>
      <c r="L23" s="1285"/>
      <c r="M23" s="1154"/>
      <c r="N23" s="1099"/>
      <c r="O23" s="1099"/>
    </row>
    <row r="24" spans="1:15" ht="15" customHeight="1">
      <c r="A24" s="1104"/>
      <c r="C24" s="1354"/>
      <c r="D24" s="1362"/>
      <c r="E24" s="1357"/>
      <c r="F24" s="1358"/>
      <c r="G24" s="1156"/>
      <c r="H24" s="1151" t="s">
        <v>274</v>
      </c>
      <c r="I24" s="1143"/>
      <c r="J24" s="1143"/>
      <c r="K24" s="1144"/>
      <c r="L24" s="1286"/>
      <c r="M24" s="1154"/>
    </row>
    <row r="25" spans="1:15" ht="18.75">
      <c r="A25" s="1104"/>
      <c r="C25" s="1078"/>
      <c r="D25" s="1094" t="s">
        <v>67</v>
      </c>
      <c r="E25" s="1353" t="s">
        <v>757</v>
      </c>
      <c r="F25" s="1353"/>
      <c r="G25" s="1353"/>
      <c r="H25" s="1353"/>
      <c r="I25" s="1353"/>
      <c r="J25" s="1353"/>
      <c r="K25" s="1353"/>
      <c r="L25" s="1128"/>
      <c r="M25" s="1154"/>
    </row>
    <row r="26" spans="1:15" ht="77.099999999999994" customHeight="1">
      <c r="A26" s="1104"/>
      <c r="C26" s="1354"/>
      <c r="D26" s="1355" t="s">
        <v>442</v>
      </c>
      <c r="E26" s="1357" t="str">
        <f>IF('Перечень тарифов'!E21="","наименование отсутствует","" &amp; 'Перечень тарифов'!E21 &amp; "")</f>
        <v>Тарифы на теплоноситель, поставляемый теплоснабжающими организациями потребителям, другим теплоснабжающим организациям</v>
      </c>
      <c r="F26" s="1358" t="str">
        <f>IF('Перечень тарифов'!J21="","наименование отсутствует","" &amp; 'Перечень тарифов'!J21 &amp; "")</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G26" s="1107"/>
      <c r="H26" s="1166" t="s">
        <v>2944</v>
      </c>
      <c r="I26" s="1164" t="s">
        <v>2972</v>
      </c>
      <c r="J26" s="1170">
        <v>26.39</v>
      </c>
      <c r="K26" s="1107" t="s">
        <v>449</v>
      </c>
      <c r="L26" s="1284" t="s">
        <v>758</v>
      </c>
      <c r="M26" s="1154"/>
    </row>
    <row r="27" spans="1:15" s="1069" customFormat="1" ht="18.95" customHeight="1">
      <c r="A27" s="1104"/>
      <c r="B27" s="1093"/>
      <c r="C27" s="1354"/>
      <c r="D27" s="1359"/>
      <c r="E27" s="1357"/>
      <c r="F27" s="1358"/>
      <c r="G27" s="1189" t="s">
        <v>2954</v>
      </c>
      <c r="H27" s="1166" t="s">
        <v>2973</v>
      </c>
      <c r="I27" s="1164" t="s">
        <v>1329</v>
      </c>
      <c r="J27" s="1170">
        <v>26.39</v>
      </c>
      <c r="K27" s="1107" t="s">
        <v>449</v>
      </c>
      <c r="L27" s="1285"/>
      <c r="M27" s="1154"/>
      <c r="N27" s="1099"/>
      <c r="O27" s="1099"/>
    </row>
    <row r="28" spans="1:15" ht="15" customHeight="1">
      <c r="A28" s="1104"/>
      <c r="C28" s="1354"/>
      <c r="D28" s="1356"/>
      <c r="E28" s="1357"/>
      <c r="F28" s="1358"/>
      <c r="G28" s="1156"/>
      <c r="H28" s="1151" t="s">
        <v>274</v>
      </c>
      <c r="I28" s="1143"/>
      <c r="J28" s="1143"/>
      <c r="K28" s="1144"/>
      <c r="L28" s="1286"/>
      <c r="M28" s="1154"/>
    </row>
    <row r="29" spans="1:15" ht="26.1" customHeight="1">
      <c r="A29" s="1104"/>
      <c r="C29" s="1078"/>
      <c r="D29" s="1094" t="s">
        <v>68</v>
      </c>
      <c r="E29" s="1353" t="s">
        <v>714</v>
      </c>
      <c r="F29" s="1353"/>
      <c r="G29" s="1353"/>
      <c r="H29" s="1353"/>
      <c r="I29" s="1353"/>
      <c r="J29" s="1353"/>
      <c r="K29" s="1353"/>
      <c r="L29" s="1128"/>
      <c r="M29" s="1154"/>
    </row>
    <row r="30" spans="1:15" ht="101.25" customHeight="1">
      <c r="A30" s="1104"/>
      <c r="C30" s="1354"/>
      <c r="D30" s="1355" t="s">
        <v>443</v>
      </c>
      <c r="E30" s="1357" t="str">
        <f>IF('Перечень тарифов'!E21="","наименование отсутствует","" &amp; 'Перечень тарифов'!E21 &amp; "")</f>
        <v>Тарифы на теплоноситель, поставляемый теплоснабжающими организациями потребителям, другим теплоснабжающим организациям</v>
      </c>
      <c r="F30" s="1358" t="str">
        <f>IF('Перечень тарифов'!J21="","наименование отсутствует","" &amp; 'Перечень тарифов'!J21 &amp; "")</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G30" s="1107"/>
      <c r="H30" s="1166" t="s">
        <v>1328</v>
      </c>
      <c r="I30" s="1164" t="s">
        <v>1329</v>
      </c>
      <c r="J30" s="1170">
        <v>0</v>
      </c>
      <c r="K30" s="1107" t="s">
        <v>449</v>
      </c>
      <c r="L30" s="1284" t="s">
        <v>715</v>
      </c>
      <c r="M30" s="1154"/>
      <c r="O30" s="1099" t="s">
        <v>553</v>
      </c>
    </row>
    <row r="31" spans="1:15" ht="18.75">
      <c r="A31" s="1104"/>
      <c r="C31" s="1354"/>
      <c r="D31" s="1356"/>
      <c r="E31" s="1357"/>
      <c r="F31" s="1358"/>
      <c r="G31" s="1156"/>
      <c r="H31" s="1151" t="s">
        <v>274</v>
      </c>
      <c r="I31" s="1143"/>
      <c r="J31" s="1143"/>
      <c r="K31" s="1144"/>
      <c r="L31" s="1286"/>
      <c r="M31" s="1154"/>
    </row>
    <row r="32" spans="1:15" ht="25.5" customHeight="1">
      <c r="A32" s="1104"/>
      <c r="B32" s="1093">
        <v>3</v>
      </c>
      <c r="C32" s="1078"/>
      <c r="D32" s="1094" t="s">
        <v>182</v>
      </c>
      <c r="E32" s="1353" t="s">
        <v>713</v>
      </c>
      <c r="F32" s="1353"/>
      <c r="G32" s="1353"/>
      <c r="H32" s="1353"/>
      <c r="I32" s="1353"/>
      <c r="J32" s="1353"/>
      <c r="K32" s="1353"/>
      <c r="L32" s="1128"/>
      <c r="M32" s="1154"/>
    </row>
    <row r="33" spans="1:15" ht="112.5" customHeight="1">
      <c r="A33" s="1104"/>
      <c r="C33" s="1354"/>
      <c r="D33" s="1355" t="s">
        <v>694</v>
      </c>
      <c r="E33" s="1357" t="str">
        <f>IF('Перечень тарифов'!E21="","наименование отсутствует","" &amp; 'Перечень тарифов'!E21 &amp; "")</f>
        <v>Тарифы на теплоноситель, поставляемый теплоснабжающими организациями потребителям, другим теплоснабжающим организациям</v>
      </c>
      <c r="F33" s="1358" t="str">
        <f>IF('Перечень тарифов'!J21="","наименование отсутствует","" &amp; 'Перечень тарифов'!J21 &amp; "")</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G33" s="1107"/>
      <c r="H33" s="1166" t="s">
        <v>1328</v>
      </c>
      <c r="I33" s="1164" t="s">
        <v>1329</v>
      </c>
      <c r="J33" s="1170">
        <v>0</v>
      </c>
      <c r="K33" s="1107" t="s">
        <v>449</v>
      </c>
      <c r="L33" s="1284" t="s">
        <v>716</v>
      </c>
      <c r="M33" s="1154"/>
    </row>
    <row r="34" spans="1:15" ht="18.75">
      <c r="A34" s="1104"/>
      <c r="C34" s="1354"/>
      <c r="D34" s="1356"/>
      <c r="E34" s="1357"/>
      <c r="F34" s="1358"/>
      <c r="G34" s="1156"/>
      <c r="H34" s="1151" t="s">
        <v>274</v>
      </c>
      <c r="I34" s="1143"/>
      <c r="J34" s="1143"/>
      <c r="K34" s="1144"/>
      <c r="L34" s="1286"/>
      <c r="M34" s="1154"/>
    </row>
    <row r="35" spans="1:15" s="1091" customFormat="1" ht="3" customHeight="1">
      <c r="A35" s="1104"/>
      <c r="D35" s="1158"/>
      <c r="E35" s="1158"/>
      <c r="F35" s="1158"/>
      <c r="G35" s="1158"/>
      <c r="H35" s="1158"/>
      <c r="I35" s="1158"/>
      <c r="J35" s="1158"/>
      <c r="K35" s="1158"/>
      <c r="L35" s="1158"/>
      <c r="N35" s="1142"/>
      <c r="O35" s="1142"/>
    </row>
    <row r="36" spans="1:15" ht="24.75" customHeight="1">
      <c r="D36" s="1145">
        <v>1</v>
      </c>
      <c r="E36" s="1277" t="s">
        <v>710</v>
      </c>
      <c r="F36" s="1277"/>
      <c r="G36" s="1277"/>
      <c r="H36" s="1277"/>
      <c r="I36" s="1277"/>
      <c r="J36" s="1277"/>
      <c r="K36" s="1277"/>
      <c r="L36" s="1277"/>
    </row>
  </sheetData>
  <sheetProtection password="FA9C" sheet="1" objects="1" scenarios="1" formatColumns="0" formatRows="0"/>
  <mergeCells count="48">
    <mergeCell ref="D5:K5"/>
    <mergeCell ref="F7:K7"/>
    <mergeCell ref="F8:K8"/>
    <mergeCell ref="D10:K10"/>
    <mergeCell ref="L10:L12"/>
    <mergeCell ref="D11:D12"/>
    <mergeCell ref="E11:E12"/>
    <mergeCell ref="F11:F12"/>
    <mergeCell ref="G11:I11"/>
    <mergeCell ref="J11:J12"/>
    <mergeCell ref="E19:K19"/>
    <mergeCell ref="K11:K12"/>
    <mergeCell ref="G12:H12"/>
    <mergeCell ref="G13:H13"/>
    <mergeCell ref="E14:K14"/>
    <mergeCell ref="G15:H15"/>
    <mergeCell ref="E16:K16"/>
    <mergeCell ref="C17:C18"/>
    <mergeCell ref="D17:D18"/>
    <mergeCell ref="E17:E18"/>
    <mergeCell ref="F17:F18"/>
    <mergeCell ref="L17:L18"/>
    <mergeCell ref="G20:H20"/>
    <mergeCell ref="E21:K21"/>
    <mergeCell ref="C22:C24"/>
    <mergeCell ref="D22:D24"/>
    <mergeCell ref="E22:E24"/>
    <mergeCell ref="F22:F24"/>
    <mergeCell ref="L30:L31"/>
    <mergeCell ref="L22:L24"/>
    <mergeCell ref="E25:K25"/>
    <mergeCell ref="C26:C28"/>
    <mergeCell ref="D26:D28"/>
    <mergeCell ref="E26:E28"/>
    <mergeCell ref="F26:F28"/>
    <mergeCell ref="L26:L28"/>
    <mergeCell ref="E29:K29"/>
    <mergeCell ref="C30:C31"/>
    <mergeCell ref="D30:D31"/>
    <mergeCell ref="E30:E31"/>
    <mergeCell ref="F30:F31"/>
    <mergeCell ref="E36:L36"/>
    <mergeCell ref="E32:K32"/>
    <mergeCell ref="C33:C34"/>
    <mergeCell ref="D33:D34"/>
    <mergeCell ref="E33:E34"/>
    <mergeCell ref="F33:F34"/>
    <mergeCell ref="L33:L34"/>
  </mergeCells>
  <dataValidations count="6">
    <dataValidation type="textLength" operator="lessThanOrEqual" allowBlank="1" showInputMessage="1" showErrorMessage="1" errorTitle="Ошибка" error="Допускается ввод не более 900 символов!" sqref="L33 L30 L22 L16:L17 L26">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H33:I33 H30:I30 H22:I23 H17:I17 H26:I27"/>
    <dataValidation type="decimal" allowBlank="1" showErrorMessage="1" errorTitle="Ошибка" error="Допускается ввод только действительных чисел!" sqref="J33 J30 J22:J23 J26:J2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20 K15">
      <formula1>900</formula1>
    </dataValidation>
    <dataValidation type="textLength" operator="lessThanOrEqual" allowBlank="1" showInputMessage="1" showErrorMessage="1" errorTitle="Ошибка" error="Допускается ввод не более 900 символов!" prompt="В случае отсутствия утвержденной в установленном порядке инвестиционной программы (проекта инвестиционной программы) укажите &quot;отсутствует&quot; в данной ячейке" sqref="J15">
      <formula1>900</formula1>
    </dataValidation>
    <dataValidation type="list" allowBlank="1" showInputMessage="1" showErrorMessage="1" errorTitle="Ошибка" error="Выберите значение из списка" prompt="Выберите значение из списка" sqref="J17">
      <formula1>kind_of_control_method</formula1>
    </dataValidation>
  </dataValidations>
  <hyperlinks>
    <hyperlink ref="K20" location="'Форма 4.10.1'!$K$20" tooltip="Кликните по гиперссылке, чтобы перейти по гиперссылке или отредактировать её" display="https://portal.eias.ru/Portal/DownloadPage.aspx?type=12&amp;guid=26fa26bf-b260-43f0-99e6-185178f3c5a3"/>
  </hyperlinks>
  <pageMargins left="0.11811023622047245" right="0.11811023622047245" top="0.35433070866141736" bottom="0.15748031496062992" header="0.31496062992125984" footer="0.31496062992125984"/>
  <pageSetup scale="50" orientation="landscape" r:id="rId1"/>
  <drawing r:id="rId2"/>
</worksheet>
</file>

<file path=xl/worksheets/sheet35.xml><?xml version="1.0" encoding="utf-8"?>
<worksheet xmlns="http://schemas.openxmlformats.org/spreadsheetml/2006/main" xmlns:r="http://schemas.openxmlformats.org/officeDocument/2006/relationships">
  <sheetPr codeName="List03">
    <tabColor rgb="FFEAEBEE"/>
    <pageSetUpPr fitToPage="1"/>
  </sheetPr>
  <dimension ref="A1:N15"/>
  <sheetViews>
    <sheetView showGridLines="0" topLeftCell="C4" zoomScaleNormal="100" workbookViewId="0"/>
  </sheetViews>
  <sheetFormatPr defaultRowHeight="14.25"/>
  <cols>
    <col min="1" max="1" width="9.140625" style="122" hidden="1" customWidth="1"/>
    <col min="2" max="2" width="9.140625" style="123" hidden="1" customWidth="1"/>
    <col min="3" max="3" width="3.7109375" style="124" customWidth="1"/>
    <col min="4" max="4" width="7" style="125" bestFit="1" customWidth="1"/>
    <col min="5" max="5" width="11.28515625" style="125" customWidth="1"/>
    <col min="6" max="6" width="41" style="125" customWidth="1"/>
    <col min="7" max="7" width="18" style="125" customWidth="1"/>
    <col min="8" max="8" width="13.140625" style="125" customWidth="1"/>
    <col min="9" max="9" width="11.42578125" style="125" customWidth="1"/>
    <col min="10" max="10" width="42.140625" style="125" customWidth="1"/>
    <col min="11" max="11" width="115.7109375" style="125" customWidth="1"/>
    <col min="12" max="12" width="3.7109375" style="125" customWidth="1"/>
    <col min="13" max="16384" width="9.140625" style="125"/>
  </cols>
  <sheetData>
    <row r="1" spans="1:14" hidden="1"/>
    <row r="2" spans="1:14" hidden="1"/>
    <row r="3" spans="1:14" hidden="1"/>
    <row r="4" spans="1:14" ht="3" customHeight="1"/>
    <row r="5" spans="1:14" s="35" customFormat="1" ht="22.5">
      <c r="A5" s="119"/>
      <c r="C5" s="44"/>
      <c r="D5" s="1375" t="s">
        <v>460</v>
      </c>
      <c r="E5" s="1375"/>
      <c r="F5" s="1375"/>
      <c r="G5" s="1375"/>
      <c r="H5" s="1375"/>
      <c r="I5" s="1375"/>
      <c r="J5" s="1375"/>
      <c r="K5" s="406"/>
    </row>
    <row r="6" spans="1:14" ht="3" hidden="1" customHeight="1">
      <c r="D6" s="126"/>
      <c r="E6" s="126"/>
      <c r="G6" s="126"/>
      <c r="H6" s="126"/>
      <c r="I6" s="126"/>
      <c r="J6" s="126"/>
      <c r="K6" s="126"/>
    </row>
    <row r="7" spans="1:14" s="122" customFormat="1" ht="3" customHeight="1">
      <c r="B7" s="123"/>
      <c r="C7" s="124"/>
      <c r="D7" s="127"/>
      <c r="E7" s="127"/>
      <c r="G7" s="127"/>
      <c r="H7" s="127"/>
      <c r="I7" s="127"/>
      <c r="J7" s="127"/>
      <c r="K7" s="127"/>
      <c r="L7" s="128"/>
    </row>
    <row r="8" spans="1:14">
      <c r="D8" s="1377" t="s">
        <v>445</v>
      </c>
      <c r="E8" s="1377"/>
      <c r="F8" s="1377"/>
      <c r="G8" s="1377"/>
      <c r="H8" s="1377"/>
      <c r="I8" s="1377"/>
      <c r="J8" s="1377"/>
      <c r="K8" s="1377" t="s">
        <v>446</v>
      </c>
    </row>
    <row r="9" spans="1:14">
      <c r="D9" s="1377" t="s">
        <v>91</v>
      </c>
      <c r="E9" s="1377" t="s">
        <v>462</v>
      </c>
      <c r="F9" s="1377"/>
      <c r="G9" s="1377" t="s">
        <v>463</v>
      </c>
      <c r="H9" s="1377"/>
      <c r="I9" s="1377"/>
      <c r="J9" s="1377"/>
      <c r="K9" s="1377"/>
    </row>
    <row r="10" spans="1:14" ht="22.5">
      <c r="D10" s="1377"/>
      <c r="E10" s="131" t="s">
        <v>464</v>
      </c>
      <c r="F10" s="131" t="s">
        <v>398</v>
      </c>
      <c r="G10" s="131" t="s">
        <v>398</v>
      </c>
      <c r="H10" s="131" t="s">
        <v>464</v>
      </c>
      <c r="I10" s="131" t="s">
        <v>465</v>
      </c>
      <c r="J10" s="131" t="s">
        <v>447</v>
      </c>
      <c r="K10" s="1377"/>
    </row>
    <row r="11" spans="1:14" ht="12" customHeight="1">
      <c r="D11" s="39" t="s">
        <v>92</v>
      </c>
      <c r="E11" s="39" t="s">
        <v>48</v>
      </c>
      <c r="F11" s="39" t="s">
        <v>49</v>
      </c>
      <c r="G11" s="39" t="s">
        <v>50</v>
      </c>
      <c r="H11" s="39" t="s">
        <v>67</v>
      </c>
      <c r="I11" s="39" t="s">
        <v>68</v>
      </c>
      <c r="J11" s="39" t="s">
        <v>182</v>
      </c>
      <c r="K11" s="39" t="s">
        <v>183</v>
      </c>
    </row>
    <row r="12" spans="1:14" s="121" customFormat="1" ht="54.95" customHeight="1">
      <c r="A12" s="178" t="s">
        <v>49</v>
      </c>
      <c r="B12" s="129" t="s">
        <v>252</v>
      </c>
      <c r="C12" s="130"/>
      <c r="D12" s="132" t="s">
        <v>92</v>
      </c>
      <c r="E12" s="1137"/>
      <c r="F12" s="1108"/>
      <c r="G12" s="1108"/>
      <c r="H12" s="1108"/>
      <c r="I12" s="1177"/>
      <c r="J12" s="1035"/>
      <c r="K12" s="1284" t="s">
        <v>466</v>
      </c>
      <c r="M12" s="420" t="str">
        <f>IF(ISERROR(INDEX(kind_of_nameforms,MATCH(E12,kind_of_forms,0),1)),"",INDEX(kind_of_nameforms,MATCH(E12,kind_of_forms,0),1))</f>
        <v/>
      </c>
      <c r="N12" s="421"/>
    </row>
    <row r="13" spans="1:14" ht="15" customHeight="1">
      <c r="A13" s="125"/>
      <c r="B13" s="125"/>
      <c r="C13" s="125"/>
      <c r="D13" s="108"/>
      <c r="E13" s="134" t="s">
        <v>5</v>
      </c>
      <c r="F13" s="133"/>
      <c r="G13" s="133"/>
      <c r="H13" s="133"/>
      <c r="I13" s="133"/>
      <c r="J13" s="295"/>
      <c r="K13" s="1286"/>
    </row>
    <row r="14" spans="1:14" ht="3" customHeight="1">
      <c r="A14" s="125"/>
      <c r="B14" s="125"/>
      <c r="C14" s="125"/>
    </row>
    <row r="15" spans="1:14" ht="27.75" customHeight="1">
      <c r="E15" s="1376" t="s">
        <v>572</v>
      </c>
      <c r="F15" s="1376"/>
      <c r="G15" s="1376"/>
      <c r="H15" s="1376"/>
      <c r="I15" s="1376"/>
      <c r="J15" s="1376"/>
    </row>
  </sheetData>
  <sheetProtection password="FA9C" sheet="1" objects="1" scenarios="1" formatColumns="0" formatRows="0"/>
  <mergeCells count="8">
    <mergeCell ref="D5:J5"/>
    <mergeCell ref="E15:J15"/>
    <mergeCell ref="K12:K13"/>
    <mergeCell ref="D8:J8"/>
    <mergeCell ref="E9:F9"/>
    <mergeCell ref="K8:K10"/>
    <mergeCell ref="G9:J9"/>
    <mergeCell ref="D9:D10"/>
  </mergeCells>
  <phoneticPr fontId="9" type="noConversion"/>
  <dataValidations count="4">
    <dataValidation type="textLength" operator="lessThanOrEqual" allowBlank="1" showInputMessage="1" showErrorMessage="1" errorTitle="Ошибка" error="Допускается ввод не более 900 символов!" sqref="F12: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type="list" allowBlank="1" showInputMessage="1" showErrorMessage="1" errorTitle="Ошибка" error="Выберите значение из списка" prompt="Выберите значение из списка" sqref="E12">
      <formula1>kind_of_forms</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36.xml><?xml version="1.0" encoding="utf-8"?>
<worksheet xmlns="http://schemas.openxmlformats.org/spreadsheetml/2006/main" xmlns:r="http://schemas.openxmlformats.org/officeDocument/2006/relationships">
  <sheetPr codeName="List07">
    <tabColor rgb="FFCCCCFF"/>
    <pageSetUpPr fitToPage="1"/>
  </sheetPr>
  <dimension ref="A1:I15"/>
  <sheetViews>
    <sheetView showGridLines="0" topLeftCell="C6" zoomScaleNormal="100" workbookViewId="0">
      <selection activeCell="E12" sqref="E12"/>
    </sheetView>
  </sheetViews>
  <sheetFormatPr defaultRowHeight="14.25"/>
  <cols>
    <col min="1" max="2" width="9.140625" style="13" hidden="1" customWidth="1"/>
    <col min="3" max="3" width="3.7109375" style="46" bestFit="1" customWidth="1"/>
    <col min="4" max="4" width="6.28515625" style="13" bestFit="1" customWidth="1"/>
    <col min="5" max="5" width="94.85546875" style="13" customWidth="1"/>
    <col min="6" max="16384" width="9.140625" style="13"/>
  </cols>
  <sheetData>
    <row r="1" spans="3:9" hidden="1"/>
    <row r="2" spans="3:9" hidden="1"/>
    <row r="3" spans="3:9" hidden="1"/>
    <row r="4" spans="3:9" hidden="1"/>
    <row r="5" spans="3:9" hidden="1"/>
    <row r="6" spans="3:9" ht="3" customHeight="1">
      <c r="C6" s="47"/>
      <c r="D6" s="14"/>
      <c r="E6" s="14"/>
    </row>
    <row r="7" spans="3:9" ht="22.5">
      <c r="C7" s="47"/>
      <c r="D7" s="1231" t="s">
        <v>313</v>
      </c>
      <c r="E7" s="1233"/>
      <c r="F7" s="407"/>
    </row>
    <row r="8" spans="3:9" ht="3" customHeight="1">
      <c r="C8" s="47"/>
      <c r="D8" s="14"/>
      <c r="E8" s="14"/>
    </row>
    <row r="9" spans="3:9" ht="15.95" customHeight="1">
      <c r="C9" s="47"/>
      <c r="D9" s="97" t="s">
        <v>91</v>
      </c>
      <c r="E9" s="397" t="s">
        <v>312</v>
      </c>
    </row>
    <row r="10" spans="3:9" ht="12" customHeight="1">
      <c r="C10" s="47"/>
      <c r="D10" s="39" t="s">
        <v>92</v>
      </c>
      <c r="E10" s="39" t="s">
        <v>48</v>
      </c>
    </row>
    <row r="11" spans="3:9" ht="11.25" hidden="1" customHeight="1">
      <c r="C11" s="47"/>
      <c r="D11" s="186">
        <v>0</v>
      </c>
      <c r="E11" s="398"/>
    </row>
    <row r="12" spans="3:9" ht="15" customHeight="1">
      <c r="C12" s="160"/>
      <c r="D12" s="117">
        <v>1</v>
      </c>
      <c r="E12" s="1090" t="s">
        <v>2977</v>
      </c>
    </row>
    <row r="13" spans="3:9" ht="12" customHeight="1">
      <c r="C13" s="47"/>
      <c r="D13" s="399"/>
      <c r="E13" s="400" t="s">
        <v>176</v>
      </c>
    </row>
    <row r="14" spans="3:9" ht="3" customHeight="1"/>
    <row r="15" spans="3:9" ht="22.5" customHeight="1">
      <c r="C15" s="161"/>
      <c r="D15" s="1378" t="s">
        <v>314</v>
      </c>
      <c r="E15" s="1378"/>
      <c r="F15" s="162"/>
      <c r="G15" s="162"/>
      <c r="H15" s="162"/>
      <c r="I15" s="162"/>
    </row>
  </sheetData>
  <sheetProtection password="FA9C" sheet="1" objects="1" scenarios="1" formatColumns="0" formatRow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r:id="rId1"/>
  <headerFooter alignWithMargins="0"/>
</worksheet>
</file>

<file path=xl/worksheets/sheet37.xml><?xml version="1.0" encoding="utf-8"?>
<worksheet xmlns="http://schemas.openxmlformats.org/spreadsheetml/2006/main" xmlns:r="http://schemas.openxmlformats.org/officeDocument/2006/relationships">
  <sheetPr codeName="ListComm">
    <tabColor rgb="FFCCCCFF"/>
    <pageSetUpPr fitToPage="1"/>
  </sheetPr>
  <dimension ref="A1:L12"/>
  <sheetViews>
    <sheetView showGridLines="0" topLeftCell="C6" zoomScaleNormal="100" workbookViewId="0"/>
  </sheetViews>
  <sheetFormatPr defaultRowHeight="14.25"/>
  <cols>
    <col min="1" max="2" width="9.140625" style="13" hidden="1" customWidth="1"/>
    <col min="3" max="3" width="3.7109375" style="46" customWidth="1"/>
    <col min="4" max="4" width="6.28515625" style="13" customWidth="1"/>
    <col min="5" max="5" width="94.85546875" style="13" customWidth="1"/>
    <col min="6" max="16384" width="9.140625" style="13"/>
  </cols>
  <sheetData>
    <row r="1" spans="3:12" hidden="1">
      <c r="L1" s="401"/>
    </row>
    <row r="2" spans="3:12" hidden="1"/>
    <row r="3" spans="3:12" hidden="1"/>
    <row r="4" spans="3:12" hidden="1"/>
    <row r="5" spans="3:12" hidden="1"/>
    <row r="6" spans="3:12" ht="3" customHeight="1">
      <c r="C6" s="47"/>
      <c r="D6" s="14"/>
      <c r="E6" s="14"/>
    </row>
    <row r="7" spans="3:12" ht="22.5">
      <c r="C7" s="47"/>
      <c r="D7" s="1375" t="s">
        <v>54</v>
      </c>
      <c r="E7" s="1375"/>
      <c r="F7" s="407"/>
    </row>
    <row r="8" spans="3:12" ht="3" customHeight="1">
      <c r="C8" s="47"/>
      <c r="D8" s="14"/>
      <c r="E8" s="14"/>
    </row>
    <row r="9" spans="3:12" ht="15.95" customHeight="1">
      <c r="C9" s="47"/>
      <c r="D9" s="97" t="s">
        <v>91</v>
      </c>
      <c r="E9" s="107" t="s">
        <v>175</v>
      </c>
    </row>
    <row r="10" spans="3:12" ht="12" customHeight="1">
      <c r="C10" s="47"/>
      <c r="D10" s="39" t="s">
        <v>92</v>
      </c>
      <c r="E10" s="39" t="s">
        <v>48</v>
      </c>
    </row>
    <row r="11" spans="3:12" ht="15" hidden="1" customHeight="1">
      <c r="C11" s="47"/>
      <c r="D11" s="117">
        <v>0</v>
      </c>
      <c r="E11" s="185"/>
    </row>
    <row r="12" spans="3:12">
      <c r="C12" s="47"/>
      <c r="D12" s="108"/>
      <c r="E12" s="106" t="s">
        <v>176</v>
      </c>
    </row>
  </sheetData>
  <sheetProtection password="FA9C" sheet="1" objects="1" scenarios="1" formatColumns="0" formatRows="0"/>
  <mergeCells count="1">
    <mergeCell ref="D7:E7"/>
  </mergeCells>
  <phoneticPr fontId="10" type="noConversion"/>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74" orientation="portrait" r:id="rId1"/>
  <headerFooter alignWithMargins="0"/>
</worksheet>
</file>

<file path=xl/worksheets/sheet38.xml><?xml version="1.0" encoding="utf-8"?>
<worksheet xmlns="http://schemas.openxmlformats.org/spreadsheetml/2006/main" xmlns:r="http://schemas.openxmlformats.org/officeDocument/2006/relationships">
  <sheetPr codeName="ListCheck">
    <tabColor indexed="31"/>
    <pageSetUpPr fitToPage="1"/>
  </sheetPr>
  <dimension ref="B1:E5"/>
  <sheetViews>
    <sheetView showGridLines="0" zoomScaleNormal="100" workbookViewId="0">
      <selection activeCell="B5" sqref="B5"/>
    </sheetView>
  </sheetViews>
  <sheetFormatPr defaultRowHeight="11.25"/>
  <cols>
    <col min="1" max="1" width="1.7109375" style="43" customWidth="1"/>
    <col min="2" max="2" width="34.5703125" style="43" customWidth="1"/>
    <col min="3" max="3" width="85.5703125" style="43" customWidth="1"/>
    <col min="4" max="4" width="17.7109375" style="43" customWidth="1"/>
    <col min="5" max="16384" width="9.140625" style="43"/>
  </cols>
  <sheetData>
    <row r="1" spans="2:5" ht="3" customHeight="1"/>
    <row r="2" spans="2:5" ht="22.5">
      <c r="B2" s="1379" t="s">
        <v>55</v>
      </c>
      <c r="C2" s="1379"/>
      <c r="D2" s="1379"/>
      <c r="E2" s="408"/>
    </row>
    <row r="3" spans="2:5" ht="3" customHeight="1"/>
    <row r="4" spans="2:5" ht="21.75" customHeight="1" thickBot="1">
      <c r="B4" s="1198" t="s">
        <v>1</v>
      </c>
      <c r="C4" s="1198" t="s">
        <v>90</v>
      </c>
      <c r="D4" s="1198" t="s">
        <v>71</v>
      </c>
    </row>
    <row r="5" spans="2:5" ht="12" thickTop="1"/>
  </sheetData>
  <sheetProtection password="FA9C" sheet="1" objects="1" scenarios="1" formatColumns="0" formatRows="0" autoFilter="0"/>
  <autoFilter ref="B4:D4"/>
  <mergeCells count="1">
    <mergeCell ref="B2:D2"/>
  </mergeCells>
  <phoneticPr fontId="9" type="noConversion"/>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sheetPr codeName="TSH_et_union_hor">
    <tabColor indexed="47"/>
  </sheetPr>
  <dimension ref="A2:CU373"/>
  <sheetViews>
    <sheetView showGridLines="0" zoomScale="85" zoomScaleNormal="85" workbookViewId="0"/>
  </sheetViews>
  <sheetFormatPr defaultRowHeight="17.100000000000001" customHeight="1"/>
  <cols>
    <col min="1" max="2" width="10" customWidth="1"/>
    <col min="4" max="4" width="11.140625" bestFit="1" customWidth="1"/>
    <col min="5" max="5" width="16.5703125" customWidth="1"/>
    <col min="6" max="6" width="16.28515625" customWidth="1"/>
    <col min="7" max="7" width="19.140625" customWidth="1"/>
    <col min="8" max="11" width="10" customWidth="1"/>
    <col min="12" max="12" width="12.7109375" customWidth="1"/>
    <col min="13" max="13" width="26.710937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4" width="115.7109375" customWidth="1"/>
    <col min="28" max="28" width="115.7109375" customWidth="1"/>
    <col min="30" max="90" width="115.7109375" customWidth="1"/>
  </cols>
  <sheetData>
    <row r="2" spans="1:23" s="34" customFormat="1" ht="17.100000000000001" customHeight="1">
      <c r="A2" s="34" t="s">
        <v>174</v>
      </c>
    </row>
    <row r="4" spans="1:23" s="13" customFormat="1" ht="17.100000000000001" customHeight="1">
      <c r="C4" s="45"/>
      <c r="D4" s="117"/>
      <c r="E4" s="118"/>
    </row>
    <row r="7" spans="1:23" s="34" customFormat="1" ht="17.100000000000001" customHeight="1">
      <c r="A7" s="34" t="s">
        <v>0</v>
      </c>
    </row>
    <row r="8" spans="1:23" ht="17.100000000000001" customHeight="1">
      <c r="G8" s="90"/>
      <c r="H8" s="90"/>
      <c r="I8" s="90"/>
      <c r="M8" s="40"/>
    </row>
    <row r="9" spans="1:23" s="96" customFormat="1" ht="17.100000000000001" customHeight="1">
      <c r="A9" s="197"/>
      <c r="C9" s="152"/>
      <c r="D9" s="1252">
        <v>1</v>
      </c>
      <c r="E9" s="1402"/>
      <c r="F9" s="1404"/>
      <c r="G9" s="1408" t="s">
        <v>84</v>
      </c>
      <c r="H9" s="1252"/>
      <c r="I9" s="1252">
        <v>1</v>
      </c>
      <c r="J9" s="1397"/>
      <c r="K9" s="1310" t="s">
        <v>84</v>
      </c>
      <c r="L9" s="1273"/>
      <c r="M9" s="1273" t="s">
        <v>92</v>
      </c>
      <c r="N9" s="1400"/>
      <c r="O9" s="1310" t="s">
        <v>84</v>
      </c>
      <c r="P9" s="1273"/>
      <c r="Q9" s="1273" t="s">
        <v>92</v>
      </c>
      <c r="R9" s="1401"/>
      <c r="S9" s="1310" t="s">
        <v>84</v>
      </c>
      <c r="T9" s="1032"/>
      <c r="U9" s="1032" t="s">
        <v>92</v>
      </c>
      <c r="V9" s="1194"/>
      <c r="W9" s="287"/>
    </row>
    <row r="10" spans="1:23" s="700" customFormat="1" ht="17.100000000000001" customHeight="1">
      <c r="A10" s="197"/>
      <c r="C10" s="152"/>
      <c r="D10" s="1252"/>
      <c r="E10" s="1402"/>
      <c r="F10" s="1404"/>
      <c r="G10" s="1408"/>
      <c r="H10" s="1252"/>
      <c r="I10" s="1252"/>
      <c r="J10" s="1397"/>
      <c r="K10" s="1310"/>
      <c r="L10" s="1273"/>
      <c r="M10" s="1273"/>
      <c r="N10" s="1400"/>
      <c r="O10" s="1310"/>
      <c r="P10" s="1273"/>
      <c r="Q10" s="1273"/>
      <c r="R10" s="1401"/>
      <c r="S10" s="1310"/>
      <c r="T10" s="1034"/>
      <c r="U10" s="705"/>
      <c r="V10" s="706" t="s">
        <v>630</v>
      </c>
      <c r="W10" s="707"/>
    </row>
    <row r="11" spans="1:23" s="96" customFormat="1" ht="17.100000000000001" customHeight="1">
      <c r="A11" s="197"/>
      <c r="C11" s="152"/>
      <c r="D11" s="1253"/>
      <c r="E11" s="1403"/>
      <c r="F11" s="1405"/>
      <c r="G11" s="1253"/>
      <c r="H11" s="1253"/>
      <c r="I11" s="1253"/>
      <c r="J11" s="1398"/>
      <c r="K11" s="1253"/>
      <c r="L11" s="1253"/>
      <c r="M11" s="1253"/>
      <c r="N11" s="1401"/>
      <c r="O11" s="1253"/>
      <c r="P11" s="1033"/>
      <c r="Q11" s="705"/>
      <c r="R11" s="706" t="s">
        <v>629</v>
      </c>
      <c r="S11" s="702"/>
      <c r="T11" s="702"/>
      <c r="U11" s="702"/>
      <c r="V11" s="702"/>
      <c r="W11" s="707"/>
    </row>
    <row r="12" spans="1:23" s="96" customFormat="1" ht="17.100000000000001" customHeight="1">
      <c r="A12" s="197"/>
      <c r="C12" s="152"/>
      <c r="D12" s="1253"/>
      <c r="E12" s="1403"/>
      <c r="F12" s="1405"/>
      <c r="G12" s="1253"/>
      <c r="H12" s="1253"/>
      <c r="I12" s="1253"/>
      <c r="J12" s="1398"/>
      <c r="K12" s="1253"/>
      <c r="L12" s="705"/>
      <c r="M12" s="706"/>
      <c r="N12" s="706" t="s">
        <v>410</v>
      </c>
      <c r="O12" s="706"/>
      <c r="P12" s="706"/>
      <c r="Q12" s="706"/>
      <c r="R12" s="706"/>
      <c r="S12" s="702"/>
      <c r="T12" s="702"/>
      <c r="U12" s="702"/>
      <c r="V12" s="702"/>
      <c r="W12" s="707"/>
    </row>
    <row r="13" spans="1:23" s="96" customFormat="1" ht="17.25" customHeight="1">
      <c r="A13" s="197"/>
      <c r="C13" s="152"/>
      <c r="D13" s="1253"/>
      <c r="E13" s="1403"/>
      <c r="F13" s="1405"/>
      <c r="G13" s="1253"/>
      <c r="H13" s="705"/>
      <c r="I13" s="706"/>
      <c r="J13" s="706"/>
      <c r="K13" s="706"/>
      <c r="L13" s="706"/>
      <c r="M13" s="706"/>
      <c r="N13" s="706"/>
      <c r="O13" s="706"/>
      <c r="P13" s="706"/>
      <c r="Q13" s="706"/>
      <c r="R13" s="706"/>
      <c r="S13" s="702"/>
      <c r="T13" s="702"/>
      <c r="U13" s="702"/>
      <c r="V13" s="702"/>
      <c r="W13" s="707"/>
    </row>
    <row r="14" spans="1:23" ht="17.100000000000001" customHeight="1">
      <c r="A14" s="198"/>
    </row>
    <row r="15" spans="1:23" ht="16.5" customHeight="1">
      <c r="A15" s="197"/>
      <c r="B15" s="96"/>
      <c r="C15" s="152"/>
      <c r="D15" s="1396"/>
      <c r="E15" s="1406"/>
      <c r="F15" s="1407"/>
      <c r="G15" s="1409"/>
      <c r="H15" s="1252"/>
      <c r="I15" s="1252">
        <v>1</v>
      </c>
      <c r="J15" s="1397"/>
      <c r="K15" s="1310" t="s">
        <v>84</v>
      </c>
      <c r="L15" s="1273"/>
      <c r="M15" s="1273" t="s">
        <v>92</v>
      </c>
      <c r="N15" s="1400"/>
      <c r="O15" s="1310" t="s">
        <v>84</v>
      </c>
      <c r="P15" s="1273"/>
      <c r="Q15" s="1273" t="s">
        <v>92</v>
      </c>
      <c r="R15" s="1401"/>
      <c r="S15" s="1310" t="s">
        <v>84</v>
      </c>
      <c r="T15" s="1032"/>
      <c r="U15" s="1032" t="s">
        <v>92</v>
      </c>
      <c r="V15" s="1194"/>
      <c r="W15" s="287"/>
    </row>
    <row r="16" spans="1:23" s="703" customFormat="1" ht="16.5" customHeight="1">
      <c r="A16" s="709"/>
      <c r="B16" s="704"/>
      <c r="C16" s="708"/>
      <c r="D16" s="1396"/>
      <c r="E16" s="1406"/>
      <c r="F16" s="1407"/>
      <c r="G16" s="1409"/>
      <c r="H16" s="1252"/>
      <c r="I16" s="1252"/>
      <c r="J16" s="1397"/>
      <c r="K16" s="1310"/>
      <c r="L16" s="1273"/>
      <c r="M16" s="1273"/>
      <c r="N16" s="1400"/>
      <c r="O16" s="1310"/>
      <c r="P16" s="1273"/>
      <c r="Q16" s="1273"/>
      <c r="R16" s="1401"/>
      <c r="S16" s="1310"/>
      <c r="T16" s="1034"/>
      <c r="U16" s="705"/>
      <c r="V16" s="706" t="s">
        <v>630</v>
      </c>
      <c r="W16" s="707"/>
    </row>
    <row r="17" spans="1:36" ht="17.100000000000001" customHeight="1">
      <c r="A17" s="197"/>
      <c r="B17" s="96"/>
      <c r="C17" s="152"/>
      <c r="D17" s="1396"/>
      <c r="E17" s="1406"/>
      <c r="F17" s="1407"/>
      <c r="G17" s="1409"/>
      <c r="H17" s="1252"/>
      <c r="I17" s="1252"/>
      <c r="J17" s="1398"/>
      <c r="K17" s="1310"/>
      <c r="L17" s="1273"/>
      <c r="M17" s="1273"/>
      <c r="N17" s="1401"/>
      <c r="O17" s="1310"/>
      <c r="P17" s="1033"/>
      <c r="Q17" s="705"/>
      <c r="R17" s="706" t="s">
        <v>629</v>
      </c>
      <c r="S17" s="702"/>
      <c r="T17" s="702"/>
      <c r="U17" s="702"/>
      <c r="V17" s="702"/>
      <c r="W17" s="707"/>
    </row>
    <row r="18" spans="1:36" ht="17.100000000000001" customHeight="1">
      <c r="A18" s="197"/>
      <c r="B18" s="96"/>
      <c r="C18" s="152"/>
      <c r="D18" s="1396"/>
      <c r="E18" s="1406"/>
      <c r="F18" s="1407"/>
      <c r="G18" s="1409"/>
      <c r="H18" s="1252"/>
      <c r="I18" s="1252"/>
      <c r="J18" s="1398"/>
      <c r="K18" s="1310"/>
      <c r="L18" s="705"/>
      <c r="M18" s="706"/>
      <c r="N18" s="706" t="s">
        <v>410</v>
      </c>
      <c r="O18" s="706"/>
      <c r="P18" s="706"/>
      <c r="Q18" s="706"/>
      <c r="R18" s="706"/>
      <c r="S18" s="702"/>
      <c r="T18" s="702"/>
      <c r="U18" s="702"/>
      <c r="V18" s="702"/>
      <c r="W18" s="707"/>
    </row>
    <row r="19" spans="1:36" ht="17.100000000000001" customHeight="1">
      <c r="A19" s="197"/>
      <c r="B19" s="96"/>
      <c r="C19" s="152"/>
      <c r="D19" s="1396"/>
      <c r="E19" s="1406"/>
      <c r="F19" s="1407"/>
      <c r="G19" s="1409"/>
      <c r="H19" s="705"/>
      <c r="I19" s="706"/>
      <c r="J19" s="706"/>
      <c r="K19" s="706"/>
      <c r="L19" s="706"/>
      <c r="M19" s="706"/>
      <c r="N19" s="706"/>
      <c r="O19" s="706"/>
      <c r="P19" s="706"/>
      <c r="Q19" s="706"/>
      <c r="R19" s="706"/>
      <c r="S19" s="702"/>
      <c r="T19" s="702"/>
      <c r="U19" s="702"/>
      <c r="V19" s="702"/>
      <c r="W19" s="707"/>
    </row>
    <row r="20" spans="1:36" ht="17.100000000000001" customHeight="1">
      <c r="A20" s="198"/>
    </row>
    <row r="21" spans="1:36" s="34" customFormat="1" ht="17.100000000000001" customHeight="1">
      <c r="A21" s="34" t="s">
        <v>12</v>
      </c>
      <c r="C21" s="34" t="s">
        <v>92</v>
      </c>
    </row>
    <row r="27" spans="1:36" ht="17.100000000000001" customHeight="1">
      <c r="O27" s="1399" t="s">
        <v>297</v>
      </c>
      <c r="P27" s="1399"/>
      <c r="Q27" s="1399"/>
      <c r="R27" s="1335" t="s">
        <v>269</v>
      </c>
      <c r="S27" s="1335"/>
      <c r="T27" s="1335"/>
      <c r="U27" s="1295" t="s">
        <v>339</v>
      </c>
      <c r="W27" s="1410"/>
    </row>
    <row r="28" spans="1:36" ht="17.100000000000001" customHeight="1">
      <c r="O28" s="1336" t="s">
        <v>578</v>
      </c>
      <c r="P28" s="1336" t="s">
        <v>270</v>
      </c>
      <c r="Q28" s="1336"/>
      <c r="R28" s="1335"/>
      <c r="S28" s="1335"/>
      <c r="T28" s="1335"/>
      <c r="U28" s="1295"/>
      <c r="W28" s="1410"/>
    </row>
    <row r="29" spans="1:36" ht="37.5" customHeight="1">
      <c r="O29" s="1336"/>
      <c r="P29" s="98" t="s">
        <v>579</v>
      </c>
      <c r="Q29" s="98" t="s">
        <v>6</v>
      </c>
      <c r="R29" s="99" t="s">
        <v>273</v>
      </c>
      <c r="S29" s="1337" t="s">
        <v>272</v>
      </c>
      <c r="T29" s="1337"/>
      <c r="U29" s="1295"/>
      <c r="W29" s="1410"/>
    </row>
    <row r="30" spans="1:36" ht="17.100000000000001" customHeight="1">
      <c r="G30" s="150"/>
      <c r="H30" s="150"/>
      <c r="I30" s="150"/>
      <c r="J30" s="150"/>
      <c r="K30" s="150"/>
      <c r="L30" s="116"/>
      <c r="M30" s="402" t="s">
        <v>182</v>
      </c>
      <c r="N30" s="403"/>
      <c r="O30" s="1411"/>
      <c r="P30" s="1411"/>
      <c r="Q30" s="1411"/>
      <c r="R30" s="1411"/>
      <c r="S30" s="1411"/>
      <c r="T30" s="1411"/>
      <c r="U30" s="1411"/>
      <c r="V30" s="116"/>
      <c r="W30" s="116"/>
      <c r="X30" s="196"/>
      <c r="Y30" s="196"/>
      <c r="Z30" s="196"/>
      <c r="AA30" s="196"/>
      <c r="AB30" s="196"/>
      <c r="AC30" s="196"/>
      <c r="AD30" s="196"/>
      <c r="AE30" s="196"/>
      <c r="AF30" s="196"/>
      <c r="AG30" s="196"/>
      <c r="AH30" s="196"/>
      <c r="AI30" s="196"/>
      <c r="AJ30" s="196"/>
    </row>
    <row r="31" spans="1:36" s="491" customFormat="1" ht="22.5">
      <c r="A31" s="1314">
        <v>1</v>
      </c>
      <c r="B31" s="793"/>
      <c r="C31" s="793"/>
      <c r="D31" s="793"/>
      <c r="E31" s="794"/>
      <c r="F31" s="795"/>
      <c r="G31" s="795"/>
      <c r="H31" s="795"/>
      <c r="I31" s="796"/>
      <c r="J31" s="791"/>
      <c r="K31" s="798"/>
      <c r="L31" s="560">
        <f>mergeValue(A31)</f>
        <v>1</v>
      </c>
      <c r="M31" s="608" t="s">
        <v>19</v>
      </c>
      <c r="N31" s="613"/>
      <c r="O31" s="1380"/>
      <c r="P31" s="1381"/>
      <c r="Q31" s="1381"/>
      <c r="R31" s="1381"/>
      <c r="S31" s="1381"/>
      <c r="T31" s="1381"/>
      <c r="U31" s="1381"/>
      <c r="V31" s="1382"/>
      <c r="W31" s="1128" t="s">
        <v>718</v>
      </c>
      <c r="X31" s="552"/>
      <c r="Y31" s="556"/>
      <c r="Z31" s="556" t="str">
        <f t="shared" ref="Z31:Z44" si="0">IF(M31="","",M31 )</f>
        <v>Наименование тарифа</v>
      </c>
      <c r="AA31" s="556"/>
      <c r="AB31" s="556"/>
      <c r="AC31" s="556"/>
      <c r="AD31" s="552"/>
      <c r="AE31" s="552"/>
      <c r="AF31" s="552"/>
      <c r="AG31" s="552"/>
      <c r="AH31" s="552"/>
      <c r="AI31" s="552"/>
      <c r="AJ31" s="552"/>
    </row>
    <row r="32" spans="1:36" s="491" customFormat="1" ht="22.5">
      <c r="A32" s="1314"/>
      <c r="B32" s="1314">
        <v>1</v>
      </c>
      <c r="C32" s="793"/>
      <c r="D32" s="793"/>
      <c r="E32" s="795"/>
      <c r="F32" s="795"/>
      <c r="G32" s="795"/>
      <c r="H32" s="795"/>
      <c r="I32" s="790"/>
      <c r="J32" s="789"/>
      <c r="K32" s="792"/>
      <c r="L32" s="560" t="str">
        <f>mergeValue(A32) &amp;"."&amp; mergeValue(B32)</f>
        <v>1.1</v>
      </c>
      <c r="M32" s="514" t="s">
        <v>15</v>
      </c>
      <c r="N32" s="613"/>
      <c r="O32" s="1380"/>
      <c r="P32" s="1381"/>
      <c r="Q32" s="1381"/>
      <c r="R32" s="1381"/>
      <c r="S32" s="1381"/>
      <c r="T32" s="1381"/>
      <c r="U32" s="1381"/>
      <c r="V32" s="1382"/>
      <c r="W32" s="1128" t="s">
        <v>459</v>
      </c>
      <c r="X32" s="552"/>
      <c r="Y32" s="556"/>
      <c r="Z32" s="556" t="str">
        <f t="shared" si="0"/>
        <v>Территория действия тарифа</v>
      </c>
      <c r="AA32" s="556"/>
      <c r="AB32" s="556"/>
      <c r="AC32" s="556"/>
      <c r="AD32" s="552"/>
      <c r="AE32" s="552"/>
      <c r="AF32" s="552"/>
      <c r="AG32" s="552"/>
      <c r="AH32" s="552"/>
      <c r="AI32" s="552"/>
      <c r="AJ32" s="552"/>
    </row>
    <row r="33" spans="1:36" s="491" customFormat="1" ht="22.5">
      <c r="A33" s="1314"/>
      <c r="B33" s="1314"/>
      <c r="C33" s="1314">
        <v>1</v>
      </c>
      <c r="D33" s="793"/>
      <c r="E33" s="795"/>
      <c r="F33" s="795"/>
      <c r="G33" s="795"/>
      <c r="H33" s="795"/>
      <c r="I33" s="797"/>
      <c r="J33" s="789"/>
      <c r="K33" s="792"/>
      <c r="L33" s="560" t="str">
        <f>mergeValue(A33) &amp;"."&amp; mergeValue(B33)&amp;"."&amp; mergeValue(C33)</f>
        <v>1.1.1</v>
      </c>
      <c r="M33" s="515" t="s">
        <v>7</v>
      </c>
      <c r="N33" s="613"/>
      <c r="O33" s="1380"/>
      <c r="P33" s="1381"/>
      <c r="Q33" s="1381"/>
      <c r="R33" s="1381"/>
      <c r="S33" s="1381"/>
      <c r="T33" s="1381"/>
      <c r="U33" s="1381"/>
      <c r="V33" s="1382"/>
      <c r="W33" s="1128" t="s">
        <v>600</v>
      </c>
      <c r="X33" s="552"/>
      <c r="Y33" s="556"/>
      <c r="Z33" s="556" t="str">
        <f t="shared" si="0"/>
        <v xml:space="preserve">Наименование системы теплоснабжения </v>
      </c>
      <c r="AA33" s="556"/>
      <c r="AB33" s="556"/>
      <c r="AC33" s="556"/>
      <c r="AD33" s="552"/>
      <c r="AE33" s="552"/>
      <c r="AF33" s="552"/>
      <c r="AG33" s="552"/>
      <c r="AH33" s="552"/>
      <c r="AI33" s="552"/>
      <c r="AJ33" s="552"/>
    </row>
    <row r="34" spans="1:36" s="491" customFormat="1" ht="22.5">
      <c r="A34" s="1314"/>
      <c r="B34" s="1314"/>
      <c r="C34" s="1314"/>
      <c r="D34" s="1314">
        <v>1</v>
      </c>
      <c r="E34" s="795"/>
      <c r="F34" s="795"/>
      <c r="G34" s="795"/>
      <c r="H34" s="795"/>
      <c r="I34" s="797"/>
      <c r="J34" s="789"/>
      <c r="K34" s="792"/>
      <c r="L34" s="560" t="str">
        <f>mergeValue(A34) &amp;"."&amp; mergeValue(B34)&amp;"."&amp; mergeValue(C34)&amp;"."&amp; mergeValue(D34)</f>
        <v>1.1.1.1</v>
      </c>
      <c r="M34" s="516" t="s">
        <v>21</v>
      </c>
      <c r="N34" s="613"/>
      <c r="O34" s="1380"/>
      <c r="P34" s="1381"/>
      <c r="Q34" s="1381"/>
      <c r="R34" s="1381"/>
      <c r="S34" s="1381"/>
      <c r="T34" s="1381"/>
      <c r="U34" s="1381"/>
      <c r="V34" s="1382"/>
      <c r="W34" s="1128" t="s">
        <v>601</v>
      </c>
      <c r="X34" s="552"/>
      <c r="Y34" s="556"/>
      <c r="Z34" s="556" t="str">
        <f t="shared" si="0"/>
        <v xml:space="preserve">Источник тепловой энергии  </v>
      </c>
      <c r="AA34" s="556"/>
      <c r="AB34" s="556"/>
      <c r="AC34" s="556"/>
      <c r="AD34" s="552"/>
      <c r="AE34" s="552"/>
      <c r="AF34" s="552"/>
      <c r="AG34" s="552"/>
      <c r="AH34" s="552"/>
      <c r="AI34" s="552"/>
      <c r="AJ34" s="552"/>
    </row>
    <row r="35" spans="1:36" s="491" customFormat="1" ht="78.75">
      <c r="A35" s="1314"/>
      <c r="B35" s="1314"/>
      <c r="C35" s="1314"/>
      <c r="D35" s="1314"/>
      <c r="E35" s="1314">
        <v>1</v>
      </c>
      <c r="F35" s="795"/>
      <c r="G35" s="795"/>
      <c r="H35" s="793">
        <v>1</v>
      </c>
      <c r="I35" s="1314">
        <v>1</v>
      </c>
      <c r="J35" s="795"/>
      <c r="K35" s="800"/>
      <c r="L35" s="560" t="str">
        <f>mergeValue(A35) &amp;"."&amp; mergeValue(B35)&amp;"."&amp; mergeValue(C35)&amp;"."&amp; mergeValue(D35)&amp;"."&amp; mergeValue(E35)</f>
        <v>1.1.1.1.1</v>
      </c>
      <c r="M35" s="522" t="s">
        <v>8</v>
      </c>
      <c r="N35" s="613"/>
      <c r="O35" s="1317"/>
      <c r="P35" s="1318"/>
      <c r="Q35" s="1318"/>
      <c r="R35" s="1318"/>
      <c r="S35" s="1318"/>
      <c r="T35" s="1318"/>
      <c r="U35" s="1318"/>
      <c r="V35" s="1319"/>
      <c r="W35" s="1128" t="s">
        <v>719</v>
      </c>
      <c r="X35" s="552"/>
      <c r="Y35" s="556"/>
      <c r="Z35" s="556" t="str">
        <f t="shared" si="0"/>
        <v>Схема подключения теплопотребляющей установки к коллектору источника тепловой энергии</v>
      </c>
      <c r="AA35" s="556"/>
      <c r="AB35" s="556"/>
      <c r="AC35" s="556"/>
      <c r="AD35" s="552"/>
      <c r="AE35" s="552"/>
      <c r="AF35" s="552"/>
      <c r="AG35" s="552"/>
      <c r="AH35" s="552"/>
      <c r="AI35" s="552"/>
      <c r="AJ35" s="552"/>
    </row>
    <row r="36" spans="1:36" s="491" customFormat="1" ht="33.75">
      <c r="A36" s="1314"/>
      <c r="B36" s="1314"/>
      <c r="C36" s="1314"/>
      <c r="D36" s="1314"/>
      <c r="E36" s="1314"/>
      <c r="F36" s="1314">
        <v>1</v>
      </c>
      <c r="G36" s="793"/>
      <c r="H36" s="793"/>
      <c r="I36" s="1314"/>
      <c r="J36" s="1314">
        <v>1</v>
      </c>
      <c r="K36" s="801"/>
      <c r="L36" s="560" t="str">
        <f>mergeValue(A36) &amp;"."&amp; mergeValue(B36)&amp;"."&amp; mergeValue(C36)&amp;"."&amp; mergeValue(D36)&amp;"."&amp; mergeValue(E36)&amp;"."&amp; mergeValue(F36)</f>
        <v>1.1.1.1.1.1</v>
      </c>
      <c r="M36" s="523" t="s">
        <v>9</v>
      </c>
      <c r="N36" s="613"/>
      <c r="O36" s="1317"/>
      <c r="P36" s="1318"/>
      <c r="Q36" s="1318"/>
      <c r="R36" s="1318"/>
      <c r="S36" s="1318"/>
      <c r="T36" s="1318"/>
      <c r="U36" s="1318"/>
      <c r="V36" s="1319"/>
      <c r="W36" s="1128" t="s">
        <v>720</v>
      </c>
      <c r="X36" s="552"/>
      <c r="Y36" s="556"/>
      <c r="Z36" s="556" t="str">
        <f t="shared" si="0"/>
        <v>Группа потребителей</v>
      </c>
      <c r="AA36" s="556"/>
      <c r="AB36" s="556"/>
      <c r="AC36" s="556"/>
      <c r="AD36" s="552"/>
      <c r="AE36" s="552"/>
      <c r="AF36" s="552"/>
      <c r="AG36" s="552"/>
      <c r="AH36" s="552"/>
      <c r="AI36" s="552"/>
      <c r="AJ36" s="552"/>
    </row>
    <row r="37" spans="1:36" s="491" customFormat="1" ht="122.1" customHeight="1">
      <c r="A37" s="1314"/>
      <c r="B37" s="1314"/>
      <c r="C37" s="1314"/>
      <c r="D37" s="1314"/>
      <c r="E37" s="1314"/>
      <c r="F37" s="1314"/>
      <c r="G37" s="793">
        <v>1</v>
      </c>
      <c r="H37" s="793"/>
      <c r="I37" s="1314"/>
      <c r="J37" s="1314"/>
      <c r="K37" s="801">
        <v>1</v>
      </c>
      <c r="L37" s="560" t="str">
        <f>mergeValue(A37) &amp;"."&amp; mergeValue(B37)&amp;"."&amp; mergeValue(C37)&amp;"."&amp; mergeValue(D37)&amp;"."&amp; mergeValue(E37)&amp;"."&amp; mergeValue(F37)&amp;"."&amp; mergeValue(G37)</f>
        <v>1.1.1.1.1.1.1</v>
      </c>
      <c r="M37" s="1014"/>
      <c r="N37" s="613"/>
      <c r="O37" s="530"/>
      <c r="P37" s="530"/>
      <c r="Q37" s="1038"/>
      <c r="R37" s="1309"/>
      <c r="S37" s="1310" t="s">
        <v>83</v>
      </c>
      <c r="T37" s="1309"/>
      <c r="U37" s="1310" t="s">
        <v>83</v>
      </c>
      <c r="V37" s="530"/>
      <c r="W37" s="1284" t="s">
        <v>721</v>
      </c>
      <c r="X37" s="552" t="str">
        <f>strCheckDate(O38:V38)</f>
        <v/>
      </c>
      <c r="Y37" s="556"/>
      <c r="Z37" s="556" t="str">
        <f t="shared" si="0"/>
        <v/>
      </c>
      <c r="AA37" s="556"/>
      <c r="AB37" s="556"/>
      <c r="AC37" s="556"/>
      <c r="AD37" s="552"/>
      <c r="AE37" s="552"/>
      <c r="AF37" s="552"/>
      <c r="AG37" s="552"/>
      <c r="AH37" s="552"/>
      <c r="AI37" s="552"/>
      <c r="AJ37" s="552"/>
    </row>
    <row r="38" spans="1:36" s="491" customFormat="1" ht="14.25" hidden="1" customHeight="1">
      <c r="A38" s="1314"/>
      <c r="B38" s="1314"/>
      <c r="C38" s="1314"/>
      <c r="D38" s="1314"/>
      <c r="E38" s="1314"/>
      <c r="F38" s="1314"/>
      <c r="G38" s="793"/>
      <c r="H38" s="793"/>
      <c r="I38" s="1314"/>
      <c r="J38" s="1314"/>
      <c r="K38" s="801"/>
      <c r="L38" s="567"/>
      <c r="M38" s="613"/>
      <c r="N38" s="613"/>
      <c r="O38" s="530"/>
      <c r="P38" s="530"/>
      <c r="Q38" s="551" t="str">
        <f>R37 &amp; "-" &amp; T37</f>
        <v>-</v>
      </c>
      <c r="R38" s="1309"/>
      <c r="S38" s="1310"/>
      <c r="T38" s="1309"/>
      <c r="U38" s="1310"/>
      <c r="V38" s="530"/>
      <c r="W38" s="1285"/>
      <c r="X38" s="552"/>
      <c r="Y38" s="556"/>
      <c r="Z38" s="556" t="str">
        <f t="shared" si="0"/>
        <v/>
      </c>
      <c r="AA38" s="556"/>
      <c r="AB38" s="556"/>
      <c r="AC38" s="556"/>
      <c r="AD38" s="552"/>
      <c r="AE38" s="552"/>
      <c r="AF38" s="552"/>
      <c r="AG38" s="552"/>
      <c r="AH38" s="552"/>
      <c r="AI38" s="552"/>
      <c r="AJ38" s="552"/>
    </row>
    <row r="39" spans="1:36" s="491" customFormat="1" ht="15" customHeight="1">
      <c r="A39" s="1314"/>
      <c r="B39" s="1314"/>
      <c r="C39" s="1314"/>
      <c r="D39" s="1314"/>
      <c r="E39" s="1314"/>
      <c r="F39" s="1314"/>
      <c r="G39" s="795"/>
      <c r="H39" s="793"/>
      <c r="I39" s="1314"/>
      <c r="J39" s="1314"/>
      <c r="K39" s="800"/>
      <c r="L39" s="506"/>
      <c r="M39" s="525" t="s">
        <v>24</v>
      </c>
      <c r="N39" s="532"/>
      <c r="O39" s="532"/>
      <c r="P39" s="532"/>
      <c r="Q39" s="532"/>
      <c r="R39" s="532"/>
      <c r="S39" s="532"/>
      <c r="T39" s="532"/>
      <c r="U39" s="532"/>
      <c r="V39" s="528"/>
      <c r="W39" s="1286"/>
      <c r="X39" s="552"/>
      <c r="Y39" s="556"/>
      <c r="Z39" s="556" t="str">
        <f t="shared" si="0"/>
        <v>Добавить вид теплоносителя (параметры теплоносителя)</v>
      </c>
      <c r="AA39" s="556"/>
      <c r="AB39" s="556"/>
      <c r="AC39" s="556"/>
      <c r="AD39" s="552"/>
      <c r="AE39" s="552"/>
      <c r="AF39" s="552"/>
      <c r="AG39" s="552"/>
      <c r="AH39" s="552"/>
      <c r="AI39" s="552"/>
      <c r="AJ39" s="552"/>
    </row>
    <row r="40" spans="1:36" s="491" customFormat="1" ht="15" customHeight="1">
      <c r="A40" s="1314"/>
      <c r="B40" s="1314"/>
      <c r="C40" s="1314"/>
      <c r="D40" s="1314"/>
      <c r="E40" s="1314"/>
      <c r="F40" s="795"/>
      <c r="G40" s="795"/>
      <c r="H40" s="793"/>
      <c r="I40" s="1314"/>
      <c r="J40" s="795"/>
      <c r="K40" s="800"/>
      <c r="L40" s="506"/>
      <c r="M40" s="524" t="s">
        <v>10</v>
      </c>
      <c r="N40" s="532"/>
      <c r="O40" s="532"/>
      <c r="P40" s="532"/>
      <c r="Q40" s="532"/>
      <c r="R40" s="532"/>
      <c r="S40" s="532"/>
      <c r="T40" s="532"/>
      <c r="U40" s="531"/>
      <c r="V40" s="532"/>
      <c r="W40" s="632"/>
      <c r="X40" s="552"/>
      <c r="Y40" s="556"/>
      <c r="Z40" s="556" t="str">
        <f t="shared" si="0"/>
        <v>Добавить группу потребителей</v>
      </c>
      <c r="AA40" s="556"/>
      <c r="AB40" s="556"/>
      <c r="AC40" s="556"/>
      <c r="AD40" s="552"/>
      <c r="AE40" s="552"/>
      <c r="AF40" s="552"/>
      <c r="AG40" s="552"/>
      <c r="AH40" s="552"/>
      <c r="AI40" s="552"/>
      <c r="AJ40" s="552"/>
    </row>
    <row r="41" spans="1:36" s="491" customFormat="1" ht="15" customHeight="1">
      <c r="A41" s="1314"/>
      <c r="B41" s="1314"/>
      <c r="C41" s="1314"/>
      <c r="D41" s="1314"/>
      <c r="E41" s="799"/>
      <c r="F41" s="795"/>
      <c r="G41" s="795"/>
      <c r="H41" s="795"/>
      <c r="I41" s="791"/>
      <c r="J41" s="788"/>
      <c r="K41" s="798"/>
      <c r="L41" s="506"/>
      <c r="M41" s="519" t="s">
        <v>11</v>
      </c>
      <c r="N41" s="532"/>
      <c r="O41" s="532"/>
      <c r="P41" s="532"/>
      <c r="Q41" s="532"/>
      <c r="R41" s="532"/>
      <c r="S41" s="532"/>
      <c r="T41" s="532"/>
      <c r="U41" s="531"/>
      <c r="V41" s="532"/>
      <c r="W41" s="632"/>
      <c r="X41" s="552"/>
      <c r="Y41" s="556"/>
      <c r="Z41" s="556" t="str">
        <f t="shared" si="0"/>
        <v>Добавить схему подключения</v>
      </c>
      <c r="AA41" s="556"/>
      <c r="AB41" s="556"/>
      <c r="AC41" s="556"/>
      <c r="AD41" s="552"/>
      <c r="AE41" s="552"/>
      <c r="AF41" s="552"/>
      <c r="AG41" s="552"/>
      <c r="AH41" s="552"/>
      <c r="AI41" s="552"/>
      <c r="AJ41" s="552"/>
    </row>
    <row r="42" spans="1:36" s="491" customFormat="1" ht="15" customHeight="1">
      <c r="A42" s="1314"/>
      <c r="B42" s="1314"/>
      <c r="C42" s="1314"/>
      <c r="D42" s="799"/>
      <c r="E42" s="799"/>
      <c r="F42" s="795"/>
      <c r="G42" s="795"/>
      <c r="H42" s="795"/>
      <c r="I42" s="791"/>
      <c r="J42" s="788"/>
      <c r="K42" s="798"/>
      <c r="L42" s="506"/>
      <c r="M42" s="518" t="s">
        <v>16</v>
      </c>
      <c r="N42" s="532"/>
      <c r="O42" s="532"/>
      <c r="P42" s="532"/>
      <c r="Q42" s="532"/>
      <c r="R42" s="532"/>
      <c r="S42" s="532"/>
      <c r="T42" s="532"/>
      <c r="U42" s="531"/>
      <c r="V42" s="532"/>
      <c r="W42" s="632"/>
      <c r="X42" s="552"/>
      <c r="Y42" s="556"/>
      <c r="Z42" s="556" t="str">
        <f t="shared" si="0"/>
        <v>Добавить источник тепловой энергии</v>
      </c>
      <c r="AA42" s="556"/>
      <c r="AB42" s="556"/>
      <c r="AC42" s="556"/>
      <c r="AD42" s="552"/>
      <c r="AE42" s="552"/>
      <c r="AF42" s="552"/>
      <c r="AG42" s="552"/>
      <c r="AH42" s="552"/>
      <c r="AI42" s="552"/>
      <c r="AJ42" s="552"/>
    </row>
    <row r="43" spans="1:36" s="491" customFormat="1" ht="15" customHeight="1">
      <c r="A43" s="1314"/>
      <c r="B43" s="1314"/>
      <c r="C43" s="799"/>
      <c r="D43" s="799"/>
      <c r="E43" s="799"/>
      <c r="F43" s="799"/>
      <c r="G43" s="804"/>
      <c r="H43" s="791"/>
      <c r="I43" s="802"/>
      <c r="J43" s="788"/>
      <c r="K43" s="803"/>
      <c r="L43" s="506"/>
      <c r="M43" s="517" t="s">
        <v>17</v>
      </c>
      <c r="N43" s="532"/>
      <c r="O43" s="532"/>
      <c r="P43" s="532"/>
      <c r="Q43" s="532"/>
      <c r="R43" s="532"/>
      <c r="S43" s="532"/>
      <c r="T43" s="532"/>
      <c r="U43" s="531"/>
      <c r="V43" s="532"/>
      <c r="W43" s="632"/>
      <c r="X43" s="552"/>
      <c r="Y43" s="556"/>
      <c r="Z43" s="556" t="str">
        <f t="shared" si="0"/>
        <v>Добавить наименование системы теплоснабжения</v>
      </c>
      <c r="AA43" s="556"/>
      <c r="AB43" s="556"/>
      <c r="AC43" s="556"/>
      <c r="AD43" s="552"/>
      <c r="AE43" s="552"/>
      <c r="AF43" s="552"/>
      <c r="AG43" s="552"/>
      <c r="AH43" s="552"/>
      <c r="AI43" s="552"/>
      <c r="AJ43" s="552"/>
    </row>
    <row r="44" spans="1:36" s="491" customFormat="1" ht="15" customHeight="1">
      <c r="A44" s="1314"/>
      <c r="B44" s="799"/>
      <c r="C44" s="799"/>
      <c r="D44" s="799"/>
      <c r="E44" s="799"/>
      <c r="F44" s="799"/>
      <c r="G44" s="804"/>
      <c r="H44" s="791"/>
      <c r="I44" s="791"/>
      <c r="J44" s="788"/>
      <c r="K44" s="798"/>
      <c r="L44" s="506"/>
      <c r="M44" s="526" t="s">
        <v>18</v>
      </c>
      <c r="N44" s="532"/>
      <c r="O44" s="532"/>
      <c r="P44" s="532"/>
      <c r="Q44" s="532"/>
      <c r="R44" s="532"/>
      <c r="S44" s="532"/>
      <c r="T44" s="532"/>
      <c r="U44" s="531"/>
      <c r="V44" s="532"/>
      <c r="W44" s="632"/>
      <c r="X44" s="552"/>
      <c r="Y44" s="556"/>
      <c r="Z44" s="556" t="str">
        <f t="shared" si="0"/>
        <v>Добавить территорию действия тарифа</v>
      </c>
      <c r="AA44" s="556"/>
      <c r="AB44" s="556"/>
      <c r="AC44" s="556"/>
      <c r="AD44" s="552"/>
      <c r="AE44" s="552"/>
      <c r="AF44" s="552"/>
      <c r="AG44" s="552"/>
      <c r="AH44" s="552"/>
      <c r="AI44" s="552"/>
      <c r="AJ44" s="552"/>
    </row>
    <row r="45" spans="1:36" s="490" customFormat="1" ht="15" customHeight="1">
      <c r="A45" s="787"/>
      <c r="B45" s="787"/>
      <c r="C45" s="787"/>
      <c r="D45" s="787"/>
      <c r="E45" s="787"/>
      <c r="F45" s="787"/>
      <c r="G45" s="787"/>
      <c r="H45" s="787"/>
      <c r="I45" s="787"/>
      <c r="J45" s="787"/>
      <c r="K45" s="787"/>
      <c r="L45" s="460"/>
      <c r="M45" s="533" t="s">
        <v>308</v>
      </c>
      <c r="N45" s="532"/>
      <c r="O45" s="532"/>
      <c r="P45" s="532"/>
      <c r="Q45" s="532"/>
      <c r="R45" s="532"/>
      <c r="S45" s="532"/>
      <c r="T45" s="532"/>
      <c r="U45" s="531"/>
      <c r="V45" s="532"/>
      <c r="W45" s="632"/>
      <c r="X45" s="554"/>
      <c r="Y45" s="554"/>
      <c r="Z45" s="554"/>
      <c r="AA45" s="554"/>
      <c r="AB45" s="554"/>
      <c r="AC45" s="554"/>
      <c r="AD45" s="554"/>
      <c r="AE45" s="554"/>
      <c r="AF45" s="554"/>
      <c r="AG45" s="554"/>
      <c r="AH45" s="554"/>
    </row>
    <row r="46" spans="1:36" ht="18.75" customHeight="1">
      <c r="X46" s="196"/>
      <c r="Y46" s="196"/>
      <c r="Z46" s="196"/>
      <c r="AA46" s="196"/>
      <c r="AB46" s="196"/>
      <c r="AC46" s="196"/>
      <c r="AD46" s="196"/>
      <c r="AE46" s="196"/>
      <c r="AF46" s="196"/>
      <c r="AG46" s="196"/>
      <c r="AH46" s="196"/>
      <c r="AI46" s="196"/>
      <c r="AJ46" s="196"/>
    </row>
    <row r="47" spans="1:36" s="34" customFormat="1" ht="17.100000000000001" customHeight="1">
      <c r="A47" s="34" t="s">
        <v>12</v>
      </c>
      <c r="C47" s="34" t="s">
        <v>48</v>
      </c>
      <c r="U47" s="151"/>
      <c r="X47" s="208"/>
      <c r="Y47" s="208"/>
      <c r="Z47" s="208"/>
      <c r="AA47" s="208"/>
      <c r="AB47" s="208"/>
      <c r="AC47" s="208"/>
      <c r="AD47" s="208"/>
      <c r="AE47" s="208"/>
      <c r="AF47" s="208"/>
      <c r="AG47" s="208"/>
      <c r="AH47" s="208"/>
      <c r="AI47" s="208"/>
      <c r="AJ47" s="208"/>
    </row>
    <row r="48" spans="1:36" ht="17.100000000000001" customHeight="1">
      <c r="L48" s="437"/>
      <c r="M48" s="437"/>
      <c r="N48" s="437"/>
      <c r="O48" s="437"/>
      <c r="P48" s="437"/>
      <c r="Q48" s="437"/>
      <c r="R48" s="437"/>
      <c r="S48" s="437"/>
      <c r="T48" s="437"/>
      <c r="U48" s="437"/>
      <c r="V48" s="437"/>
      <c r="W48" s="437"/>
      <c r="X48" s="196"/>
      <c r="Y48" s="196"/>
      <c r="Z48" s="196"/>
      <c r="AA48" s="196"/>
      <c r="AB48" s="196"/>
      <c r="AC48" s="196"/>
      <c r="AD48" s="196"/>
      <c r="AE48" s="196"/>
      <c r="AF48" s="196"/>
      <c r="AG48" s="196"/>
      <c r="AH48" s="196"/>
      <c r="AI48" s="196"/>
      <c r="AJ48" s="196"/>
    </row>
    <row r="49" spans="1:36" s="491" customFormat="1" ht="22.5">
      <c r="A49" s="1314">
        <v>1</v>
      </c>
      <c r="B49" s="811"/>
      <c r="C49" s="811"/>
      <c r="D49" s="811"/>
      <c r="E49" s="812"/>
      <c r="F49" s="813"/>
      <c r="G49" s="813"/>
      <c r="H49" s="813"/>
      <c r="I49" s="814"/>
      <c r="J49" s="809"/>
      <c r="K49" s="816"/>
      <c r="L49" s="560">
        <f>mergeValue(A49)</f>
        <v>1</v>
      </c>
      <c r="M49" s="608" t="s">
        <v>19</v>
      </c>
      <c r="N49" s="613"/>
      <c r="O49" s="1380"/>
      <c r="P49" s="1381"/>
      <c r="Q49" s="1381"/>
      <c r="R49" s="1381"/>
      <c r="S49" s="1381"/>
      <c r="T49" s="1381"/>
      <c r="U49" s="1381"/>
      <c r="V49" s="1382"/>
      <c r="W49" s="1128" t="s">
        <v>718</v>
      </c>
      <c r="X49" s="552"/>
      <c r="Y49" s="556"/>
      <c r="Z49" s="556" t="str">
        <f t="shared" ref="Z49:Z62" si="1">IF(M49="","",M49 )</f>
        <v>Наименование тарифа</v>
      </c>
      <c r="AA49" s="556"/>
      <c r="AB49" s="556"/>
      <c r="AC49" s="556"/>
      <c r="AD49" s="552"/>
      <c r="AE49" s="552"/>
      <c r="AF49" s="552"/>
      <c r="AG49" s="552"/>
      <c r="AH49" s="552"/>
      <c r="AI49" s="552"/>
      <c r="AJ49" s="552"/>
    </row>
    <row r="50" spans="1:36" s="491" customFormat="1" ht="22.5">
      <c r="A50" s="1314"/>
      <c r="B50" s="1314">
        <v>1</v>
      </c>
      <c r="C50" s="811"/>
      <c r="D50" s="811"/>
      <c r="E50" s="813"/>
      <c r="F50" s="813"/>
      <c r="G50" s="813"/>
      <c r="H50" s="813"/>
      <c r="I50" s="808"/>
      <c r="J50" s="807"/>
      <c r="K50" s="810"/>
      <c r="L50" s="560" t="str">
        <f>mergeValue(A50) &amp;"."&amp; mergeValue(B50)</f>
        <v>1.1</v>
      </c>
      <c r="M50" s="514" t="s">
        <v>15</v>
      </c>
      <c r="N50" s="613"/>
      <c r="O50" s="1380"/>
      <c r="P50" s="1381"/>
      <c r="Q50" s="1381"/>
      <c r="R50" s="1381"/>
      <c r="S50" s="1381"/>
      <c r="T50" s="1381"/>
      <c r="U50" s="1381"/>
      <c r="V50" s="1382"/>
      <c r="W50" s="1128" t="s">
        <v>459</v>
      </c>
      <c r="X50" s="552"/>
      <c r="Y50" s="556"/>
      <c r="Z50" s="556" t="str">
        <f t="shared" si="1"/>
        <v>Территория действия тарифа</v>
      </c>
      <c r="AA50" s="556"/>
      <c r="AB50" s="556"/>
      <c r="AC50" s="556"/>
      <c r="AD50" s="552"/>
      <c r="AE50" s="552"/>
      <c r="AF50" s="552"/>
      <c r="AG50" s="552"/>
      <c r="AH50" s="552"/>
      <c r="AI50" s="552"/>
      <c r="AJ50" s="552"/>
    </row>
    <row r="51" spans="1:36" s="491" customFormat="1" ht="22.5">
      <c r="A51" s="1314"/>
      <c r="B51" s="1314"/>
      <c r="C51" s="1314">
        <v>1</v>
      </c>
      <c r="D51" s="811"/>
      <c r="E51" s="813"/>
      <c r="F51" s="813"/>
      <c r="G51" s="813"/>
      <c r="H51" s="813"/>
      <c r="I51" s="815"/>
      <c r="J51" s="807"/>
      <c r="K51" s="810"/>
      <c r="L51" s="560" t="str">
        <f>mergeValue(A51) &amp;"."&amp; mergeValue(B51)&amp;"."&amp; mergeValue(C51)</f>
        <v>1.1.1</v>
      </c>
      <c r="M51" s="515" t="s">
        <v>7</v>
      </c>
      <c r="N51" s="613"/>
      <c r="O51" s="1380"/>
      <c r="P51" s="1381"/>
      <c r="Q51" s="1381"/>
      <c r="R51" s="1381"/>
      <c r="S51" s="1381"/>
      <c r="T51" s="1381"/>
      <c r="U51" s="1381"/>
      <c r="V51" s="1382"/>
      <c r="W51" s="1128" t="s">
        <v>600</v>
      </c>
      <c r="X51" s="552"/>
      <c r="Y51" s="556"/>
      <c r="Z51" s="556" t="str">
        <f t="shared" si="1"/>
        <v xml:space="preserve">Наименование системы теплоснабжения </v>
      </c>
      <c r="AA51" s="556"/>
      <c r="AB51" s="556"/>
      <c r="AC51" s="556"/>
      <c r="AD51" s="552"/>
      <c r="AE51" s="552"/>
      <c r="AF51" s="552"/>
      <c r="AG51" s="552"/>
      <c r="AH51" s="552"/>
      <c r="AI51" s="552"/>
      <c r="AJ51" s="552"/>
    </row>
    <row r="52" spans="1:36" s="491" customFormat="1" ht="22.5">
      <c r="A52" s="1314"/>
      <c r="B52" s="1314"/>
      <c r="C52" s="1314"/>
      <c r="D52" s="1314">
        <v>1</v>
      </c>
      <c r="E52" s="813"/>
      <c r="F52" s="813"/>
      <c r="G52" s="813"/>
      <c r="H52" s="813"/>
      <c r="I52" s="815"/>
      <c r="J52" s="807"/>
      <c r="K52" s="810"/>
      <c r="L52" s="560" t="str">
        <f>mergeValue(A52) &amp;"."&amp; mergeValue(B52)&amp;"."&amp; mergeValue(C52)&amp;"."&amp; mergeValue(D52)</f>
        <v>1.1.1.1</v>
      </c>
      <c r="M52" s="516" t="s">
        <v>21</v>
      </c>
      <c r="N52" s="613"/>
      <c r="O52" s="1380"/>
      <c r="P52" s="1381"/>
      <c r="Q52" s="1381"/>
      <c r="R52" s="1381"/>
      <c r="S52" s="1381"/>
      <c r="T52" s="1381"/>
      <c r="U52" s="1381"/>
      <c r="V52" s="1382"/>
      <c r="W52" s="1128" t="s">
        <v>601</v>
      </c>
      <c r="X52" s="552"/>
      <c r="Y52" s="556"/>
      <c r="Z52" s="556" t="str">
        <f t="shared" si="1"/>
        <v xml:space="preserve">Источник тепловой энергии  </v>
      </c>
      <c r="AA52" s="556"/>
      <c r="AB52" s="556"/>
      <c r="AC52" s="556"/>
      <c r="AD52" s="552"/>
      <c r="AE52" s="552"/>
      <c r="AF52" s="552"/>
      <c r="AG52" s="552"/>
      <c r="AH52" s="552"/>
      <c r="AI52" s="552"/>
      <c r="AJ52" s="552"/>
    </row>
    <row r="53" spans="1:36" s="491" customFormat="1" ht="78.75">
      <c r="A53" s="1314"/>
      <c r="B53" s="1314"/>
      <c r="C53" s="1314"/>
      <c r="D53" s="1314"/>
      <c r="E53" s="1314">
        <v>1</v>
      </c>
      <c r="F53" s="813"/>
      <c r="G53" s="813"/>
      <c r="H53" s="811">
        <v>1</v>
      </c>
      <c r="I53" s="1314">
        <v>1</v>
      </c>
      <c r="J53" s="813"/>
      <c r="K53" s="818"/>
      <c r="L53" s="560" t="str">
        <f>mergeValue(A53) &amp;"."&amp; mergeValue(B53)&amp;"."&amp; mergeValue(C53)&amp;"."&amp; mergeValue(D53)&amp;"."&amp; mergeValue(E53)</f>
        <v>1.1.1.1.1</v>
      </c>
      <c r="M53" s="522" t="s">
        <v>8</v>
      </c>
      <c r="N53" s="613"/>
      <c r="O53" s="1317"/>
      <c r="P53" s="1318"/>
      <c r="Q53" s="1318"/>
      <c r="R53" s="1318"/>
      <c r="S53" s="1318"/>
      <c r="T53" s="1318"/>
      <c r="U53" s="1318"/>
      <c r="V53" s="1319"/>
      <c r="W53" s="1128" t="s">
        <v>719</v>
      </c>
      <c r="X53" s="552"/>
      <c r="Y53" s="556"/>
      <c r="Z53" s="556" t="str">
        <f t="shared" si="1"/>
        <v>Схема подключения теплопотребляющей установки к коллектору источника тепловой энергии</v>
      </c>
      <c r="AA53" s="556"/>
      <c r="AB53" s="556"/>
      <c r="AC53" s="556"/>
      <c r="AD53" s="552"/>
      <c r="AE53" s="552"/>
      <c r="AF53" s="552"/>
      <c r="AG53" s="552"/>
      <c r="AH53" s="552"/>
      <c r="AI53" s="552"/>
      <c r="AJ53" s="552"/>
    </row>
    <row r="54" spans="1:36" s="491" customFormat="1" ht="33.75">
      <c r="A54" s="1314"/>
      <c r="B54" s="1314"/>
      <c r="C54" s="1314"/>
      <c r="D54" s="1314"/>
      <c r="E54" s="1314"/>
      <c r="F54" s="1314">
        <v>1</v>
      </c>
      <c r="G54" s="811"/>
      <c r="H54" s="811"/>
      <c r="I54" s="1314"/>
      <c r="J54" s="1314">
        <v>1</v>
      </c>
      <c r="K54" s="819"/>
      <c r="L54" s="560" t="str">
        <f>mergeValue(A54) &amp;"."&amp; mergeValue(B54)&amp;"."&amp; mergeValue(C54)&amp;"."&amp; mergeValue(D54)&amp;"."&amp; mergeValue(E54)&amp;"."&amp; mergeValue(F54)</f>
        <v>1.1.1.1.1.1</v>
      </c>
      <c r="M54" s="523" t="s">
        <v>9</v>
      </c>
      <c r="N54" s="613"/>
      <c r="O54" s="1317"/>
      <c r="P54" s="1318"/>
      <c r="Q54" s="1318"/>
      <c r="R54" s="1318"/>
      <c r="S54" s="1318"/>
      <c r="T54" s="1318"/>
      <c r="U54" s="1318"/>
      <c r="V54" s="1319"/>
      <c r="W54" s="1128" t="s">
        <v>720</v>
      </c>
      <c r="X54" s="552"/>
      <c r="Y54" s="556"/>
      <c r="Z54" s="556" t="str">
        <f t="shared" si="1"/>
        <v>Группа потребителей</v>
      </c>
      <c r="AA54" s="556"/>
      <c r="AB54" s="556"/>
      <c r="AC54" s="556"/>
      <c r="AD54" s="552"/>
      <c r="AE54" s="552"/>
      <c r="AF54" s="552"/>
      <c r="AG54" s="552"/>
      <c r="AH54" s="552"/>
      <c r="AI54" s="552"/>
      <c r="AJ54" s="552"/>
    </row>
    <row r="55" spans="1:36" s="491" customFormat="1" ht="122.1" customHeight="1">
      <c r="A55" s="1314"/>
      <c r="B55" s="1314"/>
      <c r="C55" s="1314"/>
      <c r="D55" s="1314"/>
      <c r="E55" s="1314"/>
      <c r="F55" s="1314"/>
      <c r="G55" s="811">
        <v>1</v>
      </c>
      <c r="H55" s="811"/>
      <c r="I55" s="1314"/>
      <c r="J55" s="1314"/>
      <c r="K55" s="819">
        <v>1</v>
      </c>
      <c r="L55" s="560" t="str">
        <f>mergeValue(A55) &amp;"."&amp; mergeValue(B55)&amp;"."&amp; mergeValue(C55)&amp;"."&amp; mergeValue(D55)&amp;"."&amp; mergeValue(E55)&amp;"."&amp; mergeValue(F55)&amp;"."&amp; mergeValue(G55)</f>
        <v>1.1.1.1.1.1.1</v>
      </c>
      <c r="M55" s="1014"/>
      <c r="N55" s="613"/>
      <c r="O55" s="530"/>
      <c r="P55" s="530"/>
      <c r="Q55" s="1038"/>
      <c r="R55" s="1309"/>
      <c r="S55" s="1310" t="s">
        <v>83</v>
      </c>
      <c r="T55" s="1309"/>
      <c r="U55" s="1310" t="s">
        <v>83</v>
      </c>
      <c r="V55" s="530"/>
      <c r="W55" s="1284" t="s">
        <v>721</v>
      </c>
      <c r="X55" s="552" t="str">
        <f>strCheckDate(O56:V56)</f>
        <v/>
      </c>
      <c r="Y55" s="556"/>
      <c r="Z55" s="556" t="str">
        <f t="shared" si="1"/>
        <v/>
      </c>
      <c r="AA55" s="556"/>
      <c r="AB55" s="556"/>
      <c r="AC55" s="556"/>
      <c r="AD55" s="552"/>
      <c r="AE55" s="552"/>
      <c r="AF55" s="552"/>
      <c r="AG55" s="552"/>
      <c r="AH55" s="552"/>
      <c r="AI55" s="552"/>
      <c r="AJ55" s="552"/>
    </row>
    <row r="56" spans="1:36" s="491" customFormat="1" ht="14.25" hidden="1" customHeight="1">
      <c r="A56" s="1314"/>
      <c r="B56" s="1314"/>
      <c r="C56" s="1314"/>
      <c r="D56" s="1314"/>
      <c r="E56" s="1314"/>
      <c r="F56" s="1314"/>
      <c r="G56" s="811"/>
      <c r="H56" s="811"/>
      <c r="I56" s="1314"/>
      <c r="J56" s="1314"/>
      <c r="K56" s="819"/>
      <c r="L56" s="567"/>
      <c r="M56" s="613"/>
      <c r="N56" s="613"/>
      <c r="O56" s="530"/>
      <c r="P56" s="530"/>
      <c r="Q56" s="551" t="str">
        <f>R55 &amp; "-" &amp; T55</f>
        <v>-</v>
      </c>
      <c r="R56" s="1309"/>
      <c r="S56" s="1310"/>
      <c r="T56" s="1309"/>
      <c r="U56" s="1310"/>
      <c r="V56" s="530"/>
      <c r="W56" s="1285"/>
      <c r="X56" s="552"/>
      <c r="Y56" s="556"/>
      <c r="Z56" s="556" t="str">
        <f t="shared" si="1"/>
        <v/>
      </c>
      <c r="AA56" s="556"/>
      <c r="AB56" s="556"/>
      <c r="AC56" s="556"/>
      <c r="AD56" s="552"/>
      <c r="AE56" s="552"/>
      <c r="AF56" s="552"/>
      <c r="AG56" s="552"/>
      <c r="AH56" s="552"/>
      <c r="AI56" s="552"/>
      <c r="AJ56" s="552"/>
    </row>
    <row r="57" spans="1:36" s="491" customFormat="1" ht="15" customHeight="1">
      <c r="A57" s="1314"/>
      <c r="B57" s="1314"/>
      <c r="C57" s="1314"/>
      <c r="D57" s="1314"/>
      <c r="E57" s="1314"/>
      <c r="F57" s="1314"/>
      <c r="G57" s="813"/>
      <c r="H57" s="811"/>
      <c r="I57" s="1314"/>
      <c r="J57" s="1314"/>
      <c r="K57" s="818"/>
      <c r="L57" s="506"/>
      <c r="M57" s="525" t="s">
        <v>24</v>
      </c>
      <c r="N57" s="532"/>
      <c r="O57" s="532"/>
      <c r="P57" s="532"/>
      <c r="Q57" s="532"/>
      <c r="R57" s="532"/>
      <c r="S57" s="532"/>
      <c r="T57" s="532"/>
      <c r="U57" s="532"/>
      <c r="V57" s="528"/>
      <c r="W57" s="1286"/>
      <c r="X57" s="552"/>
      <c r="Y57" s="556"/>
      <c r="Z57" s="556" t="str">
        <f t="shared" si="1"/>
        <v>Добавить вид теплоносителя (параметры теплоносителя)</v>
      </c>
      <c r="AA57" s="556"/>
      <c r="AB57" s="556"/>
      <c r="AC57" s="556"/>
      <c r="AD57" s="552"/>
      <c r="AE57" s="552"/>
      <c r="AF57" s="552"/>
      <c r="AG57" s="552"/>
      <c r="AH57" s="552"/>
      <c r="AI57" s="552"/>
      <c r="AJ57" s="552"/>
    </row>
    <row r="58" spans="1:36" s="491" customFormat="1" ht="15" customHeight="1">
      <c r="A58" s="1314"/>
      <c r="B58" s="1314"/>
      <c r="C58" s="1314"/>
      <c r="D58" s="1314"/>
      <c r="E58" s="1314"/>
      <c r="F58" s="813"/>
      <c r="G58" s="813"/>
      <c r="H58" s="811"/>
      <c r="I58" s="1314"/>
      <c r="J58" s="813"/>
      <c r="K58" s="818"/>
      <c r="L58" s="506"/>
      <c r="M58" s="524" t="s">
        <v>10</v>
      </c>
      <c r="N58" s="532"/>
      <c r="O58" s="532"/>
      <c r="P58" s="532"/>
      <c r="Q58" s="532"/>
      <c r="R58" s="532"/>
      <c r="S58" s="532"/>
      <c r="T58" s="532"/>
      <c r="U58" s="531"/>
      <c r="V58" s="532"/>
      <c r="W58" s="632"/>
      <c r="X58" s="552"/>
      <c r="Y58" s="556"/>
      <c r="Z58" s="556" t="str">
        <f t="shared" si="1"/>
        <v>Добавить группу потребителей</v>
      </c>
      <c r="AA58" s="556"/>
      <c r="AB58" s="556"/>
      <c r="AC58" s="556"/>
      <c r="AD58" s="552"/>
      <c r="AE58" s="552"/>
      <c r="AF58" s="552"/>
      <c r="AG58" s="552"/>
      <c r="AH58" s="552"/>
      <c r="AI58" s="552"/>
      <c r="AJ58" s="552"/>
    </row>
    <row r="59" spans="1:36" s="491" customFormat="1" ht="15" customHeight="1">
      <c r="A59" s="1314"/>
      <c r="B59" s="1314"/>
      <c r="C59" s="1314"/>
      <c r="D59" s="1314"/>
      <c r="E59" s="817"/>
      <c r="F59" s="813"/>
      <c r="G59" s="813"/>
      <c r="H59" s="813"/>
      <c r="I59" s="809"/>
      <c r="J59" s="806"/>
      <c r="K59" s="816"/>
      <c r="L59" s="506"/>
      <c r="M59" s="519" t="s">
        <v>11</v>
      </c>
      <c r="N59" s="532"/>
      <c r="O59" s="532"/>
      <c r="P59" s="532"/>
      <c r="Q59" s="532"/>
      <c r="R59" s="532"/>
      <c r="S59" s="532"/>
      <c r="T59" s="532"/>
      <c r="U59" s="531"/>
      <c r="V59" s="532"/>
      <c r="W59" s="632"/>
      <c r="X59" s="552"/>
      <c r="Y59" s="556"/>
      <c r="Z59" s="556" t="str">
        <f t="shared" si="1"/>
        <v>Добавить схему подключения</v>
      </c>
      <c r="AA59" s="556"/>
      <c r="AB59" s="556"/>
      <c r="AC59" s="556"/>
      <c r="AD59" s="552"/>
      <c r="AE59" s="552"/>
      <c r="AF59" s="552"/>
      <c r="AG59" s="552"/>
      <c r="AH59" s="552"/>
      <c r="AI59" s="552"/>
      <c r="AJ59" s="552"/>
    </row>
    <row r="60" spans="1:36" s="491" customFormat="1" ht="15" customHeight="1">
      <c r="A60" s="1314"/>
      <c r="B60" s="1314"/>
      <c r="C60" s="1314"/>
      <c r="D60" s="817"/>
      <c r="E60" s="817"/>
      <c r="F60" s="813"/>
      <c r="G60" s="813"/>
      <c r="H60" s="813"/>
      <c r="I60" s="809"/>
      <c r="J60" s="806"/>
      <c r="K60" s="816"/>
      <c r="L60" s="506"/>
      <c r="M60" s="518" t="s">
        <v>16</v>
      </c>
      <c r="N60" s="532"/>
      <c r="O60" s="532"/>
      <c r="P60" s="532"/>
      <c r="Q60" s="532"/>
      <c r="R60" s="532"/>
      <c r="S60" s="532"/>
      <c r="T60" s="532"/>
      <c r="U60" s="531"/>
      <c r="V60" s="532"/>
      <c r="W60" s="632"/>
      <c r="X60" s="552"/>
      <c r="Y60" s="556"/>
      <c r="Z60" s="556" t="str">
        <f t="shared" si="1"/>
        <v>Добавить источник тепловой энергии</v>
      </c>
      <c r="AA60" s="556"/>
      <c r="AB60" s="556"/>
      <c r="AC60" s="556"/>
      <c r="AD60" s="552"/>
      <c r="AE60" s="552"/>
      <c r="AF60" s="552"/>
      <c r="AG60" s="552"/>
      <c r="AH60" s="552"/>
      <c r="AI60" s="552"/>
      <c r="AJ60" s="552"/>
    </row>
    <row r="61" spans="1:36" s="491" customFormat="1" ht="15" customHeight="1">
      <c r="A61" s="1314"/>
      <c r="B61" s="1314"/>
      <c r="C61" s="817"/>
      <c r="D61" s="817"/>
      <c r="E61" s="817"/>
      <c r="F61" s="817"/>
      <c r="G61" s="822"/>
      <c r="H61" s="809"/>
      <c r="I61" s="820"/>
      <c r="J61" s="806"/>
      <c r="K61" s="821"/>
      <c r="L61" s="506"/>
      <c r="M61" s="517" t="s">
        <v>17</v>
      </c>
      <c r="N61" s="532"/>
      <c r="O61" s="532"/>
      <c r="P61" s="532"/>
      <c r="Q61" s="532"/>
      <c r="R61" s="532"/>
      <c r="S61" s="532"/>
      <c r="T61" s="532"/>
      <c r="U61" s="531"/>
      <c r="V61" s="532"/>
      <c r="W61" s="632"/>
      <c r="X61" s="552"/>
      <c r="Y61" s="556"/>
      <c r="Z61" s="556" t="str">
        <f t="shared" si="1"/>
        <v>Добавить наименование системы теплоснабжения</v>
      </c>
      <c r="AA61" s="556"/>
      <c r="AB61" s="556"/>
      <c r="AC61" s="556"/>
      <c r="AD61" s="552"/>
      <c r="AE61" s="552"/>
      <c r="AF61" s="552"/>
      <c r="AG61" s="552"/>
      <c r="AH61" s="552"/>
      <c r="AI61" s="552"/>
      <c r="AJ61" s="552"/>
    </row>
    <row r="62" spans="1:36" s="491" customFormat="1" ht="15" customHeight="1">
      <c r="A62" s="1314"/>
      <c r="B62" s="817"/>
      <c r="C62" s="817"/>
      <c r="D62" s="817"/>
      <c r="E62" s="817"/>
      <c r="F62" s="817"/>
      <c r="G62" s="822"/>
      <c r="H62" s="809"/>
      <c r="I62" s="809"/>
      <c r="J62" s="806"/>
      <c r="K62" s="816"/>
      <c r="L62" s="506"/>
      <c r="M62" s="526" t="s">
        <v>18</v>
      </c>
      <c r="N62" s="532"/>
      <c r="O62" s="532"/>
      <c r="P62" s="532"/>
      <c r="Q62" s="532"/>
      <c r="R62" s="532"/>
      <c r="S62" s="532"/>
      <c r="T62" s="532"/>
      <c r="U62" s="531"/>
      <c r="V62" s="532"/>
      <c r="W62" s="632"/>
      <c r="X62" s="552"/>
      <c r="Y62" s="556"/>
      <c r="Z62" s="556" t="str">
        <f t="shared" si="1"/>
        <v>Добавить территорию действия тарифа</v>
      </c>
      <c r="AA62" s="556"/>
      <c r="AB62" s="556"/>
      <c r="AC62" s="556"/>
      <c r="AD62" s="552"/>
      <c r="AE62" s="552"/>
      <c r="AF62" s="552"/>
      <c r="AG62" s="552"/>
      <c r="AH62" s="552"/>
      <c r="AI62" s="552"/>
      <c r="AJ62" s="552"/>
    </row>
    <row r="63" spans="1:36" s="490" customFormat="1" ht="15" customHeight="1">
      <c r="A63" s="805"/>
      <c r="B63" s="805"/>
      <c r="C63" s="805"/>
      <c r="D63" s="805"/>
      <c r="E63" s="805"/>
      <c r="F63" s="805"/>
      <c r="G63" s="805"/>
      <c r="H63" s="805"/>
      <c r="I63" s="805"/>
      <c r="J63" s="805"/>
      <c r="K63" s="805"/>
      <c r="L63" s="460"/>
      <c r="M63" s="533" t="s">
        <v>308</v>
      </c>
      <c r="N63" s="532"/>
      <c r="O63" s="532"/>
      <c r="P63" s="532"/>
      <c r="Q63" s="532"/>
      <c r="R63" s="532"/>
      <c r="S63" s="532"/>
      <c r="T63" s="532"/>
      <c r="U63" s="531"/>
      <c r="V63" s="726"/>
      <c r="W63" s="726"/>
      <c r="X63" s="726"/>
      <c r="Y63" s="726"/>
      <c r="Z63" s="726"/>
      <c r="AA63" s="726"/>
      <c r="AB63" s="725"/>
      <c r="AC63" s="726"/>
      <c r="AD63" s="632"/>
      <c r="AE63" s="554"/>
      <c r="AF63" s="554"/>
      <c r="AG63" s="554"/>
      <c r="AH63" s="554"/>
    </row>
    <row r="64" spans="1:36" ht="18.75" customHeight="1">
      <c r="X64" s="196"/>
      <c r="Y64" s="196"/>
      <c r="Z64" s="196"/>
      <c r="AA64" s="196"/>
      <c r="AB64" s="196"/>
      <c r="AC64" s="196"/>
      <c r="AD64" s="196"/>
      <c r="AE64" s="196"/>
      <c r="AF64" s="196"/>
      <c r="AG64" s="196"/>
      <c r="AH64" s="196"/>
      <c r="AI64" s="196"/>
      <c r="AJ64" s="196"/>
    </row>
    <row r="65" spans="1:36" s="34" customFormat="1" ht="17.100000000000001" customHeight="1">
      <c r="A65" s="34" t="s">
        <v>12</v>
      </c>
      <c r="C65" s="34" t="s">
        <v>49</v>
      </c>
      <c r="V65" s="151"/>
      <c r="X65" s="208"/>
      <c r="Y65" s="208"/>
      <c r="Z65" s="208"/>
      <c r="AA65" s="208"/>
      <c r="AB65" s="208"/>
      <c r="AC65" s="208"/>
      <c r="AD65" s="208"/>
      <c r="AE65" s="208"/>
      <c r="AF65" s="208"/>
      <c r="AG65" s="208"/>
      <c r="AH65" s="208"/>
      <c r="AI65" s="208"/>
      <c r="AJ65" s="208"/>
    </row>
    <row r="66" spans="1:36" ht="17.100000000000001" customHeight="1">
      <c r="L66" s="116"/>
      <c r="M66" s="116"/>
      <c r="N66" s="116"/>
      <c r="O66" s="116"/>
      <c r="P66" s="116"/>
      <c r="Q66" s="116"/>
      <c r="R66" s="116"/>
      <c r="S66" s="116"/>
      <c r="T66" s="116"/>
      <c r="U66" s="116"/>
      <c r="V66" s="116"/>
      <c r="W66" s="116"/>
      <c r="X66" s="196"/>
      <c r="Y66" s="196"/>
      <c r="Z66" s="196"/>
      <c r="AA66" s="196"/>
      <c r="AB66" s="196"/>
      <c r="AC66" s="196"/>
      <c r="AD66" s="196"/>
      <c r="AE66" s="196"/>
      <c r="AF66" s="196"/>
      <c r="AG66" s="196"/>
      <c r="AH66" s="196"/>
      <c r="AI66" s="196"/>
      <c r="AJ66" s="196"/>
    </row>
    <row r="67" spans="1:36" s="491" customFormat="1" ht="22.5">
      <c r="A67" s="1314">
        <v>1</v>
      </c>
      <c r="B67" s="829"/>
      <c r="C67" s="829"/>
      <c r="D67" s="829"/>
      <c r="E67" s="830"/>
      <c r="F67" s="831"/>
      <c r="G67" s="831"/>
      <c r="H67" s="831"/>
      <c r="I67" s="832"/>
      <c r="J67" s="827"/>
      <c r="K67" s="834"/>
      <c r="L67" s="560">
        <f>mergeValue(A67)</f>
        <v>1</v>
      </c>
      <c r="M67" s="608" t="s">
        <v>19</v>
      </c>
      <c r="N67" s="613"/>
      <c r="O67" s="1380"/>
      <c r="P67" s="1381"/>
      <c r="Q67" s="1381"/>
      <c r="R67" s="1381"/>
      <c r="S67" s="1381"/>
      <c r="T67" s="1381"/>
      <c r="U67" s="1381"/>
      <c r="V67" s="1382"/>
      <c r="W67" s="1128" t="s">
        <v>718</v>
      </c>
      <c r="X67" s="552"/>
      <c r="Y67" s="556"/>
      <c r="Z67" s="556" t="str">
        <f t="shared" ref="Z67:Z80" si="2">IF(M67="","",M67 )</f>
        <v>Наименование тарифа</v>
      </c>
      <c r="AA67" s="556"/>
      <c r="AB67" s="556"/>
      <c r="AC67" s="556"/>
      <c r="AD67" s="552"/>
      <c r="AE67" s="552"/>
      <c r="AF67" s="552"/>
      <c r="AG67" s="552"/>
      <c r="AH67" s="552"/>
      <c r="AI67" s="552"/>
      <c r="AJ67" s="552"/>
    </row>
    <row r="68" spans="1:36" s="491" customFormat="1" ht="22.5">
      <c r="A68" s="1314"/>
      <c r="B68" s="1314">
        <v>1</v>
      </c>
      <c r="C68" s="829"/>
      <c r="D68" s="829"/>
      <c r="E68" s="831"/>
      <c r="F68" s="831"/>
      <c r="G68" s="831"/>
      <c r="H68" s="831"/>
      <c r="I68" s="826"/>
      <c r="J68" s="825"/>
      <c r="K68" s="828"/>
      <c r="L68" s="560" t="str">
        <f>mergeValue(A68) &amp;"."&amp; mergeValue(B68)</f>
        <v>1.1</v>
      </c>
      <c r="M68" s="514" t="s">
        <v>15</v>
      </c>
      <c r="N68" s="613"/>
      <c r="O68" s="1380"/>
      <c r="P68" s="1381"/>
      <c r="Q68" s="1381"/>
      <c r="R68" s="1381"/>
      <c r="S68" s="1381"/>
      <c r="T68" s="1381"/>
      <c r="U68" s="1381"/>
      <c r="V68" s="1382"/>
      <c r="W68" s="1128" t="s">
        <v>459</v>
      </c>
      <c r="X68" s="552"/>
      <c r="Y68" s="556"/>
      <c r="Z68" s="556" t="str">
        <f t="shared" si="2"/>
        <v>Территория действия тарифа</v>
      </c>
      <c r="AA68" s="556"/>
      <c r="AB68" s="556"/>
      <c r="AC68" s="556"/>
      <c r="AD68" s="552"/>
      <c r="AE68" s="552"/>
      <c r="AF68" s="552"/>
      <c r="AG68" s="552"/>
      <c r="AH68" s="552"/>
      <c r="AI68" s="552"/>
      <c r="AJ68" s="552"/>
    </row>
    <row r="69" spans="1:36" s="491" customFormat="1" ht="22.5">
      <c r="A69" s="1314"/>
      <c r="B69" s="1314"/>
      <c r="C69" s="1314">
        <v>1</v>
      </c>
      <c r="D69" s="829"/>
      <c r="E69" s="831"/>
      <c r="F69" s="831"/>
      <c r="G69" s="831"/>
      <c r="H69" s="831"/>
      <c r="I69" s="833"/>
      <c r="J69" s="825"/>
      <c r="K69" s="828"/>
      <c r="L69" s="560" t="str">
        <f>mergeValue(A69) &amp;"."&amp; mergeValue(B69)&amp;"."&amp; mergeValue(C69)</f>
        <v>1.1.1</v>
      </c>
      <c r="M69" s="515" t="s">
        <v>7</v>
      </c>
      <c r="N69" s="613"/>
      <c r="O69" s="1380"/>
      <c r="P69" s="1381"/>
      <c r="Q69" s="1381"/>
      <c r="R69" s="1381"/>
      <c r="S69" s="1381"/>
      <c r="T69" s="1381"/>
      <c r="U69" s="1381"/>
      <c r="V69" s="1382"/>
      <c r="W69" s="1128" t="s">
        <v>600</v>
      </c>
      <c r="X69" s="552"/>
      <c r="Y69" s="556"/>
      <c r="Z69" s="556" t="str">
        <f t="shared" si="2"/>
        <v xml:space="preserve">Наименование системы теплоснабжения </v>
      </c>
      <c r="AA69" s="556"/>
      <c r="AB69" s="556"/>
      <c r="AC69" s="556"/>
      <c r="AD69" s="552"/>
      <c r="AE69" s="552"/>
      <c r="AF69" s="552"/>
      <c r="AG69" s="552"/>
      <c r="AH69" s="552"/>
      <c r="AI69" s="552"/>
      <c r="AJ69" s="552"/>
    </row>
    <row r="70" spans="1:36" s="491" customFormat="1" ht="22.5">
      <c r="A70" s="1314"/>
      <c r="B70" s="1314"/>
      <c r="C70" s="1314"/>
      <c r="D70" s="1314">
        <v>1</v>
      </c>
      <c r="E70" s="831"/>
      <c r="F70" s="831"/>
      <c r="G70" s="831"/>
      <c r="H70" s="831"/>
      <c r="I70" s="833"/>
      <c r="J70" s="825"/>
      <c r="K70" s="828"/>
      <c r="L70" s="560" t="str">
        <f>mergeValue(A70) &amp;"."&amp; mergeValue(B70)&amp;"."&amp; mergeValue(C70)&amp;"."&amp; mergeValue(D70)</f>
        <v>1.1.1.1</v>
      </c>
      <c r="M70" s="516" t="s">
        <v>21</v>
      </c>
      <c r="N70" s="613"/>
      <c r="O70" s="1380"/>
      <c r="P70" s="1381"/>
      <c r="Q70" s="1381"/>
      <c r="R70" s="1381"/>
      <c r="S70" s="1381"/>
      <c r="T70" s="1381"/>
      <c r="U70" s="1381"/>
      <c r="V70" s="1382"/>
      <c r="W70" s="1128" t="s">
        <v>601</v>
      </c>
      <c r="X70" s="552"/>
      <c r="Y70" s="556"/>
      <c r="Z70" s="556" t="str">
        <f t="shared" si="2"/>
        <v xml:space="preserve">Источник тепловой энергии  </v>
      </c>
      <c r="AA70" s="556"/>
      <c r="AB70" s="556"/>
      <c r="AC70" s="556"/>
      <c r="AD70" s="552"/>
      <c r="AE70" s="552"/>
      <c r="AF70" s="552"/>
      <c r="AG70" s="552"/>
      <c r="AH70" s="552"/>
      <c r="AI70" s="552"/>
      <c r="AJ70" s="552"/>
    </row>
    <row r="71" spans="1:36" s="491" customFormat="1" ht="78.75">
      <c r="A71" s="1314"/>
      <c r="B71" s="1314"/>
      <c r="C71" s="1314"/>
      <c r="D71" s="1314"/>
      <c r="E71" s="1314">
        <v>1</v>
      </c>
      <c r="F71" s="831"/>
      <c r="G71" s="831"/>
      <c r="H71" s="829">
        <v>1</v>
      </c>
      <c r="I71" s="1314">
        <v>1</v>
      </c>
      <c r="J71" s="831"/>
      <c r="K71" s="836"/>
      <c r="L71" s="560" t="str">
        <f>mergeValue(A71) &amp;"."&amp; mergeValue(B71)&amp;"."&amp; mergeValue(C71)&amp;"."&amp; mergeValue(D71)&amp;"."&amp; mergeValue(E71)</f>
        <v>1.1.1.1.1</v>
      </c>
      <c r="M71" s="522" t="s">
        <v>8</v>
      </c>
      <c r="N71" s="613"/>
      <c r="O71" s="1317"/>
      <c r="P71" s="1318"/>
      <c r="Q71" s="1318"/>
      <c r="R71" s="1318"/>
      <c r="S71" s="1318"/>
      <c r="T71" s="1318"/>
      <c r="U71" s="1318"/>
      <c r="V71" s="1319"/>
      <c r="W71" s="1128" t="s">
        <v>719</v>
      </c>
      <c r="X71" s="552"/>
      <c r="Y71" s="556"/>
      <c r="Z71" s="556" t="str">
        <f t="shared" si="2"/>
        <v>Схема подключения теплопотребляющей установки к коллектору источника тепловой энергии</v>
      </c>
      <c r="AA71" s="556"/>
      <c r="AB71" s="556"/>
      <c r="AC71" s="556"/>
      <c r="AD71" s="552"/>
      <c r="AE71" s="552"/>
      <c r="AF71" s="552"/>
      <c r="AG71" s="552"/>
      <c r="AH71" s="552"/>
      <c r="AI71" s="552"/>
      <c r="AJ71" s="552"/>
    </row>
    <row r="72" spans="1:36" s="491" customFormat="1" ht="33.75">
      <c r="A72" s="1314"/>
      <c r="B72" s="1314"/>
      <c r="C72" s="1314"/>
      <c r="D72" s="1314"/>
      <c r="E72" s="1314"/>
      <c r="F72" s="1314">
        <v>1</v>
      </c>
      <c r="G72" s="829"/>
      <c r="H72" s="829"/>
      <c r="I72" s="1314"/>
      <c r="J72" s="1314">
        <v>1</v>
      </c>
      <c r="K72" s="837"/>
      <c r="L72" s="560" t="str">
        <f>mergeValue(A72) &amp;"."&amp; mergeValue(B72)&amp;"."&amp; mergeValue(C72)&amp;"."&amp; mergeValue(D72)&amp;"."&amp; mergeValue(E72)&amp;"."&amp; mergeValue(F72)</f>
        <v>1.1.1.1.1.1</v>
      </c>
      <c r="M72" s="523" t="s">
        <v>9</v>
      </c>
      <c r="N72" s="613"/>
      <c r="O72" s="1317"/>
      <c r="P72" s="1318"/>
      <c r="Q72" s="1318"/>
      <c r="R72" s="1318"/>
      <c r="S72" s="1318"/>
      <c r="T72" s="1318"/>
      <c r="U72" s="1318"/>
      <c r="V72" s="1319"/>
      <c r="W72" s="1128" t="s">
        <v>720</v>
      </c>
      <c r="X72" s="552"/>
      <c r="Y72" s="556"/>
      <c r="Z72" s="556" t="str">
        <f t="shared" si="2"/>
        <v>Группа потребителей</v>
      </c>
      <c r="AA72" s="556"/>
      <c r="AB72" s="556"/>
      <c r="AC72" s="556"/>
      <c r="AD72" s="552"/>
      <c r="AE72" s="552"/>
      <c r="AF72" s="552"/>
      <c r="AG72" s="552"/>
      <c r="AH72" s="552"/>
      <c r="AI72" s="552"/>
      <c r="AJ72" s="552"/>
    </row>
    <row r="73" spans="1:36" s="491" customFormat="1" ht="122.1" customHeight="1">
      <c r="A73" s="1314"/>
      <c r="B73" s="1314"/>
      <c r="C73" s="1314"/>
      <c r="D73" s="1314"/>
      <c r="E73" s="1314"/>
      <c r="F73" s="1314"/>
      <c r="G73" s="829">
        <v>1</v>
      </c>
      <c r="H73" s="829"/>
      <c r="I73" s="1314"/>
      <c r="J73" s="1314"/>
      <c r="K73" s="837">
        <v>1</v>
      </c>
      <c r="L73" s="560" t="str">
        <f>mergeValue(A73) &amp;"."&amp; mergeValue(B73)&amp;"."&amp; mergeValue(C73)&amp;"."&amp; mergeValue(D73)&amp;"."&amp; mergeValue(E73)&amp;"."&amp; mergeValue(F73)&amp;"."&amp; mergeValue(G73)</f>
        <v>1.1.1.1.1.1.1</v>
      </c>
      <c r="M73" s="1014"/>
      <c r="N73" s="613"/>
      <c r="O73" s="530"/>
      <c r="P73" s="530"/>
      <c r="Q73" s="1038"/>
      <c r="R73" s="1309"/>
      <c r="S73" s="1310" t="s">
        <v>83</v>
      </c>
      <c r="T73" s="1309"/>
      <c r="U73" s="1310" t="s">
        <v>83</v>
      </c>
      <c r="V73" s="530"/>
      <c r="W73" s="1284" t="s">
        <v>721</v>
      </c>
      <c r="X73" s="552" t="str">
        <f>strCheckDate(O74:V74)</f>
        <v/>
      </c>
      <c r="Y73" s="556"/>
      <c r="Z73" s="556" t="str">
        <f t="shared" si="2"/>
        <v/>
      </c>
      <c r="AA73" s="556"/>
      <c r="AB73" s="556"/>
      <c r="AC73" s="556"/>
      <c r="AD73" s="552"/>
      <c r="AE73" s="552"/>
      <c r="AF73" s="552"/>
      <c r="AG73" s="552"/>
      <c r="AH73" s="552"/>
      <c r="AI73" s="552"/>
      <c r="AJ73" s="552"/>
    </row>
    <row r="74" spans="1:36" s="491" customFormat="1" ht="14.25" hidden="1" customHeight="1">
      <c r="A74" s="1314"/>
      <c r="B74" s="1314"/>
      <c r="C74" s="1314"/>
      <c r="D74" s="1314"/>
      <c r="E74" s="1314"/>
      <c r="F74" s="1314"/>
      <c r="G74" s="829"/>
      <c r="H74" s="829"/>
      <c r="I74" s="1314"/>
      <c r="J74" s="1314"/>
      <c r="K74" s="837"/>
      <c r="L74" s="567"/>
      <c r="M74" s="613"/>
      <c r="N74" s="613"/>
      <c r="O74" s="530"/>
      <c r="P74" s="530"/>
      <c r="Q74" s="551" t="str">
        <f>R73 &amp; "-" &amp; T73</f>
        <v>-</v>
      </c>
      <c r="R74" s="1309"/>
      <c r="S74" s="1310"/>
      <c r="T74" s="1309"/>
      <c r="U74" s="1310"/>
      <c r="V74" s="530"/>
      <c r="W74" s="1285"/>
      <c r="X74" s="552"/>
      <c r="Y74" s="556"/>
      <c r="Z74" s="556" t="str">
        <f t="shared" si="2"/>
        <v/>
      </c>
      <c r="AA74" s="556"/>
      <c r="AB74" s="556"/>
      <c r="AC74" s="556"/>
      <c r="AD74" s="552"/>
      <c r="AE74" s="552"/>
      <c r="AF74" s="552"/>
      <c r="AG74" s="552"/>
      <c r="AH74" s="552"/>
      <c r="AI74" s="552"/>
      <c r="AJ74" s="552"/>
    </row>
    <row r="75" spans="1:36" s="491" customFormat="1" ht="15" customHeight="1">
      <c r="A75" s="1314"/>
      <c r="B75" s="1314"/>
      <c r="C75" s="1314"/>
      <c r="D75" s="1314"/>
      <c r="E75" s="1314"/>
      <c r="F75" s="1314"/>
      <c r="G75" s="831"/>
      <c r="H75" s="829"/>
      <c r="I75" s="1314"/>
      <c r="J75" s="1314"/>
      <c r="K75" s="836"/>
      <c r="L75" s="506"/>
      <c r="M75" s="525" t="s">
        <v>24</v>
      </c>
      <c r="N75" s="532"/>
      <c r="O75" s="532"/>
      <c r="P75" s="532"/>
      <c r="Q75" s="532"/>
      <c r="R75" s="532"/>
      <c r="S75" s="532"/>
      <c r="T75" s="532"/>
      <c r="U75" s="532"/>
      <c r="V75" s="528"/>
      <c r="W75" s="1286"/>
      <c r="X75" s="552"/>
      <c r="Y75" s="556"/>
      <c r="Z75" s="556" t="str">
        <f t="shared" si="2"/>
        <v>Добавить вид теплоносителя (параметры теплоносителя)</v>
      </c>
      <c r="AA75" s="556"/>
      <c r="AB75" s="556"/>
      <c r="AC75" s="556"/>
      <c r="AD75" s="552"/>
      <c r="AE75" s="552"/>
      <c r="AF75" s="552"/>
      <c r="AG75" s="552"/>
      <c r="AH75" s="552"/>
      <c r="AI75" s="552"/>
      <c r="AJ75" s="552"/>
    </row>
    <row r="76" spans="1:36" s="491" customFormat="1" ht="15" customHeight="1">
      <c r="A76" s="1314"/>
      <c r="B76" s="1314"/>
      <c r="C76" s="1314"/>
      <c r="D76" s="1314"/>
      <c r="E76" s="1314"/>
      <c r="F76" s="831"/>
      <c r="G76" s="831"/>
      <c r="H76" s="829"/>
      <c r="I76" s="1314"/>
      <c r="J76" s="831"/>
      <c r="K76" s="836"/>
      <c r="L76" s="506"/>
      <c r="M76" s="524" t="s">
        <v>10</v>
      </c>
      <c r="N76" s="532"/>
      <c r="O76" s="532"/>
      <c r="P76" s="532"/>
      <c r="Q76" s="532"/>
      <c r="R76" s="532"/>
      <c r="S76" s="532"/>
      <c r="T76" s="532"/>
      <c r="U76" s="531"/>
      <c r="V76" s="532"/>
      <c r="W76" s="632"/>
      <c r="X76" s="552"/>
      <c r="Y76" s="556"/>
      <c r="Z76" s="556" t="str">
        <f t="shared" si="2"/>
        <v>Добавить группу потребителей</v>
      </c>
      <c r="AA76" s="556"/>
      <c r="AB76" s="556"/>
      <c r="AC76" s="556"/>
      <c r="AD76" s="552"/>
      <c r="AE76" s="552"/>
      <c r="AF76" s="552"/>
      <c r="AG76" s="552"/>
      <c r="AH76" s="552"/>
      <c r="AI76" s="552"/>
      <c r="AJ76" s="552"/>
    </row>
    <row r="77" spans="1:36" s="491" customFormat="1" ht="15" customHeight="1">
      <c r="A77" s="1314"/>
      <c r="B77" s="1314"/>
      <c r="C77" s="1314"/>
      <c r="D77" s="1314"/>
      <c r="E77" s="835"/>
      <c r="F77" s="831"/>
      <c r="G77" s="831"/>
      <c r="H77" s="831"/>
      <c r="I77" s="827"/>
      <c r="J77" s="824"/>
      <c r="K77" s="834"/>
      <c r="L77" s="506"/>
      <c r="M77" s="519" t="s">
        <v>11</v>
      </c>
      <c r="N77" s="532"/>
      <c r="O77" s="532"/>
      <c r="P77" s="532"/>
      <c r="Q77" s="532"/>
      <c r="R77" s="532"/>
      <c r="S77" s="532"/>
      <c r="T77" s="532"/>
      <c r="U77" s="531"/>
      <c r="V77" s="532"/>
      <c r="W77" s="632"/>
      <c r="X77" s="552"/>
      <c r="Y77" s="556"/>
      <c r="Z77" s="556" t="str">
        <f t="shared" si="2"/>
        <v>Добавить схему подключения</v>
      </c>
      <c r="AA77" s="556"/>
      <c r="AB77" s="556"/>
      <c r="AC77" s="556"/>
      <c r="AD77" s="552"/>
      <c r="AE77" s="552"/>
      <c r="AF77" s="552"/>
      <c r="AG77" s="552"/>
      <c r="AH77" s="552"/>
      <c r="AI77" s="552"/>
      <c r="AJ77" s="552"/>
    </row>
    <row r="78" spans="1:36" s="491" customFormat="1" ht="15" customHeight="1">
      <c r="A78" s="1314"/>
      <c r="B78" s="1314"/>
      <c r="C78" s="1314"/>
      <c r="D78" s="835"/>
      <c r="E78" s="835"/>
      <c r="F78" s="831"/>
      <c r="G78" s="831"/>
      <c r="H78" s="831"/>
      <c r="I78" s="827"/>
      <c r="J78" s="824"/>
      <c r="K78" s="834"/>
      <c r="L78" s="506"/>
      <c r="M78" s="518" t="s">
        <v>16</v>
      </c>
      <c r="N78" s="532"/>
      <c r="O78" s="532"/>
      <c r="P78" s="532"/>
      <c r="Q78" s="532"/>
      <c r="R78" s="532"/>
      <c r="S78" s="532"/>
      <c r="T78" s="532"/>
      <c r="U78" s="531"/>
      <c r="V78" s="532"/>
      <c r="W78" s="632"/>
      <c r="X78" s="552"/>
      <c r="Y78" s="556"/>
      <c r="Z78" s="556" t="str">
        <f t="shared" si="2"/>
        <v>Добавить источник тепловой энергии</v>
      </c>
      <c r="AA78" s="556"/>
      <c r="AB78" s="556"/>
      <c r="AC78" s="556"/>
      <c r="AD78" s="552"/>
      <c r="AE78" s="552"/>
      <c r="AF78" s="552"/>
      <c r="AG78" s="552"/>
      <c r="AH78" s="552"/>
      <c r="AI78" s="552"/>
      <c r="AJ78" s="552"/>
    </row>
    <row r="79" spans="1:36" s="491" customFormat="1" ht="15" customHeight="1">
      <c r="A79" s="1314"/>
      <c r="B79" s="1314"/>
      <c r="C79" s="835"/>
      <c r="D79" s="835"/>
      <c r="E79" s="835"/>
      <c r="F79" s="835"/>
      <c r="G79" s="840"/>
      <c r="H79" s="827"/>
      <c r="I79" s="838"/>
      <c r="J79" s="824"/>
      <c r="K79" s="839"/>
      <c r="L79" s="506"/>
      <c r="M79" s="517" t="s">
        <v>17</v>
      </c>
      <c r="N79" s="532"/>
      <c r="O79" s="532"/>
      <c r="P79" s="532"/>
      <c r="Q79" s="532"/>
      <c r="R79" s="532"/>
      <c r="S79" s="532"/>
      <c r="T79" s="532"/>
      <c r="U79" s="531"/>
      <c r="V79" s="532"/>
      <c r="W79" s="632"/>
      <c r="X79" s="552"/>
      <c r="Y79" s="556"/>
      <c r="Z79" s="556" t="str">
        <f t="shared" si="2"/>
        <v>Добавить наименование системы теплоснабжения</v>
      </c>
      <c r="AA79" s="556"/>
      <c r="AB79" s="556"/>
      <c r="AC79" s="556"/>
      <c r="AD79" s="552"/>
      <c r="AE79" s="552"/>
      <c r="AF79" s="552"/>
      <c r="AG79" s="552"/>
      <c r="AH79" s="552"/>
      <c r="AI79" s="552"/>
      <c r="AJ79" s="552"/>
    </row>
    <row r="80" spans="1:36" s="491" customFormat="1" ht="15" customHeight="1">
      <c r="A80" s="1314"/>
      <c r="B80" s="835"/>
      <c r="C80" s="835"/>
      <c r="D80" s="835"/>
      <c r="E80" s="835"/>
      <c r="F80" s="835"/>
      <c r="G80" s="840"/>
      <c r="H80" s="827"/>
      <c r="I80" s="827"/>
      <c r="J80" s="824"/>
      <c r="K80" s="834"/>
      <c r="L80" s="506"/>
      <c r="M80" s="526" t="s">
        <v>18</v>
      </c>
      <c r="N80" s="532"/>
      <c r="O80" s="532"/>
      <c r="P80" s="532"/>
      <c r="Q80" s="532"/>
      <c r="R80" s="532"/>
      <c r="S80" s="532"/>
      <c r="T80" s="532"/>
      <c r="U80" s="531"/>
      <c r="V80" s="532"/>
      <c r="W80" s="632"/>
      <c r="X80" s="552"/>
      <c r="Y80" s="556"/>
      <c r="Z80" s="556" t="str">
        <f t="shared" si="2"/>
        <v>Добавить территорию действия тарифа</v>
      </c>
      <c r="AA80" s="556"/>
      <c r="AB80" s="556"/>
      <c r="AC80" s="556"/>
      <c r="AD80" s="552"/>
      <c r="AE80" s="552"/>
      <c r="AF80" s="552"/>
      <c r="AG80" s="552"/>
      <c r="AH80" s="552"/>
      <c r="AI80" s="552"/>
      <c r="AJ80" s="552"/>
    </row>
    <row r="81" spans="1:99" s="490" customFormat="1" ht="15" customHeight="1">
      <c r="A81" s="823"/>
      <c r="B81" s="823"/>
      <c r="C81" s="823"/>
      <c r="D81" s="823"/>
      <c r="E81" s="823"/>
      <c r="F81" s="823"/>
      <c r="G81" s="823"/>
      <c r="H81" s="823"/>
      <c r="I81" s="823"/>
      <c r="J81" s="823"/>
      <c r="K81" s="823"/>
      <c r="L81" s="460"/>
      <c r="M81" s="533" t="s">
        <v>308</v>
      </c>
      <c r="N81" s="532"/>
      <c r="O81" s="532"/>
      <c r="P81" s="532"/>
      <c r="Q81" s="532"/>
      <c r="R81" s="532"/>
      <c r="S81" s="532"/>
      <c r="T81" s="532"/>
      <c r="U81" s="531"/>
      <c r="V81" s="726"/>
      <c r="W81" s="726"/>
      <c r="X81" s="726"/>
      <c r="Y81" s="726"/>
      <c r="Z81" s="726"/>
      <c r="AA81" s="726"/>
      <c r="AB81" s="725"/>
      <c r="AC81" s="726"/>
      <c r="AD81" s="632"/>
      <c r="AE81" s="554"/>
      <c r="AF81" s="554"/>
      <c r="AG81" s="554"/>
      <c r="AH81" s="554"/>
    </row>
    <row r="82" spans="1:99" ht="18.75" customHeight="1">
      <c r="X82" s="196"/>
      <c r="Y82" s="196"/>
      <c r="Z82" s="196"/>
      <c r="AA82" s="196"/>
      <c r="AB82" s="196"/>
      <c r="AC82" s="196"/>
      <c r="AD82" s="196"/>
      <c r="AE82" s="196"/>
      <c r="AF82" s="196"/>
      <c r="AG82" s="196"/>
      <c r="AH82" s="196"/>
      <c r="AI82" s="196"/>
      <c r="AJ82" s="196"/>
    </row>
    <row r="83" spans="1:99" s="34" customFormat="1" ht="17.100000000000001" customHeight="1">
      <c r="A83" s="34" t="s">
        <v>12</v>
      </c>
      <c r="C83" s="34" t="s">
        <v>50</v>
      </c>
      <c r="V83" s="151"/>
      <c r="X83" s="208"/>
      <c r="Y83" s="208"/>
      <c r="Z83" s="208"/>
      <c r="AA83" s="208"/>
      <c r="AB83" s="208"/>
      <c r="AC83" s="208"/>
      <c r="AD83" s="208"/>
      <c r="AE83" s="208"/>
      <c r="AF83" s="208"/>
      <c r="AG83" s="208"/>
      <c r="AH83" s="208"/>
      <c r="AI83" s="208"/>
      <c r="AJ83" s="208"/>
    </row>
    <row r="84" spans="1:99" ht="17.100000000000001" customHeight="1">
      <c r="L84" s="116"/>
      <c r="M84" s="116"/>
      <c r="N84" s="116"/>
      <c r="O84" s="116"/>
      <c r="P84" s="116"/>
      <c r="Q84" s="116"/>
      <c r="R84" s="116"/>
      <c r="S84" s="116"/>
      <c r="T84" s="116"/>
      <c r="U84" s="116"/>
      <c r="V84" s="116"/>
      <c r="W84" s="116"/>
      <c r="X84" s="196"/>
      <c r="Y84" s="196"/>
      <c r="Z84" s="196"/>
      <c r="AA84" s="196"/>
      <c r="AB84" s="196"/>
      <c r="AC84" s="196"/>
      <c r="AD84" s="196"/>
      <c r="AE84" s="196"/>
      <c r="AF84" s="196"/>
      <c r="AG84" s="196"/>
      <c r="AH84" s="196"/>
      <c r="AI84" s="196"/>
      <c r="AJ84" s="196"/>
    </row>
    <row r="85" spans="1:99" s="491" customFormat="1" ht="22.5">
      <c r="A85" s="1314">
        <v>1</v>
      </c>
      <c r="B85" s="865"/>
      <c r="C85" s="865"/>
      <c r="D85" s="865"/>
      <c r="E85" s="866"/>
      <c r="F85" s="867"/>
      <c r="G85" s="865"/>
      <c r="H85" s="865"/>
      <c r="I85" s="868"/>
      <c r="J85" s="863"/>
      <c r="K85" s="872">
        <v>1</v>
      </c>
      <c r="L85" s="560">
        <f>mergeValue(A85)</f>
        <v>1</v>
      </c>
      <c r="M85" s="608" t="s">
        <v>19</v>
      </c>
      <c r="N85" s="547"/>
      <c r="O85" s="1386"/>
      <c r="P85" s="1387"/>
      <c r="Q85" s="1387"/>
      <c r="R85" s="1387"/>
      <c r="S85" s="1387"/>
      <c r="T85" s="1387"/>
      <c r="U85" s="1387"/>
      <c r="V85" s="1387"/>
      <c r="W85" s="1387"/>
      <c r="X85" s="1387"/>
      <c r="Y85" s="1387"/>
      <c r="Z85" s="1387"/>
      <c r="AA85" s="1387"/>
      <c r="AB85" s="1387"/>
      <c r="AC85" s="1387"/>
      <c r="AD85" s="1387"/>
      <c r="AE85" s="1387"/>
      <c r="AF85" s="1387"/>
      <c r="AG85" s="1387"/>
      <c r="AH85" s="1387"/>
      <c r="AI85" s="1387"/>
      <c r="AJ85" s="1387"/>
      <c r="AK85" s="1387"/>
      <c r="AL85" s="1387"/>
      <c r="AM85" s="1387"/>
      <c r="AN85" s="1387"/>
      <c r="AO85" s="1387"/>
      <c r="AP85" s="1387"/>
      <c r="AQ85" s="1387"/>
      <c r="AR85" s="1387"/>
      <c r="AS85" s="1387"/>
      <c r="AT85" s="1387"/>
      <c r="AU85" s="1387"/>
      <c r="AV85" s="1387"/>
      <c r="AW85" s="1387"/>
      <c r="AX85" s="1387"/>
      <c r="AY85" s="1387"/>
      <c r="AZ85" s="1387"/>
      <c r="BA85" s="1387"/>
      <c r="BB85" s="1387"/>
      <c r="BC85" s="1387"/>
      <c r="BD85" s="1387"/>
      <c r="BE85" s="1387"/>
      <c r="BF85" s="1387"/>
      <c r="BG85" s="1387"/>
      <c r="BH85" s="1387"/>
      <c r="BI85" s="1387"/>
      <c r="BJ85" s="1387"/>
      <c r="BK85" s="1387"/>
      <c r="BL85" s="1387"/>
      <c r="BM85" s="1387"/>
      <c r="BN85" s="1387"/>
      <c r="BO85" s="1387"/>
      <c r="BP85" s="1387"/>
      <c r="BQ85" s="1387"/>
      <c r="BR85" s="1387"/>
      <c r="BS85" s="1387"/>
      <c r="BT85" s="1387"/>
      <c r="BU85" s="1387"/>
      <c r="BV85" s="1387"/>
      <c r="BW85" s="1387"/>
      <c r="BX85" s="1387"/>
      <c r="BY85" s="1387"/>
      <c r="BZ85" s="1387"/>
      <c r="CA85" s="1387"/>
      <c r="CB85" s="1387"/>
      <c r="CC85" s="1387"/>
      <c r="CD85" s="1387"/>
      <c r="CE85" s="1387"/>
      <c r="CF85" s="1387"/>
      <c r="CG85" s="1388"/>
      <c r="CH85" s="1128" t="s">
        <v>718</v>
      </c>
      <c r="CI85" s="552"/>
      <c r="CJ85" s="552"/>
      <c r="CK85" s="552"/>
      <c r="CL85" s="552"/>
      <c r="CM85" s="552"/>
      <c r="CN85" s="552"/>
      <c r="CO85" s="552"/>
      <c r="CP85" s="552"/>
      <c r="CQ85" s="552"/>
      <c r="CR85" s="552"/>
      <c r="CS85" s="552"/>
      <c r="CT85" s="552"/>
    </row>
    <row r="86" spans="1:99" s="491" customFormat="1" ht="22.5">
      <c r="A86" s="1314"/>
      <c r="B86" s="1314">
        <v>1</v>
      </c>
      <c r="C86" s="865"/>
      <c r="D86" s="865"/>
      <c r="E86" s="867"/>
      <c r="F86" s="867"/>
      <c r="G86" s="865"/>
      <c r="H86" s="865"/>
      <c r="I86" s="862"/>
      <c r="J86" s="861"/>
      <c r="K86" s="872">
        <v>1</v>
      </c>
      <c r="L86" s="560" t="str">
        <f>mergeValue(A86) &amp;"."&amp; mergeValue(B86)</f>
        <v>1.1</v>
      </c>
      <c r="M86" s="514" t="s">
        <v>15</v>
      </c>
      <c r="N86" s="547"/>
      <c r="O86" s="1386"/>
      <c r="P86" s="1387"/>
      <c r="Q86" s="1387"/>
      <c r="R86" s="1387"/>
      <c r="S86" s="1387"/>
      <c r="T86" s="1387"/>
      <c r="U86" s="1387"/>
      <c r="V86" s="1387"/>
      <c r="W86" s="1387"/>
      <c r="X86" s="1387"/>
      <c r="Y86" s="1387"/>
      <c r="Z86" s="1387"/>
      <c r="AA86" s="1387"/>
      <c r="AB86" s="1387"/>
      <c r="AC86" s="1387"/>
      <c r="AD86" s="1387"/>
      <c r="AE86" s="1387"/>
      <c r="AF86" s="1387"/>
      <c r="AG86" s="1387"/>
      <c r="AH86" s="1387"/>
      <c r="AI86" s="1387"/>
      <c r="AJ86" s="1387"/>
      <c r="AK86" s="1387"/>
      <c r="AL86" s="1387"/>
      <c r="AM86" s="1387"/>
      <c r="AN86" s="1387"/>
      <c r="AO86" s="1387"/>
      <c r="AP86" s="1387"/>
      <c r="AQ86" s="1387"/>
      <c r="AR86" s="1387"/>
      <c r="AS86" s="1387"/>
      <c r="AT86" s="1387"/>
      <c r="AU86" s="1387"/>
      <c r="AV86" s="1387"/>
      <c r="AW86" s="1387"/>
      <c r="AX86" s="1387"/>
      <c r="AY86" s="1387"/>
      <c r="AZ86" s="1387"/>
      <c r="BA86" s="1387"/>
      <c r="BB86" s="1387"/>
      <c r="BC86" s="1387"/>
      <c r="BD86" s="1387"/>
      <c r="BE86" s="1387"/>
      <c r="BF86" s="1387"/>
      <c r="BG86" s="1387"/>
      <c r="BH86" s="1387"/>
      <c r="BI86" s="1387"/>
      <c r="BJ86" s="1387"/>
      <c r="BK86" s="1387"/>
      <c r="BL86" s="1387"/>
      <c r="BM86" s="1387"/>
      <c r="BN86" s="1387"/>
      <c r="BO86" s="1387"/>
      <c r="BP86" s="1387"/>
      <c r="BQ86" s="1387"/>
      <c r="BR86" s="1387"/>
      <c r="BS86" s="1387"/>
      <c r="BT86" s="1387"/>
      <c r="BU86" s="1387"/>
      <c r="BV86" s="1387"/>
      <c r="BW86" s="1387"/>
      <c r="BX86" s="1387"/>
      <c r="BY86" s="1387"/>
      <c r="BZ86" s="1387"/>
      <c r="CA86" s="1387"/>
      <c r="CB86" s="1387"/>
      <c r="CC86" s="1387"/>
      <c r="CD86" s="1387"/>
      <c r="CE86" s="1387"/>
      <c r="CF86" s="1387"/>
      <c r="CG86" s="1388"/>
      <c r="CH86" s="1128" t="s">
        <v>459</v>
      </c>
      <c r="CI86" s="552"/>
      <c r="CJ86" s="552"/>
      <c r="CK86" s="552"/>
      <c r="CL86" s="552"/>
      <c r="CM86" s="552"/>
      <c r="CN86" s="552"/>
      <c r="CO86" s="552"/>
      <c r="CP86" s="552"/>
      <c r="CQ86" s="552"/>
      <c r="CR86" s="552"/>
      <c r="CS86" s="552"/>
      <c r="CT86" s="552"/>
    </row>
    <row r="87" spans="1:99" s="491" customFormat="1" ht="22.5">
      <c r="A87" s="1314"/>
      <c r="B87" s="1314"/>
      <c r="C87" s="1314">
        <v>1</v>
      </c>
      <c r="D87" s="865"/>
      <c r="E87" s="867"/>
      <c r="F87" s="867"/>
      <c r="G87" s="865"/>
      <c r="H87" s="865"/>
      <c r="I87" s="869"/>
      <c r="J87" s="861"/>
      <c r="K87" s="872">
        <v>1</v>
      </c>
      <c r="L87" s="560" t="str">
        <f>mergeValue(A87) &amp;"."&amp; mergeValue(B87)&amp;"."&amp; mergeValue(C87)</f>
        <v>1.1.1</v>
      </c>
      <c r="M87" s="515" t="s">
        <v>7</v>
      </c>
      <c r="N87" s="547"/>
      <c r="O87" s="1386"/>
      <c r="P87" s="1387"/>
      <c r="Q87" s="1387"/>
      <c r="R87" s="1387"/>
      <c r="S87" s="1387"/>
      <c r="T87" s="1387"/>
      <c r="U87" s="1387"/>
      <c r="V87" s="1387"/>
      <c r="W87" s="1387"/>
      <c r="X87" s="1387"/>
      <c r="Y87" s="1387"/>
      <c r="Z87" s="1387"/>
      <c r="AA87" s="1387"/>
      <c r="AB87" s="1387"/>
      <c r="AC87" s="1387"/>
      <c r="AD87" s="1387"/>
      <c r="AE87" s="1387"/>
      <c r="AF87" s="1387"/>
      <c r="AG87" s="1387"/>
      <c r="AH87" s="1387"/>
      <c r="AI87" s="1387"/>
      <c r="AJ87" s="1387"/>
      <c r="AK87" s="1387"/>
      <c r="AL87" s="1387"/>
      <c r="AM87" s="1387"/>
      <c r="AN87" s="1387"/>
      <c r="AO87" s="1387"/>
      <c r="AP87" s="1387"/>
      <c r="AQ87" s="1387"/>
      <c r="AR87" s="1387"/>
      <c r="AS87" s="1387"/>
      <c r="AT87" s="1387"/>
      <c r="AU87" s="1387"/>
      <c r="AV87" s="1387"/>
      <c r="AW87" s="1387"/>
      <c r="AX87" s="1387"/>
      <c r="AY87" s="1387"/>
      <c r="AZ87" s="1387"/>
      <c r="BA87" s="1387"/>
      <c r="BB87" s="1387"/>
      <c r="BC87" s="1387"/>
      <c r="BD87" s="1387"/>
      <c r="BE87" s="1387"/>
      <c r="BF87" s="1387"/>
      <c r="BG87" s="1387"/>
      <c r="BH87" s="1387"/>
      <c r="BI87" s="1387"/>
      <c r="BJ87" s="1387"/>
      <c r="BK87" s="1387"/>
      <c r="BL87" s="1387"/>
      <c r="BM87" s="1387"/>
      <c r="BN87" s="1387"/>
      <c r="BO87" s="1387"/>
      <c r="BP87" s="1387"/>
      <c r="BQ87" s="1387"/>
      <c r="BR87" s="1387"/>
      <c r="BS87" s="1387"/>
      <c r="BT87" s="1387"/>
      <c r="BU87" s="1387"/>
      <c r="BV87" s="1387"/>
      <c r="BW87" s="1387"/>
      <c r="BX87" s="1387"/>
      <c r="BY87" s="1387"/>
      <c r="BZ87" s="1387"/>
      <c r="CA87" s="1387"/>
      <c r="CB87" s="1387"/>
      <c r="CC87" s="1387"/>
      <c r="CD87" s="1387"/>
      <c r="CE87" s="1387"/>
      <c r="CF87" s="1387"/>
      <c r="CG87" s="1388"/>
      <c r="CH87" s="1128" t="s">
        <v>600</v>
      </c>
      <c r="CI87" s="552"/>
      <c r="CJ87" s="552"/>
      <c r="CK87" s="552"/>
      <c r="CL87" s="552"/>
      <c r="CM87" s="552"/>
      <c r="CN87" s="552"/>
      <c r="CO87" s="552"/>
      <c r="CP87" s="552"/>
      <c r="CQ87" s="552"/>
      <c r="CR87" s="552"/>
      <c r="CS87" s="552"/>
      <c r="CT87" s="552"/>
    </row>
    <row r="88" spans="1:99" s="491" customFormat="1" ht="22.5">
      <c r="A88" s="1314"/>
      <c r="B88" s="1314"/>
      <c r="C88" s="1314"/>
      <c r="D88" s="1314">
        <v>1</v>
      </c>
      <c r="E88" s="867"/>
      <c r="F88" s="867"/>
      <c r="G88" s="865"/>
      <c r="H88" s="865"/>
      <c r="I88" s="1314">
        <v>1</v>
      </c>
      <c r="J88" s="861"/>
      <c r="K88" s="872">
        <v>1</v>
      </c>
      <c r="L88" s="560" t="str">
        <f>mergeValue(A88) &amp;"."&amp; mergeValue(B88)&amp;"."&amp; mergeValue(C88)&amp;"."&amp; mergeValue(D88)</f>
        <v>1.1.1.1</v>
      </c>
      <c r="M88" s="516" t="s">
        <v>21</v>
      </c>
      <c r="N88" s="547"/>
      <c r="O88" s="1386"/>
      <c r="P88" s="1387"/>
      <c r="Q88" s="1387"/>
      <c r="R88" s="1387"/>
      <c r="S88" s="1387"/>
      <c r="T88" s="1387"/>
      <c r="U88" s="1387"/>
      <c r="V88" s="1387"/>
      <c r="W88" s="1387"/>
      <c r="X88" s="1387"/>
      <c r="Y88" s="1387"/>
      <c r="Z88" s="1387"/>
      <c r="AA88" s="1387"/>
      <c r="AB88" s="1387"/>
      <c r="AC88" s="1387"/>
      <c r="AD88" s="1387"/>
      <c r="AE88" s="1387"/>
      <c r="AF88" s="1387"/>
      <c r="AG88" s="1387"/>
      <c r="AH88" s="1387"/>
      <c r="AI88" s="1387"/>
      <c r="AJ88" s="1387"/>
      <c r="AK88" s="1387"/>
      <c r="AL88" s="1387"/>
      <c r="AM88" s="1387"/>
      <c r="AN88" s="1387"/>
      <c r="AO88" s="1387"/>
      <c r="AP88" s="1387"/>
      <c r="AQ88" s="1387"/>
      <c r="AR88" s="1387"/>
      <c r="AS88" s="1387"/>
      <c r="AT88" s="1387"/>
      <c r="AU88" s="1387"/>
      <c r="AV88" s="1387"/>
      <c r="AW88" s="1387"/>
      <c r="AX88" s="1387"/>
      <c r="AY88" s="1387"/>
      <c r="AZ88" s="1387"/>
      <c r="BA88" s="1387"/>
      <c r="BB88" s="1387"/>
      <c r="BC88" s="1387"/>
      <c r="BD88" s="1387"/>
      <c r="BE88" s="1387"/>
      <c r="BF88" s="1387"/>
      <c r="BG88" s="1387"/>
      <c r="BH88" s="1387"/>
      <c r="BI88" s="1387"/>
      <c r="BJ88" s="1387"/>
      <c r="BK88" s="1387"/>
      <c r="BL88" s="1387"/>
      <c r="BM88" s="1387"/>
      <c r="BN88" s="1387"/>
      <c r="BO88" s="1387"/>
      <c r="BP88" s="1387"/>
      <c r="BQ88" s="1387"/>
      <c r="BR88" s="1387"/>
      <c r="BS88" s="1387"/>
      <c r="BT88" s="1387"/>
      <c r="BU88" s="1387"/>
      <c r="BV88" s="1387"/>
      <c r="BW88" s="1387"/>
      <c r="BX88" s="1387"/>
      <c r="BY88" s="1387"/>
      <c r="BZ88" s="1387"/>
      <c r="CA88" s="1387"/>
      <c r="CB88" s="1387"/>
      <c r="CC88" s="1387"/>
      <c r="CD88" s="1387"/>
      <c r="CE88" s="1387"/>
      <c r="CF88" s="1387"/>
      <c r="CG88" s="1388"/>
      <c r="CH88" s="1128" t="s">
        <v>601</v>
      </c>
      <c r="CI88" s="552"/>
      <c r="CJ88" s="552"/>
      <c r="CK88" s="552"/>
      <c r="CL88" s="552"/>
      <c r="CM88" s="552"/>
      <c r="CN88" s="552"/>
      <c r="CO88" s="552"/>
      <c r="CP88" s="552"/>
      <c r="CQ88" s="552"/>
      <c r="CR88" s="552"/>
      <c r="CS88" s="552"/>
      <c r="CT88" s="552"/>
    </row>
    <row r="89" spans="1:99" s="491" customFormat="1" ht="11.25" hidden="1" customHeight="1">
      <c r="A89" s="1314"/>
      <c r="B89" s="1314"/>
      <c r="C89" s="1314"/>
      <c r="D89" s="1314"/>
      <c r="E89" s="1314">
        <v>1</v>
      </c>
      <c r="F89" s="867"/>
      <c r="G89" s="865"/>
      <c r="H89" s="865"/>
      <c r="I89" s="1314"/>
      <c r="J89" s="867"/>
      <c r="K89" s="872">
        <v>1</v>
      </c>
      <c r="L89" s="560"/>
      <c r="M89" s="522"/>
      <c r="N89" s="548"/>
      <c r="O89" s="1390"/>
      <c r="P89" s="1394"/>
      <c r="Q89" s="1394"/>
      <c r="R89" s="1394"/>
      <c r="S89" s="1394"/>
      <c r="T89" s="1394"/>
      <c r="U89" s="1394"/>
      <c r="V89" s="1394"/>
      <c r="W89" s="1394"/>
      <c r="X89" s="1394"/>
      <c r="Y89" s="1394"/>
      <c r="Z89" s="1394"/>
      <c r="AA89" s="1394"/>
      <c r="AB89" s="1394"/>
      <c r="AC89" s="1394"/>
      <c r="AD89" s="1394"/>
      <c r="AE89" s="1394"/>
      <c r="AF89" s="1394"/>
      <c r="AG89" s="1394"/>
      <c r="AH89" s="1394"/>
      <c r="AI89" s="1394"/>
      <c r="AJ89" s="1394"/>
      <c r="AK89" s="1394"/>
      <c r="AL89" s="1394"/>
      <c r="AM89" s="1394"/>
      <c r="AN89" s="1394"/>
      <c r="AO89" s="1394"/>
      <c r="AP89" s="1394"/>
      <c r="AQ89" s="1394"/>
      <c r="AR89" s="1394"/>
      <c r="AS89" s="1394"/>
      <c r="AT89" s="1394"/>
      <c r="AU89" s="1394"/>
      <c r="AV89" s="1394"/>
      <c r="AW89" s="1394"/>
      <c r="AX89" s="1394"/>
      <c r="AY89" s="1394"/>
      <c r="AZ89" s="1394"/>
      <c r="BA89" s="1394"/>
      <c r="BB89" s="1394"/>
      <c r="BC89" s="1394"/>
      <c r="BD89" s="1394"/>
      <c r="BE89" s="1394"/>
      <c r="BF89" s="1394"/>
      <c r="BG89" s="1394"/>
      <c r="BH89" s="1394"/>
      <c r="BI89" s="1394"/>
      <c r="BJ89" s="1394"/>
      <c r="BK89" s="1394"/>
      <c r="BL89" s="1394"/>
      <c r="BM89" s="1394"/>
      <c r="BN89" s="1394"/>
      <c r="BO89" s="1394"/>
      <c r="BP89" s="1394"/>
      <c r="BQ89" s="1394"/>
      <c r="BR89" s="1394"/>
      <c r="BS89" s="1394"/>
      <c r="BT89" s="1394"/>
      <c r="BU89" s="1394"/>
      <c r="BV89" s="1394"/>
      <c r="BW89" s="1394"/>
      <c r="BX89" s="1394"/>
      <c r="BY89" s="1394"/>
      <c r="BZ89" s="1394"/>
      <c r="CA89" s="1394"/>
      <c r="CB89" s="1394"/>
      <c r="CC89" s="1394"/>
      <c r="CD89" s="1394"/>
      <c r="CE89" s="1394"/>
      <c r="CF89" s="1394"/>
      <c r="CG89" s="1395"/>
      <c r="CH89" s="1089"/>
      <c r="CI89" s="552"/>
      <c r="CJ89" s="552"/>
      <c r="CK89" s="552"/>
      <c r="CL89" s="552"/>
      <c r="CM89" s="552"/>
      <c r="CN89" s="552"/>
      <c r="CO89" s="552"/>
      <c r="CP89" s="552"/>
      <c r="CQ89" s="552"/>
      <c r="CR89" s="552"/>
      <c r="CS89" s="552"/>
      <c r="CT89" s="552"/>
    </row>
    <row r="90" spans="1:99" s="491" customFormat="1" ht="33.75">
      <c r="A90" s="1314"/>
      <c r="B90" s="1314"/>
      <c r="C90" s="1314"/>
      <c r="D90" s="1314"/>
      <c r="E90" s="1314"/>
      <c r="F90" s="1314">
        <v>1</v>
      </c>
      <c r="G90" s="865"/>
      <c r="H90" s="865"/>
      <c r="I90" s="1314"/>
      <c r="J90" s="1331"/>
      <c r="K90" s="872">
        <v>1</v>
      </c>
      <c r="L90" s="560" t="str">
        <f>mergeValue(A90) &amp;"."&amp; mergeValue(B90)&amp;"."&amp; mergeValue(C90)&amp;"."&amp; mergeValue(D90)&amp;"."&amp;  mergeValue(F90)</f>
        <v>1.1.1.1.1</v>
      </c>
      <c r="M90" s="522" t="s">
        <v>9</v>
      </c>
      <c r="N90" s="548"/>
      <c r="O90" s="1317"/>
      <c r="P90" s="1318"/>
      <c r="Q90" s="1318"/>
      <c r="R90" s="1318"/>
      <c r="S90" s="1318"/>
      <c r="T90" s="1318"/>
      <c r="U90" s="1318"/>
      <c r="V90" s="1318"/>
      <c r="W90" s="1318"/>
      <c r="X90" s="1318"/>
      <c r="Y90" s="1318"/>
      <c r="Z90" s="1318"/>
      <c r="AA90" s="1318"/>
      <c r="AB90" s="1318"/>
      <c r="AC90" s="1318"/>
      <c r="AD90" s="1318"/>
      <c r="AE90" s="1318"/>
      <c r="AF90" s="1318"/>
      <c r="AG90" s="1318"/>
      <c r="AH90" s="1318"/>
      <c r="AI90" s="1318"/>
      <c r="AJ90" s="1318"/>
      <c r="AK90" s="1318"/>
      <c r="AL90" s="1318"/>
      <c r="AM90" s="1318"/>
      <c r="AN90" s="1318"/>
      <c r="AO90" s="1318"/>
      <c r="AP90" s="1318"/>
      <c r="AQ90" s="1318"/>
      <c r="AR90" s="1318"/>
      <c r="AS90" s="1318"/>
      <c r="AT90" s="1318"/>
      <c r="AU90" s="1318"/>
      <c r="AV90" s="1318"/>
      <c r="AW90" s="1318"/>
      <c r="AX90" s="1318"/>
      <c r="AY90" s="1318"/>
      <c r="AZ90" s="1318"/>
      <c r="BA90" s="1318"/>
      <c r="BB90" s="1318"/>
      <c r="BC90" s="1318"/>
      <c r="BD90" s="1318"/>
      <c r="BE90" s="1318"/>
      <c r="BF90" s="1318"/>
      <c r="BG90" s="1318"/>
      <c r="BH90" s="1318"/>
      <c r="BI90" s="1318"/>
      <c r="BJ90" s="1318"/>
      <c r="BK90" s="1318"/>
      <c r="BL90" s="1318"/>
      <c r="BM90" s="1318"/>
      <c r="BN90" s="1318"/>
      <c r="BO90" s="1318"/>
      <c r="BP90" s="1318"/>
      <c r="BQ90" s="1318"/>
      <c r="BR90" s="1318"/>
      <c r="BS90" s="1318"/>
      <c r="BT90" s="1318"/>
      <c r="BU90" s="1318"/>
      <c r="BV90" s="1318"/>
      <c r="BW90" s="1318"/>
      <c r="BX90" s="1318"/>
      <c r="BY90" s="1318"/>
      <c r="BZ90" s="1318"/>
      <c r="CA90" s="1318"/>
      <c r="CB90" s="1318"/>
      <c r="CC90" s="1318"/>
      <c r="CD90" s="1318"/>
      <c r="CE90" s="1318"/>
      <c r="CF90" s="1318"/>
      <c r="CG90" s="1319"/>
      <c r="CH90" s="1128" t="s">
        <v>720</v>
      </c>
      <c r="CI90" s="552"/>
      <c r="CJ90" s="556" t="str">
        <f>strCheckUnique(CK90:CK93)</f>
        <v/>
      </c>
      <c r="CK90" s="552"/>
      <c r="CL90" s="556"/>
      <c r="CM90" s="552"/>
      <c r="CN90" s="552"/>
      <c r="CO90" s="552"/>
      <c r="CP90" s="552"/>
      <c r="CQ90" s="552"/>
      <c r="CR90" s="552"/>
      <c r="CS90" s="552"/>
      <c r="CT90" s="552"/>
    </row>
    <row r="91" spans="1:99" s="491" customFormat="1" ht="99" customHeight="1">
      <c r="A91" s="1314"/>
      <c r="B91" s="1314"/>
      <c r="C91" s="1314"/>
      <c r="D91" s="1314"/>
      <c r="E91" s="1314"/>
      <c r="F91" s="1314"/>
      <c r="G91" s="865">
        <v>1</v>
      </c>
      <c r="H91" s="865"/>
      <c r="I91" s="1314"/>
      <c r="J91" s="1331"/>
      <c r="K91" s="864"/>
      <c r="L91" s="560" t="str">
        <f>mergeValue(A91) &amp;"."&amp; mergeValue(B91)&amp;"."&amp; mergeValue(C91)&amp;"."&amp; mergeValue(D91)&amp;"."&amp;  mergeValue(F91)&amp;"."&amp;  mergeValue(G91)</f>
        <v>1.1.1.1.1.1</v>
      </c>
      <c r="M91" s="1014"/>
      <c r="N91" s="553"/>
      <c r="O91" s="647"/>
      <c r="P91" s="530"/>
      <c r="Q91" s="530"/>
      <c r="R91" s="1320"/>
      <c r="S91" s="1310" t="s">
        <v>83</v>
      </c>
      <c r="T91" s="1320"/>
      <c r="U91" s="1310" t="s">
        <v>83</v>
      </c>
      <c r="V91" s="647"/>
      <c r="W91" s="724"/>
      <c r="X91" s="724"/>
      <c r="Y91" s="1320"/>
      <c r="Z91" s="1310" t="s">
        <v>83</v>
      </c>
      <c r="AA91" s="1320"/>
      <c r="AB91" s="1310" t="s">
        <v>83</v>
      </c>
      <c r="AC91" s="647"/>
      <c r="AD91" s="724"/>
      <c r="AE91" s="724"/>
      <c r="AF91" s="1320"/>
      <c r="AG91" s="1310" t="s">
        <v>83</v>
      </c>
      <c r="AH91" s="1320"/>
      <c r="AI91" s="1310" t="s">
        <v>83</v>
      </c>
      <c r="AJ91" s="647"/>
      <c r="AK91" s="724"/>
      <c r="AL91" s="724"/>
      <c r="AM91" s="1320"/>
      <c r="AN91" s="1310" t="s">
        <v>83</v>
      </c>
      <c r="AO91" s="1320"/>
      <c r="AP91" s="1310" t="s">
        <v>83</v>
      </c>
      <c r="AQ91" s="647"/>
      <c r="AR91" s="724"/>
      <c r="AS91" s="724"/>
      <c r="AT91" s="1320"/>
      <c r="AU91" s="1310" t="s">
        <v>83</v>
      </c>
      <c r="AV91" s="1320"/>
      <c r="AW91" s="1310" t="s">
        <v>83</v>
      </c>
      <c r="AX91" s="647"/>
      <c r="AY91" s="724"/>
      <c r="AZ91" s="724"/>
      <c r="BA91" s="1320"/>
      <c r="BB91" s="1310" t="s">
        <v>83</v>
      </c>
      <c r="BC91" s="1320"/>
      <c r="BD91" s="1310" t="s">
        <v>83</v>
      </c>
      <c r="BE91" s="647"/>
      <c r="BF91" s="724"/>
      <c r="BG91" s="724"/>
      <c r="BH91" s="1320"/>
      <c r="BI91" s="1310" t="s">
        <v>83</v>
      </c>
      <c r="BJ91" s="1320"/>
      <c r="BK91" s="1310" t="s">
        <v>83</v>
      </c>
      <c r="BL91" s="647"/>
      <c r="BM91" s="724"/>
      <c r="BN91" s="724"/>
      <c r="BO91" s="1320"/>
      <c r="BP91" s="1310" t="s">
        <v>83</v>
      </c>
      <c r="BQ91" s="1320"/>
      <c r="BR91" s="1310" t="s">
        <v>83</v>
      </c>
      <c r="BS91" s="647"/>
      <c r="BT91" s="724"/>
      <c r="BU91" s="724"/>
      <c r="BV91" s="1320"/>
      <c r="BW91" s="1310" t="s">
        <v>83</v>
      </c>
      <c r="BX91" s="1320"/>
      <c r="BY91" s="1310" t="s">
        <v>83</v>
      </c>
      <c r="BZ91" s="647"/>
      <c r="CA91" s="724"/>
      <c r="CB91" s="724"/>
      <c r="CC91" s="1320"/>
      <c r="CD91" s="1310" t="s">
        <v>83</v>
      </c>
      <c r="CE91" s="1320"/>
      <c r="CF91" s="1310" t="s">
        <v>84</v>
      </c>
      <c r="CG91" s="505"/>
      <c r="CH91" s="1284" t="s">
        <v>733</v>
      </c>
      <c r="CI91" s="552" t="str">
        <f>strCheckDate(O92:CG92)</f>
        <v/>
      </c>
      <c r="CJ91" s="556"/>
      <c r="CK91" s="556" t="str">
        <f>IF(M91="","",M91 )</f>
        <v/>
      </c>
      <c r="CL91" s="556"/>
      <c r="CM91" s="556"/>
      <c r="CN91" s="556"/>
      <c r="CO91" s="552"/>
      <c r="CP91" s="552"/>
      <c r="CQ91" s="552"/>
      <c r="CR91" s="552"/>
      <c r="CS91" s="552"/>
      <c r="CT91" s="552"/>
    </row>
    <row r="92" spans="1:99" s="491" customFormat="1" ht="11.25" hidden="1" customHeight="1">
      <c r="A92" s="1314"/>
      <c r="B92" s="1314"/>
      <c r="C92" s="1314"/>
      <c r="D92" s="1314"/>
      <c r="E92" s="1314"/>
      <c r="F92" s="1314"/>
      <c r="G92" s="865"/>
      <c r="H92" s="865"/>
      <c r="I92" s="1314"/>
      <c r="J92" s="1331"/>
      <c r="K92" s="872">
        <v>1</v>
      </c>
      <c r="L92" s="567"/>
      <c r="M92" s="613"/>
      <c r="N92" s="553"/>
      <c r="O92" s="530"/>
      <c r="P92" s="530"/>
      <c r="Q92" s="551" t="str">
        <f>R91 &amp; "-" &amp; T91</f>
        <v>-</v>
      </c>
      <c r="R92" s="1320"/>
      <c r="S92" s="1310"/>
      <c r="T92" s="1320"/>
      <c r="U92" s="1310"/>
      <c r="V92" s="724"/>
      <c r="W92" s="724"/>
      <c r="X92" s="730" t="str">
        <f>Y91 &amp; "-" &amp; AA91</f>
        <v>-</v>
      </c>
      <c r="Y92" s="1320"/>
      <c r="Z92" s="1310"/>
      <c r="AA92" s="1320"/>
      <c r="AB92" s="1310"/>
      <c r="AC92" s="724"/>
      <c r="AD92" s="724"/>
      <c r="AE92" s="730" t="str">
        <f>AF91 &amp; "-" &amp; AH91</f>
        <v>-</v>
      </c>
      <c r="AF92" s="1320"/>
      <c r="AG92" s="1310"/>
      <c r="AH92" s="1320"/>
      <c r="AI92" s="1310"/>
      <c r="AJ92" s="724"/>
      <c r="AK92" s="724"/>
      <c r="AL92" s="730" t="str">
        <f>AM91 &amp; "-" &amp; AO91</f>
        <v>-</v>
      </c>
      <c r="AM92" s="1320"/>
      <c r="AN92" s="1310"/>
      <c r="AO92" s="1320"/>
      <c r="AP92" s="1310"/>
      <c r="AQ92" s="724"/>
      <c r="AR92" s="724"/>
      <c r="AS92" s="730" t="str">
        <f>AT91 &amp; "-" &amp; AV91</f>
        <v>-</v>
      </c>
      <c r="AT92" s="1320"/>
      <c r="AU92" s="1310"/>
      <c r="AV92" s="1320"/>
      <c r="AW92" s="1310"/>
      <c r="AX92" s="724"/>
      <c r="AY92" s="724"/>
      <c r="AZ92" s="730" t="str">
        <f>BA91 &amp; "-" &amp; BC91</f>
        <v>-</v>
      </c>
      <c r="BA92" s="1320"/>
      <c r="BB92" s="1310"/>
      <c r="BC92" s="1320"/>
      <c r="BD92" s="1310"/>
      <c r="BE92" s="724"/>
      <c r="BF92" s="724"/>
      <c r="BG92" s="730" t="str">
        <f>BH91 &amp; "-" &amp; BJ91</f>
        <v>-</v>
      </c>
      <c r="BH92" s="1320"/>
      <c r="BI92" s="1310"/>
      <c r="BJ92" s="1320"/>
      <c r="BK92" s="1310"/>
      <c r="BL92" s="724"/>
      <c r="BM92" s="724"/>
      <c r="BN92" s="730" t="str">
        <f>BO91 &amp; "-" &amp; BQ91</f>
        <v>-</v>
      </c>
      <c r="BO92" s="1320"/>
      <c r="BP92" s="1310"/>
      <c r="BQ92" s="1320"/>
      <c r="BR92" s="1310"/>
      <c r="BS92" s="724"/>
      <c r="BT92" s="724"/>
      <c r="BU92" s="730" t="str">
        <f>BV91 &amp; "-" &amp; BX91</f>
        <v>-</v>
      </c>
      <c r="BV92" s="1320"/>
      <c r="BW92" s="1310"/>
      <c r="BX92" s="1320"/>
      <c r="BY92" s="1310"/>
      <c r="BZ92" s="724"/>
      <c r="CA92" s="724"/>
      <c r="CB92" s="730" t="str">
        <f>CC91 &amp; "-" &amp; CE91</f>
        <v>-</v>
      </c>
      <c r="CC92" s="1320"/>
      <c r="CD92" s="1310"/>
      <c r="CE92" s="1320"/>
      <c r="CF92" s="1310"/>
      <c r="CG92" s="505"/>
      <c r="CH92" s="1285"/>
      <c r="CI92" s="552"/>
      <c r="CJ92" s="556"/>
      <c r="CK92" s="556"/>
      <c r="CL92" s="556"/>
      <c r="CM92" s="556"/>
      <c r="CN92" s="556"/>
      <c r="CO92" s="552"/>
      <c r="CP92" s="552"/>
      <c r="CQ92" s="552"/>
      <c r="CR92" s="552"/>
      <c r="CS92" s="552"/>
      <c r="CT92" s="552"/>
    </row>
    <row r="93" spans="1:99" s="490" customFormat="1" ht="15" customHeight="1">
      <c r="A93" s="1314"/>
      <c r="B93" s="1314"/>
      <c r="C93" s="1314"/>
      <c r="D93" s="1314"/>
      <c r="E93" s="1314"/>
      <c r="F93" s="1314"/>
      <c r="G93" s="865"/>
      <c r="H93" s="865"/>
      <c r="I93" s="1314"/>
      <c r="J93" s="1331"/>
      <c r="K93" s="872">
        <v>1</v>
      </c>
      <c r="L93" s="506"/>
      <c r="M93" s="524" t="s">
        <v>24</v>
      </c>
      <c r="N93" s="519"/>
      <c r="O93" s="513"/>
      <c r="P93" s="513"/>
      <c r="Q93" s="513"/>
      <c r="R93" s="540"/>
      <c r="S93" s="532"/>
      <c r="T93" s="531"/>
      <c r="U93" s="519"/>
      <c r="V93" s="718"/>
      <c r="W93" s="718"/>
      <c r="X93" s="718"/>
      <c r="Y93" s="727"/>
      <c r="Z93" s="952"/>
      <c r="AA93" s="951"/>
      <c r="AB93" s="947"/>
      <c r="AC93" s="718"/>
      <c r="AD93" s="718"/>
      <c r="AE93" s="718"/>
      <c r="AF93" s="727"/>
      <c r="AG93" s="952"/>
      <c r="AH93" s="951"/>
      <c r="AI93" s="947"/>
      <c r="AJ93" s="718"/>
      <c r="AK93" s="718"/>
      <c r="AL93" s="718"/>
      <c r="AM93" s="727"/>
      <c r="AN93" s="952"/>
      <c r="AO93" s="951"/>
      <c r="AP93" s="947"/>
      <c r="AQ93" s="718"/>
      <c r="AR93" s="718"/>
      <c r="AS93" s="718"/>
      <c r="AT93" s="727"/>
      <c r="AU93" s="952"/>
      <c r="AV93" s="951"/>
      <c r="AW93" s="947"/>
      <c r="AX93" s="718"/>
      <c r="AY93" s="718"/>
      <c r="AZ93" s="718"/>
      <c r="BA93" s="727"/>
      <c r="BB93" s="952"/>
      <c r="BC93" s="951"/>
      <c r="BD93" s="947"/>
      <c r="BE93" s="718"/>
      <c r="BF93" s="718"/>
      <c r="BG93" s="718"/>
      <c r="BH93" s="727"/>
      <c r="BI93" s="952"/>
      <c r="BJ93" s="951"/>
      <c r="BK93" s="947"/>
      <c r="BL93" s="718"/>
      <c r="BM93" s="718"/>
      <c r="BN93" s="718"/>
      <c r="BO93" s="727"/>
      <c r="BP93" s="952"/>
      <c r="BQ93" s="951"/>
      <c r="BR93" s="947"/>
      <c r="BS93" s="718"/>
      <c r="BT93" s="718"/>
      <c r="BU93" s="718"/>
      <c r="BV93" s="727"/>
      <c r="BW93" s="952"/>
      <c r="BX93" s="951"/>
      <c r="BY93" s="947"/>
      <c r="BZ93" s="718"/>
      <c r="CA93" s="718"/>
      <c r="CB93" s="718"/>
      <c r="CC93" s="727"/>
      <c r="CD93" s="952"/>
      <c r="CE93" s="951"/>
      <c r="CF93" s="947"/>
      <c r="CG93" s="528"/>
      <c r="CH93" s="1286"/>
      <c r="CI93" s="554"/>
      <c r="CJ93" s="554"/>
      <c r="CK93" s="554"/>
      <c r="CL93" s="554"/>
      <c r="CM93" s="554"/>
      <c r="CN93" s="554"/>
      <c r="CO93" s="554"/>
      <c r="CP93" s="554"/>
      <c r="CQ93" s="554"/>
      <c r="CR93" s="554"/>
      <c r="CS93" s="554"/>
      <c r="CT93" s="554"/>
    </row>
    <row r="94" spans="1:99" s="490" customFormat="1" ht="15" customHeight="1">
      <c r="A94" s="1314"/>
      <c r="B94" s="1314"/>
      <c r="C94" s="1314"/>
      <c r="D94" s="1314"/>
      <c r="E94" s="1314"/>
      <c r="F94" s="867"/>
      <c r="G94" s="867"/>
      <c r="H94" s="865"/>
      <c r="I94" s="1314"/>
      <c r="J94" s="867"/>
      <c r="K94" s="871"/>
      <c r="L94" s="506"/>
      <c r="M94" s="519" t="s">
        <v>10</v>
      </c>
      <c r="N94" s="524"/>
      <c r="O94" s="524"/>
      <c r="P94" s="524"/>
      <c r="Q94" s="524"/>
      <c r="R94" s="524"/>
      <c r="S94" s="524"/>
      <c r="T94" s="524"/>
      <c r="U94" s="524"/>
      <c r="V94" s="524"/>
      <c r="W94" s="524"/>
      <c r="X94" s="524"/>
      <c r="Y94" s="524"/>
      <c r="Z94" s="524"/>
      <c r="AA94" s="524"/>
      <c r="AB94" s="524"/>
      <c r="AC94" s="524"/>
      <c r="AD94" s="524"/>
      <c r="AE94" s="524"/>
      <c r="AF94" s="524"/>
      <c r="AG94" s="524"/>
      <c r="AH94" s="524"/>
      <c r="AI94" s="524"/>
      <c r="AJ94" s="524"/>
      <c r="AK94" s="524"/>
      <c r="AL94" s="524"/>
      <c r="AM94" s="524"/>
      <c r="AN94" s="524"/>
      <c r="AO94" s="524"/>
      <c r="AP94" s="524"/>
      <c r="AQ94" s="524"/>
      <c r="AR94" s="524"/>
      <c r="AS94" s="524"/>
      <c r="AT94" s="524"/>
      <c r="AU94" s="524"/>
      <c r="AV94" s="524"/>
      <c r="AW94" s="524"/>
      <c r="AX94" s="524"/>
      <c r="AY94" s="524"/>
      <c r="AZ94" s="524"/>
      <c r="BA94" s="524"/>
      <c r="BB94" s="524"/>
      <c r="BC94" s="524"/>
      <c r="BD94" s="524"/>
      <c r="BE94" s="524"/>
      <c r="BF94" s="524"/>
      <c r="BG94" s="524"/>
      <c r="BH94" s="524"/>
      <c r="BI94" s="524"/>
      <c r="BJ94" s="524"/>
      <c r="BK94" s="524"/>
      <c r="BL94" s="524"/>
      <c r="BM94" s="524"/>
      <c r="BN94" s="524"/>
      <c r="BO94" s="524"/>
      <c r="BP94" s="524"/>
      <c r="BQ94" s="524"/>
      <c r="BR94" s="524"/>
      <c r="BS94" s="524"/>
      <c r="BT94" s="524"/>
      <c r="BU94" s="524"/>
      <c r="BV94" s="524"/>
      <c r="BW94" s="524"/>
      <c r="BX94" s="524"/>
      <c r="BY94" s="524"/>
      <c r="BZ94" s="524"/>
      <c r="CA94" s="524"/>
      <c r="CB94" s="524"/>
      <c r="CC94" s="524"/>
      <c r="CD94" s="524"/>
      <c r="CE94" s="524"/>
      <c r="CF94" s="524"/>
      <c r="CG94" s="524"/>
      <c r="CH94" s="528"/>
      <c r="CI94" s="554"/>
      <c r="CJ94" s="554"/>
      <c r="CK94" s="554"/>
      <c r="CL94" s="554"/>
      <c r="CM94" s="554"/>
      <c r="CN94" s="554"/>
      <c r="CO94" s="554"/>
      <c r="CP94" s="554"/>
      <c r="CQ94" s="554"/>
      <c r="CR94" s="554"/>
      <c r="CS94" s="554"/>
      <c r="CT94" s="554"/>
      <c r="CU94" s="554"/>
    </row>
    <row r="95" spans="1:99" s="490" customFormat="1" ht="15" hidden="1" customHeight="1">
      <c r="A95" s="1314"/>
      <c r="B95" s="1314"/>
      <c r="C95" s="1314"/>
      <c r="D95" s="1314"/>
      <c r="E95" s="867"/>
      <c r="F95" s="867"/>
      <c r="G95" s="867"/>
      <c r="H95" s="865"/>
      <c r="I95" s="1314"/>
      <c r="J95" s="867"/>
      <c r="K95" s="871"/>
      <c r="L95" s="506"/>
      <c r="M95" s="519"/>
      <c r="N95" s="524"/>
      <c r="O95" s="524"/>
      <c r="P95" s="524"/>
      <c r="Q95" s="524"/>
      <c r="R95" s="524"/>
      <c r="S95" s="524"/>
      <c r="T95" s="524"/>
      <c r="U95" s="524"/>
      <c r="V95" s="524"/>
      <c r="W95" s="524"/>
      <c r="X95" s="524"/>
      <c r="Y95" s="524"/>
      <c r="Z95" s="524"/>
      <c r="AA95" s="524"/>
      <c r="AB95" s="524"/>
      <c r="AC95" s="524"/>
      <c r="AD95" s="524"/>
      <c r="AE95" s="524"/>
      <c r="AF95" s="524"/>
      <c r="AG95" s="524"/>
      <c r="AH95" s="524"/>
      <c r="AI95" s="524"/>
      <c r="AJ95" s="524"/>
      <c r="AK95" s="524"/>
      <c r="AL95" s="524"/>
      <c r="AM95" s="524"/>
      <c r="AN95" s="524"/>
      <c r="AO95" s="524"/>
      <c r="AP95" s="524"/>
      <c r="AQ95" s="524"/>
      <c r="AR95" s="524"/>
      <c r="AS95" s="524"/>
      <c r="AT95" s="524"/>
      <c r="AU95" s="524"/>
      <c r="AV95" s="524"/>
      <c r="AW95" s="524"/>
      <c r="AX95" s="524"/>
      <c r="AY95" s="524"/>
      <c r="AZ95" s="524"/>
      <c r="BA95" s="524"/>
      <c r="BB95" s="524"/>
      <c r="BC95" s="524"/>
      <c r="BD95" s="524"/>
      <c r="BE95" s="524"/>
      <c r="BF95" s="524"/>
      <c r="BG95" s="524"/>
      <c r="BH95" s="524"/>
      <c r="BI95" s="524"/>
      <c r="BJ95" s="524"/>
      <c r="BK95" s="524"/>
      <c r="BL95" s="524"/>
      <c r="BM95" s="524"/>
      <c r="BN95" s="524"/>
      <c r="BO95" s="524"/>
      <c r="BP95" s="524"/>
      <c r="BQ95" s="524"/>
      <c r="BR95" s="524"/>
      <c r="BS95" s="524"/>
      <c r="BT95" s="524"/>
      <c r="BU95" s="524"/>
      <c r="BV95" s="524"/>
      <c r="BW95" s="524"/>
      <c r="BX95" s="524"/>
      <c r="BY95" s="524"/>
      <c r="BZ95" s="524"/>
      <c r="CA95" s="524"/>
      <c r="CB95" s="524"/>
      <c r="CC95" s="524"/>
      <c r="CD95" s="524"/>
      <c r="CE95" s="524"/>
      <c r="CF95" s="524"/>
      <c r="CG95" s="524"/>
      <c r="CH95" s="528"/>
      <c r="CI95" s="554"/>
      <c r="CJ95" s="554"/>
      <c r="CK95" s="554"/>
      <c r="CL95" s="554"/>
      <c r="CM95" s="554"/>
      <c r="CN95" s="554"/>
      <c r="CO95" s="554"/>
      <c r="CP95" s="554"/>
      <c r="CQ95" s="554"/>
      <c r="CR95" s="554"/>
      <c r="CS95" s="554"/>
      <c r="CT95" s="554"/>
      <c r="CU95" s="554"/>
    </row>
    <row r="96" spans="1:99" s="490" customFormat="1" ht="15" customHeight="1">
      <c r="A96" s="1314"/>
      <c r="B96" s="1314"/>
      <c r="C96" s="1314"/>
      <c r="D96" s="870"/>
      <c r="E96" s="870"/>
      <c r="F96" s="867"/>
      <c r="G96" s="865"/>
      <c r="H96" s="865"/>
      <c r="I96" s="863"/>
      <c r="J96" s="860"/>
      <c r="K96" s="872">
        <v>1</v>
      </c>
      <c r="L96" s="506"/>
      <c r="M96" s="518" t="s">
        <v>16</v>
      </c>
      <c r="N96" s="517"/>
      <c r="O96" s="513"/>
      <c r="P96" s="513"/>
      <c r="Q96" s="513"/>
      <c r="R96" s="540"/>
      <c r="S96" s="532"/>
      <c r="T96" s="531"/>
      <c r="U96" s="517"/>
      <c r="V96" s="718"/>
      <c r="W96" s="718"/>
      <c r="X96" s="718"/>
      <c r="Y96" s="727"/>
      <c r="Z96" s="952"/>
      <c r="AA96" s="951"/>
      <c r="AB96" s="1086"/>
      <c r="AC96" s="718"/>
      <c r="AD96" s="718"/>
      <c r="AE96" s="718"/>
      <c r="AF96" s="727"/>
      <c r="AG96" s="952"/>
      <c r="AH96" s="951"/>
      <c r="AI96" s="1086"/>
      <c r="AJ96" s="718"/>
      <c r="AK96" s="718"/>
      <c r="AL96" s="718"/>
      <c r="AM96" s="727"/>
      <c r="AN96" s="952"/>
      <c r="AO96" s="951"/>
      <c r="AP96" s="1086"/>
      <c r="AQ96" s="718"/>
      <c r="AR96" s="718"/>
      <c r="AS96" s="718"/>
      <c r="AT96" s="727"/>
      <c r="AU96" s="952"/>
      <c r="AV96" s="951"/>
      <c r="AW96" s="1086"/>
      <c r="AX96" s="718"/>
      <c r="AY96" s="718"/>
      <c r="AZ96" s="718"/>
      <c r="BA96" s="727"/>
      <c r="BB96" s="952"/>
      <c r="BC96" s="951"/>
      <c r="BD96" s="1086"/>
      <c r="BE96" s="718"/>
      <c r="BF96" s="718"/>
      <c r="BG96" s="718"/>
      <c r="BH96" s="727"/>
      <c r="BI96" s="952"/>
      <c r="BJ96" s="951"/>
      <c r="BK96" s="1086"/>
      <c r="BL96" s="718"/>
      <c r="BM96" s="718"/>
      <c r="BN96" s="718"/>
      <c r="BO96" s="727"/>
      <c r="BP96" s="952"/>
      <c r="BQ96" s="951"/>
      <c r="BR96" s="1086"/>
      <c r="BS96" s="718"/>
      <c r="BT96" s="718"/>
      <c r="BU96" s="718"/>
      <c r="BV96" s="727"/>
      <c r="BW96" s="952"/>
      <c r="BX96" s="951"/>
      <c r="BY96" s="1086"/>
      <c r="BZ96" s="718"/>
      <c r="CA96" s="718"/>
      <c r="CB96" s="718"/>
      <c r="CC96" s="727"/>
      <c r="CD96" s="952"/>
      <c r="CE96" s="951"/>
      <c r="CF96" s="1086"/>
      <c r="CG96" s="532"/>
      <c r="CH96" s="528"/>
      <c r="CI96" s="554"/>
      <c r="CJ96" s="554"/>
      <c r="CK96" s="554"/>
      <c r="CL96" s="554"/>
      <c r="CM96" s="554"/>
      <c r="CN96" s="554"/>
      <c r="CO96" s="554"/>
      <c r="CP96" s="554"/>
      <c r="CQ96" s="554"/>
      <c r="CR96" s="554"/>
      <c r="CS96" s="554"/>
      <c r="CT96" s="554"/>
    </row>
    <row r="97" spans="1:98" s="490" customFormat="1" ht="15" customHeight="1">
      <c r="A97" s="1314"/>
      <c r="B97" s="1314"/>
      <c r="C97" s="870"/>
      <c r="D97" s="870"/>
      <c r="E97" s="870"/>
      <c r="F97" s="870"/>
      <c r="G97" s="865"/>
      <c r="H97" s="865"/>
      <c r="I97" s="873"/>
      <c r="J97" s="860"/>
      <c r="K97" s="872">
        <v>1</v>
      </c>
      <c r="L97" s="506"/>
      <c r="M97" s="517" t="s">
        <v>17</v>
      </c>
      <c r="N97" s="517"/>
      <c r="O97" s="513"/>
      <c r="P97" s="513"/>
      <c r="Q97" s="513"/>
      <c r="R97" s="540"/>
      <c r="S97" s="532"/>
      <c r="T97" s="531"/>
      <c r="U97" s="517"/>
      <c r="V97" s="718"/>
      <c r="W97" s="718"/>
      <c r="X97" s="718"/>
      <c r="Y97" s="727"/>
      <c r="Z97" s="952"/>
      <c r="AA97" s="951"/>
      <c r="AB97" s="1086"/>
      <c r="AC97" s="718"/>
      <c r="AD97" s="718"/>
      <c r="AE97" s="718"/>
      <c r="AF97" s="727"/>
      <c r="AG97" s="952"/>
      <c r="AH97" s="951"/>
      <c r="AI97" s="1086"/>
      <c r="AJ97" s="718"/>
      <c r="AK97" s="718"/>
      <c r="AL97" s="718"/>
      <c r="AM97" s="727"/>
      <c r="AN97" s="952"/>
      <c r="AO97" s="951"/>
      <c r="AP97" s="1086"/>
      <c r="AQ97" s="718"/>
      <c r="AR97" s="718"/>
      <c r="AS97" s="718"/>
      <c r="AT97" s="727"/>
      <c r="AU97" s="952"/>
      <c r="AV97" s="951"/>
      <c r="AW97" s="1086"/>
      <c r="AX97" s="718"/>
      <c r="AY97" s="718"/>
      <c r="AZ97" s="718"/>
      <c r="BA97" s="727"/>
      <c r="BB97" s="952"/>
      <c r="BC97" s="951"/>
      <c r="BD97" s="1086"/>
      <c r="BE97" s="718"/>
      <c r="BF97" s="718"/>
      <c r="BG97" s="718"/>
      <c r="BH97" s="727"/>
      <c r="BI97" s="952"/>
      <c r="BJ97" s="951"/>
      <c r="BK97" s="1086"/>
      <c r="BL97" s="718"/>
      <c r="BM97" s="718"/>
      <c r="BN97" s="718"/>
      <c r="BO97" s="727"/>
      <c r="BP97" s="952"/>
      <c r="BQ97" s="951"/>
      <c r="BR97" s="1086"/>
      <c r="BS97" s="718"/>
      <c r="BT97" s="718"/>
      <c r="BU97" s="718"/>
      <c r="BV97" s="727"/>
      <c r="BW97" s="952"/>
      <c r="BX97" s="951"/>
      <c r="BY97" s="1086"/>
      <c r="BZ97" s="718"/>
      <c r="CA97" s="718"/>
      <c r="CB97" s="718"/>
      <c r="CC97" s="727"/>
      <c r="CD97" s="952"/>
      <c r="CE97" s="951"/>
      <c r="CF97" s="1086"/>
      <c r="CG97" s="532"/>
      <c r="CH97" s="528"/>
      <c r="CI97" s="554"/>
      <c r="CJ97" s="554"/>
      <c r="CK97" s="554"/>
      <c r="CL97" s="554"/>
      <c r="CM97" s="554"/>
      <c r="CN97" s="554"/>
      <c r="CO97" s="554"/>
      <c r="CP97" s="554"/>
      <c r="CQ97" s="554"/>
      <c r="CR97" s="554"/>
      <c r="CS97" s="554"/>
      <c r="CT97" s="554"/>
    </row>
    <row r="98" spans="1:98" s="490" customFormat="1" ht="15" customHeight="1">
      <c r="A98" s="1314"/>
      <c r="B98" s="870"/>
      <c r="C98" s="870"/>
      <c r="D98" s="870"/>
      <c r="E98" s="870"/>
      <c r="F98" s="870"/>
      <c r="G98" s="865"/>
      <c r="H98" s="865"/>
      <c r="I98" s="863"/>
      <c r="J98" s="860"/>
      <c r="K98" s="872">
        <v>1</v>
      </c>
      <c r="L98" s="506"/>
      <c r="M98" s="526" t="s">
        <v>18</v>
      </c>
      <c r="N98" s="517"/>
      <c r="O98" s="513"/>
      <c r="P98" s="513"/>
      <c r="Q98" s="513"/>
      <c r="R98" s="540"/>
      <c r="S98" s="532"/>
      <c r="T98" s="531"/>
      <c r="U98" s="517"/>
      <c r="V98" s="718"/>
      <c r="W98" s="718"/>
      <c r="X98" s="718"/>
      <c r="Y98" s="727"/>
      <c r="Z98" s="952"/>
      <c r="AA98" s="951"/>
      <c r="AB98" s="1086"/>
      <c r="AC98" s="718"/>
      <c r="AD98" s="718"/>
      <c r="AE98" s="718"/>
      <c r="AF98" s="727"/>
      <c r="AG98" s="952"/>
      <c r="AH98" s="951"/>
      <c r="AI98" s="1086"/>
      <c r="AJ98" s="718"/>
      <c r="AK98" s="718"/>
      <c r="AL98" s="718"/>
      <c r="AM98" s="727"/>
      <c r="AN98" s="952"/>
      <c r="AO98" s="951"/>
      <c r="AP98" s="1086"/>
      <c r="AQ98" s="718"/>
      <c r="AR98" s="718"/>
      <c r="AS98" s="718"/>
      <c r="AT98" s="727"/>
      <c r="AU98" s="952"/>
      <c r="AV98" s="951"/>
      <c r="AW98" s="1086"/>
      <c r="AX98" s="718"/>
      <c r="AY98" s="718"/>
      <c r="AZ98" s="718"/>
      <c r="BA98" s="727"/>
      <c r="BB98" s="952"/>
      <c r="BC98" s="951"/>
      <c r="BD98" s="1086"/>
      <c r="BE98" s="718"/>
      <c r="BF98" s="718"/>
      <c r="BG98" s="718"/>
      <c r="BH98" s="727"/>
      <c r="BI98" s="952"/>
      <c r="BJ98" s="951"/>
      <c r="BK98" s="1086"/>
      <c r="BL98" s="718"/>
      <c r="BM98" s="718"/>
      <c r="BN98" s="718"/>
      <c r="BO98" s="727"/>
      <c r="BP98" s="952"/>
      <c r="BQ98" s="951"/>
      <c r="BR98" s="1086"/>
      <c r="BS98" s="718"/>
      <c r="BT98" s="718"/>
      <c r="BU98" s="718"/>
      <c r="BV98" s="727"/>
      <c r="BW98" s="952"/>
      <c r="BX98" s="951"/>
      <c r="BY98" s="1086"/>
      <c r="BZ98" s="718"/>
      <c r="CA98" s="718"/>
      <c r="CB98" s="718"/>
      <c r="CC98" s="727"/>
      <c r="CD98" s="952"/>
      <c r="CE98" s="951"/>
      <c r="CF98" s="1086"/>
      <c r="CG98" s="532"/>
      <c r="CH98" s="528"/>
      <c r="CI98" s="554"/>
      <c r="CJ98" s="554"/>
      <c r="CK98" s="554"/>
      <c r="CL98" s="554"/>
      <c r="CM98" s="554"/>
      <c r="CN98" s="554"/>
      <c r="CO98" s="554"/>
      <c r="CP98" s="554"/>
      <c r="CQ98" s="554"/>
      <c r="CR98" s="554"/>
      <c r="CS98" s="554"/>
      <c r="CT98" s="554"/>
    </row>
    <row r="99" spans="1:98" s="490" customFormat="1" ht="15" customHeight="1">
      <c r="A99" s="859"/>
      <c r="B99" s="859"/>
      <c r="C99" s="859"/>
      <c r="D99" s="859"/>
      <c r="E99" s="859"/>
      <c r="F99" s="859"/>
      <c r="G99" s="859"/>
      <c r="H99" s="859"/>
      <c r="I99" s="859"/>
      <c r="J99" s="859"/>
      <c r="K99" s="859"/>
      <c r="L99" s="460"/>
      <c r="M99" s="533" t="s">
        <v>308</v>
      </c>
      <c r="N99" s="517"/>
      <c r="O99" s="513"/>
      <c r="P99" s="513"/>
      <c r="Q99" s="513"/>
      <c r="R99" s="540"/>
      <c r="S99" s="532"/>
      <c r="T99" s="531"/>
      <c r="U99" s="517"/>
      <c r="V99" s="532"/>
      <c r="W99" s="528"/>
      <c r="X99" s="554"/>
      <c r="Y99" s="554"/>
      <c r="Z99" s="554"/>
      <c r="AA99" s="554"/>
      <c r="AB99" s="554"/>
      <c r="AC99" s="554"/>
      <c r="AD99" s="554"/>
      <c r="AE99" s="554"/>
      <c r="AF99" s="554"/>
      <c r="AG99" s="554"/>
      <c r="AH99" s="554"/>
      <c r="AI99" s="554"/>
    </row>
    <row r="100" spans="1:98" s="564" customFormat="1" ht="15" customHeight="1">
      <c r="A100" s="563"/>
      <c r="B100" s="563"/>
      <c r="C100" s="563"/>
      <c r="D100" s="563"/>
      <c r="E100" s="563"/>
      <c r="F100" s="563"/>
      <c r="G100" s="562"/>
      <c r="H100" s="563"/>
      <c r="I100" s="645"/>
      <c r="J100" s="646"/>
      <c r="L100" s="565"/>
      <c r="M100" s="640"/>
      <c r="N100" s="641"/>
      <c r="O100" s="642"/>
      <c r="P100" s="642"/>
      <c r="Q100" s="642"/>
      <c r="R100" s="643"/>
      <c r="S100" s="521"/>
      <c r="T100" s="644"/>
      <c r="U100" s="641"/>
      <c r="V100" s="521"/>
      <c r="W100" s="521"/>
      <c r="X100" s="563"/>
      <c r="Y100" s="563"/>
      <c r="Z100" s="563"/>
      <c r="AA100" s="563"/>
      <c r="AB100" s="563"/>
      <c r="AC100" s="563"/>
      <c r="AD100" s="563"/>
      <c r="AE100" s="563"/>
      <c r="AF100" s="563"/>
      <c r="AG100" s="563"/>
      <c r="AH100" s="563"/>
      <c r="AI100" s="563"/>
    </row>
    <row r="101" spans="1:98" s="34" customFormat="1" ht="17.100000000000001" customHeight="1">
      <c r="G101" s="34" t="s">
        <v>12</v>
      </c>
      <c r="I101" s="34" t="s">
        <v>67</v>
      </c>
      <c r="V101" s="151"/>
    </row>
    <row r="102" spans="1:98" ht="17.100000000000001" customHeight="1">
      <c r="X102" s="437"/>
      <c r="Y102" s="40"/>
      <c r="Z102" s="40"/>
    </row>
    <row r="103" spans="1:98" s="491" customFormat="1" ht="22.5">
      <c r="A103" s="1314">
        <v>1</v>
      </c>
      <c r="B103" s="1024"/>
      <c r="C103" s="1024"/>
      <c r="D103" s="1024"/>
      <c r="E103" s="1025"/>
      <c r="F103" s="1026"/>
      <c r="G103" s="1024"/>
      <c r="H103" s="1024"/>
      <c r="I103" s="1005"/>
      <c r="J103" s="1010"/>
      <c r="K103" s="1010"/>
      <c r="L103" s="560">
        <f>mergeValue(A103)</f>
        <v>1</v>
      </c>
      <c r="M103" s="608" t="s">
        <v>19</v>
      </c>
      <c r="N103" s="547"/>
      <c r="O103" s="1386"/>
      <c r="P103" s="1387"/>
      <c r="Q103" s="1387"/>
      <c r="R103" s="1387"/>
      <c r="S103" s="1387"/>
      <c r="T103" s="1387"/>
      <c r="U103" s="1387"/>
      <c r="V103" s="1387"/>
      <c r="W103" s="1387"/>
      <c r="X103" s="1387"/>
      <c r="Y103" s="1387"/>
      <c r="Z103" s="1387"/>
      <c r="AA103" s="1388"/>
      <c r="AB103" s="1128" t="s">
        <v>718</v>
      </c>
      <c r="AC103" s="552"/>
      <c r="AD103" s="552"/>
      <c r="AE103" s="552"/>
      <c r="AF103" s="552"/>
      <c r="AG103" s="552"/>
      <c r="AH103" s="552"/>
      <c r="AI103" s="552"/>
      <c r="AJ103" s="552"/>
      <c r="AK103" s="552"/>
      <c r="AL103" s="552"/>
      <c r="AM103" s="552"/>
      <c r="AN103" s="552"/>
    </row>
    <row r="104" spans="1:98" s="491" customFormat="1" ht="22.5">
      <c r="A104" s="1314"/>
      <c r="B104" s="1314">
        <v>1</v>
      </c>
      <c r="C104" s="1024"/>
      <c r="D104" s="1024"/>
      <c r="E104" s="1026"/>
      <c r="F104" s="1026"/>
      <c r="G104" s="1024"/>
      <c r="H104" s="1024"/>
      <c r="I104" s="1012"/>
      <c r="J104" s="1007"/>
      <c r="K104" s="1006"/>
      <c r="L104" s="560" t="str">
        <f>mergeValue(A104) &amp;"."&amp; mergeValue(B104)</f>
        <v>1.1</v>
      </c>
      <c r="M104" s="514" t="s">
        <v>15</v>
      </c>
      <c r="N104" s="547"/>
      <c r="O104" s="1386"/>
      <c r="P104" s="1387"/>
      <c r="Q104" s="1387"/>
      <c r="R104" s="1387"/>
      <c r="S104" s="1387"/>
      <c r="T104" s="1387"/>
      <c r="U104" s="1387"/>
      <c r="V104" s="1387"/>
      <c r="W104" s="1387"/>
      <c r="X104" s="1387"/>
      <c r="Y104" s="1387"/>
      <c r="Z104" s="1387"/>
      <c r="AA104" s="1388"/>
      <c r="AB104" s="1128" t="s">
        <v>459</v>
      </c>
      <c r="AC104" s="552"/>
      <c r="AD104" s="552"/>
      <c r="AE104" s="552"/>
      <c r="AF104" s="552"/>
      <c r="AG104" s="552"/>
      <c r="AH104" s="552"/>
      <c r="AI104" s="552"/>
      <c r="AJ104" s="552"/>
      <c r="AK104" s="552"/>
      <c r="AL104" s="552"/>
      <c r="AM104" s="552"/>
      <c r="AN104" s="552"/>
    </row>
    <row r="105" spans="1:98" s="491" customFormat="1" ht="22.5">
      <c r="A105" s="1314"/>
      <c r="B105" s="1314"/>
      <c r="C105" s="1314">
        <v>1</v>
      </c>
      <c r="D105" s="1024"/>
      <c r="E105" s="1026"/>
      <c r="F105" s="1026"/>
      <c r="G105" s="1024"/>
      <c r="H105" s="1024"/>
      <c r="I105" s="1012"/>
      <c r="J105" s="1007"/>
      <c r="K105" s="1006"/>
      <c r="L105" s="560" t="str">
        <f>mergeValue(A105) &amp;"."&amp; mergeValue(B105)&amp;"."&amp; mergeValue(C105)</f>
        <v>1.1.1</v>
      </c>
      <c r="M105" s="515" t="s">
        <v>7</v>
      </c>
      <c r="N105" s="547"/>
      <c r="O105" s="1386"/>
      <c r="P105" s="1387"/>
      <c r="Q105" s="1387"/>
      <c r="R105" s="1387"/>
      <c r="S105" s="1387"/>
      <c r="T105" s="1387"/>
      <c r="U105" s="1387"/>
      <c r="V105" s="1387"/>
      <c r="W105" s="1387"/>
      <c r="X105" s="1387"/>
      <c r="Y105" s="1387"/>
      <c r="Z105" s="1387"/>
      <c r="AA105" s="1388"/>
      <c r="AB105" s="1128" t="s">
        <v>600</v>
      </c>
      <c r="AC105" s="552"/>
      <c r="AD105" s="552"/>
      <c r="AE105" s="552"/>
      <c r="AF105" s="552"/>
      <c r="AG105" s="552"/>
      <c r="AH105" s="552"/>
      <c r="AI105" s="552"/>
      <c r="AJ105" s="552"/>
      <c r="AK105" s="552"/>
      <c r="AL105" s="552"/>
      <c r="AM105" s="552"/>
      <c r="AN105" s="552"/>
    </row>
    <row r="106" spans="1:98" s="491" customFormat="1" ht="22.5">
      <c r="A106" s="1314"/>
      <c r="B106" s="1314"/>
      <c r="C106" s="1314"/>
      <c r="D106" s="1314">
        <v>1</v>
      </c>
      <c r="E106" s="1026"/>
      <c r="F106" s="1026"/>
      <c r="G106" s="1024"/>
      <c r="H106" s="1024"/>
      <c r="I106" s="1012"/>
      <c r="J106" s="1007"/>
      <c r="K106" s="1006"/>
      <c r="L106" s="560" t="str">
        <f>mergeValue(A106) &amp;"."&amp; mergeValue(B106)&amp;"."&amp; mergeValue(C106)&amp;"."&amp; mergeValue(D106)</f>
        <v>1.1.1.1</v>
      </c>
      <c r="M106" s="516" t="s">
        <v>21</v>
      </c>
      <c r="N106" s="547"/>
      <c r="O106" s="1386"/>
      <c r="P106" s="1387"/>
      <c r="Q106" s="1387"/>
      <c r="R106" s="1387"/>
      <c r="S106" s="1387"/>
      <c r="T106" s="1387"/>
      <c r="U106" s="1387"/>
      <c r="V106" s="1387"/>
      <c r="W106" s="1387"/>
      <c r="X106" s="1387"/>
      <c r="Y106" s="1387"/>
      <c r="Z106" s="1387"/>
      <c r="AA106" s="1388"/>
      <c r="AB106" s="1128" t="s">
        <v>601</v>
      </c>
      <c r="AC106" s="552"/>
      <c r="AD106" s="552"/>
      <c r="AE106" s="552"/>
      <c r="AF106" s="552"/>
      <c r="AG106" s="552"/>
      <c r="AH106" s="552"/>
      <c r="AI106" s="552"/>
      <c r="AJ106" s="552"/>
      <c r="AK106" s="552"/>
      <c r="AL106" s="552"/>
      <c r="AM106" s="552"/>
      <c r="AN106" s="552"/>
    </row>
    <row r="107" spans="1:98" s="491" customFormat="1" ht="14.25" hidden="1">
      <c r="A107" s="1314"/>
      <c r="B107" s="1314"/>
      <c r="C107" s="1314"/>
      <c r="D107" s="1314"/>
      <c r="E107" s="1314">
        <v>1</v>
      </c>
      <c r="F107" s="1026"/>
      <c r="G107" s="1024"/>
      <c r="H107" s="1024"/>
      <c r="I107" s="1011"/>
      <c r="J107" s="1007"/>
      <c r="K107" s="1006"/>
      <c r="L107" s="560"/>
      <c r="M107" s="522"/>
      <c r="N107" s="548"/>
      <c r="O107" s="1390"/>
      <c r="P107" s="1394"/>
      <c r="Q107" s="1394"/>
      <c r="R107" s="1394"/>
      <c r="S107" s="1394"/>
      <c r="T107" s="1394"/>
      <c r="U107" s="1394"/>
      <c r="V107" s="1394"/>
      <c r="W107" s="1394"/>
      <c r="X107" s="1394"/>
      <c r="Y107" s="1394"/>
      <c r="Z107" s="1394"/>
      <c r="AA107" s="1395"/>
      <c r="AB107" s="1128"/>
      <c r="AC107" s="552"/>
      <c r="AD107" s="552"/>
      <c r="AE107" s="552"/>
      <c r="AF107" s="552"/>
      <c r="AG107" s="552"/>
      <c r="AH107" s="552"/>
      <c r="AI107" s="552"/>
      <c r="AJ107" s="552"/>
      <c r="AK107" s="552"/>
      <c r="AL107" s="552"/>
      <c r="AM107" s="552"/>
      <c r="AN107" s="552"/>
    </row>
    <row r="108" spans="1:98" s="491" customFormat="1" ht="33.75">
      <c r="A108" s="1314"/>
      <c r="B108" s="1314"/>
      <c r="C108" s="1314"/>
      <c r="D108" s="1314"/>
      <c r="E108" s="1314"/>
      <c r="F108" s="1314">
        <v>1</v>
      </c>
      <c r="G108" s="1024"/>
      <c r="H108" s="1024"/>
      <c r="I108" s="1333"/>
      <c r="J108" s="1007"/>
      <c r="K108" s="1006"/>
      <c r="L108" s="560" t="str">
        <f>mergeValue(A108) &amp;"."&amp; mergeValue(B108)&amp;"."&amp; mergeValue(C108)&amp;"."&amp; mergeValue(D108)&amp;"."&amp; mergeValue(F108)</f>
        <v>1.1.1.1.1</v>
      </c>
      <c r="M108" s="523" t="s">
        <v>9</v>
      </c>
      <c r="N108" s="548"/>
      <c r="O108" s="1317"/>
      <c r="P108" s="1318"/>
      <c r="Q108" s="1318"/>
      <c r="R108" s="1318"/>
      <c r="S108" s="1318"/>
      <c r="T108" s="1318"/>
      <c r="U108" s="1318"/>
      <c r="V108" s="1318"/>
      <c r="W108" s="1318"/>
      <c r="X108" s="1318"/>
      <c r="Y108" s="1318"/>
      <c r="Z108" s="1318"/>
      <c r="AA108" s="1319"/>
      <c r="AB108" s="1128" t="s">
        <v>720</v>
      </c>
      <c r="AC108" s="552"/>
      <c r="AD108" s="556" t="str">
        <f>strCheckUnique(AE108:AE113)</f>
        <v/>
      </c>
      <c r="AE108" s="552"/>
      <c r="AF108" s="556"/>
      <c r="AG108" s="552"/>
      <c r="AH108" s="552"/>
      <c r="AI108" s="552"/>
      <c r="AJ108" s="552"/>
      <c r="AK108" s="552"/>
      <c r="AL108" s="552"/>
      <c r="AM108" s="552"/>
      <c r="AN108" s="552"/>
    </row>
    <row r="109" spans="1:98" s="491" customFormat="1" ht="56.25" customHeight="1">
      <c r="A109" s="1314"/>
      <c r="B109" s="1314"/>
      <c r="C109" s="1314"/>
      <c r="D109" s="1314"/>
      <c r="E109" s="1314"/>
      <c r="F109" s="1314"/>
      <c r="G109" s="1314">
        <v>1</v>
      </c>
      <c r="H109" s="1024"/>
      <c r="I109" s="1333"/>
      <c r="J109" s="1334"/>
      <c r="K109" s="1013"/>
      <c r="L109" s="560" t="str">
        <f>mergeValue(A109) &amp;"."&amp; mergeValue(B109)&amp;"."&amp; mergeValue(C109)&amp;"."&amp; mergeValue(D109)&amp;"."&amp; mergeValue(F109)&amp;"."&amp; mergeValue(G109)</f>
        <v>1.1.1.1.1.1</v>
      </c>
      <c r="M109" s="1014"/>
      <c r="N109" s="613"/>
      <c r="O109" s="530"/>
      <c r="P109" s="530"/>
      <c r="Q109" s="530"/>
      <c r="R109" s="461"/>
      <c r="S109" s="1039"/>
      <c r="T109" s="461"/>
      <c r="U109" s="1039"/>
      <c r="V109" s="551" t="str">
        <f>W109 &amp; "-" &amp; Y109</f>
        <v>-</v>
      </c>
      <c r="W109" s="1320"/>
      <c r="X109" s="1310" t="s">
        <v>83</v>
      </c>
      <c r="Y109" s="1320"/>
      <c r="Z109" s="1310" t="s">
        <v>83</v>
      </c>
      <c r="AA109" s="505"/>
      <c r="AB109" s="1128" t="s">
        <v>738</v>
      </c>
      <c r="AC109" s="552" t="str">
        <f>strCheckDate(O109:AA109)</f>
        <v/>
      </c>
      <c r="AD109" s="556"/>
      <c r="AE109" s="556" t="str">
        <f>IF(M109="","",M109 )</f>
        <v/>
      </c>
      <c r="AF109" s="556"/>
      <c r="AG109" s="556"/>
      <c r="AH109" s="556"/>
      <c r="AI109" s="552"/>
      <c r="AJ109" s="552"/>
      <c r="AK109" s="552"/>
      <c r="AL109" s="552"/>
      <c r="AM109" s="552"/>
      <c r="AN109" s="552"/>
    </row>
    <row r="110" spans="1:98" s="491" customFormat="1" ht="87.95" customHeight="1">
      <c r="A110" s="1314"/>
      <c r="B110" s="1314"/>
      <c r="C110" s="1314"/>
      <c r="D110" s="1314"/>
      <c r="E110" s="1314"/>
      <c r="F110" s="1314"/>
      <c r="G110" s="1314"/>
      <c r="H110" s="1024">
        <v>1</v>
      </c>
      <c r="I110" s="1333"/>
      <c r="J110" s="1334"/>
      <c r="K110" s="1013"/>
      <c r="L110" s="560" t="str">
        <f>mergeValue(A110) &amp;"."&amp; mergeValue(B110)&amp;"."&amp; mergeValue(C110)&amp;"."&amp; mergeValue(D110)&amp;"."&amp; mergeValue(F110)&amp;"."&amp; mergeValue(G110)&amp;"."&amp; mergeValue(H110)</f>
        <v>1.1.1.1.1.1.1</v>
      </c>
      <c r="M110" s="1016"/>
      <c r="N110" s="462"/>
      <c r="O110" s="530"/>
      <c r="P110" s="530"/>
      <c r="Q110" s="530"/>
      <c r="R110" s="461"/>
      <c r="S110" s="1039"/>
      <c r="T110" s="461"/>
      <c r="U110" s="1039"/>
      <c r="V110" s="551" t="str">
        <f>W110 &amp; "-" &amp; Y110</f>
        <v>-</v>
      </c>
      <c r="W110" s="1320"/>
      <c r="X110" s="1310"/>
      <c r="Y110" s="1320"/>
      <c r="Z110" s="1310"/>
      <c r="AA110" s="635"/>
      <c r="AB110" s="1284" t="s">
        <v>739</v>
      </c>
      <c r="AC110" s="552" t="str">
        <f>strCheckDate(O110:AA110)</f>
        <v/>
      </c>
      <c r="AD110" s="552"/>
      <c r="AE110" s="552"/>
      <c r="AF110" s="556"/>
      <c r="AG110" s="552"/>
      <c r="AH110" s="552"/>
      <c r="AI110" s="552"/>
      <c r="AJ110" s="552"/>
      <c r="AK110" s="552"/>
      <c r="AL110" s="552"/>
      <c r="AM110" s="552"/>
      <c r="AN110" s="552"/>
    </row>
    <row r="111" spans="1:98" s="491" customFormat="1" ht="14.25" hidden="1">
      <c r="A111" s="1314"/>
      <c r="B111" s="1314"/>
      <c r="C111" s="1314"/>
      <c r="D111" s="1314"/>
      <c r="E111" s="1314"/>
      <c r="F111" s="1314"/>
      <c r="G111" s="1314"/>
      <c r="H111" s="1024"/>
      <c r="I111" s="1333"/>
      <c r="J111" s="1334"/>
      <c r="K111" s="1013"/>
      <c r="L111" s="567"/>
      <c r="M111" s="613"/>
      <c r="N111" s="613"/>
      <c r="O111" s="530"/>
      <c r="P111" s="461"/>
      <c r="Q111" s="461"/>
      <c r="R111" s="461"/>
      <c r="S111" s="461"/>
      <c r="T111" s="461"/>
      <c r="U111" s="527"/>
      <c r="V111" s="551"/>
      <c r="W111" s="1309"/>
      <c r="X111" s="1310"/>
      <c r="Y111" s="1309"/>
      <c r="Z111" s="1310"/>
      <c r="AA111" s="505"/>
      <c r="AB111" s="1285"/>
      <c r="AC111" s="552"/>
      <c r="AD111" s="552"/>
      <c r="AE111" s="552"/>
      <c r="AF111" s="556">
        <f ca="1">OFFSET(AF111,-1,0)</f>
        <v>0</v>
      </c>
      <c r="AG111" s="552"/>
      <c r="AH111" s="552"/>
      <c r="AI111" s="552"/>
      <c r="AJ111" s="552"/>
      <c r="AK111" s="552"/>
      <c r="AL111" s="552"/>
      <c r="AM111" s="552"/>
      <c r="AN111" s="552"/>
    </row>
    <row r="112" spans="1:98" s="490" customFormat="1" ht="15" customHeight="1">
      <c r="A112" s="1314"/>
      <c r="B112" s="1314"/>
      <c r="C112" s="1314"/>
      <c r="D112" s="1314"/>
      <c r="E112" s="1314"/>
      <c r="F112" s="1314"/>
      <c r="G112" s="1314"/>
      <c r="H112" s="1024"/>
      <c r="I112" s="1333"/>
      <c r="J112" s="1334"/>
      <c r="K112" s="1015"/>
      <c r="L112" s="506"/>
      <c r="M112" s="525" t="s">
        <v>40</v>
      </c>
      <c r="N112" s="519"/>
      <c r="O112" s="513"/>
      <c r="P112" s="513"/>
      <c r="Q112" s="513"/>
      <c r="R112" s="513"/>
      <c r="S112" s="513"/>
      <c r="T112" s="513"/>
      <c r="U112" s="513"/>
      <c r="V112" s="513"/>
      <c r="W112" s="531"/>
      <c r="X112" s="532"/>
      <c r="Y112" s="531"/>
      <c r="Z112" s="519"/>
      <c r="AA112" s="528"/>
      <c r="AB112" s="1286"/>
      <c r="AC112" s="554"/>
      <c r="AD112" s="554"/>
      <c r="AE112" s="554"/>
      <c r="AF112" s="554"/>
      <c r="AG112" s="554"/>
      <c r="AH112" s="554"/>
      <c r="AI112" s="554"/>
      <c r="AJ112" s="554"/>
      <c r="AK112" s="554"/>
      <c r="AL112" s="554"/>
      <c r="AM112" s="554"/>
      <c r="AN112" s="554"/>
    </row>
    <row r="113" spans="1:40" s="490" customFormat="1" ht="15" customHeight="1">
      <c r="A113" s="1314"/>
      <c r="B113" s="1314"/>
      <c r="C113" s="1314"/>
      <c r="D113" s="1314"/>
      <c r="E113" s="1314"/>
      <c r="F113" s="1314"/>
      <c r="G113" s="1024"/>
      <c r="H113" s="1024"/>
      <c r="I113" s="1333"/>
      <c r="J113" s="1021"/>
      <c r="K113" s="1015"/>
      <c r="L113" s="506"/>
      <c r="M113" s="524" t="s">
        <v>24</v>
      </c>
      <c r="N113" s="525"/>
      <c r="O113" s="525"/>
      <c r="P113" s="525"/>
      <c r="Q113" s="525"/>
      <c r="R113" s="525"/>
      <c r="S113" s="525"/>
      <c r="T113" s="525"/>
      <c r="U113" s="525"/>
      <c r="V113" s="525"/>
      <c r="W113" s="525"/>
      <c r="X113" s="525"/>
      <c r="Y113" s="525"/>
      <c r="Z113" s="525"/>
      <c r="AA113" s="525"/>
      <c r="AB113" s="528"/>
      <c r="AC113" s="554"/>
      <c r="AD113" s="554"/>
      <c r="AE113" s="554"/>
      <c r="AF113" s="554"/>
      <c r="AG113" s="554"/>
      <c r="AH113" s="554"/>
      <c r="AI113" s="554"/>
      <c r="AJ113" s="554"/>
      <c r="AK113" s="554"/>
      <c r="AL113" s="554"/>
      <c r="AM113" s="554"/>
      <c r="AN113" s="554"/>
    </row>
    <row r="114" spans="1:40" s="490" customFormat="1" ht="15" customHeight="1">
      <c r="A114" s="1314"/>
      <c r="B114" s="1314"/>
      <c r="C114" s="1314"/>
      <c r="D114" s="1314"/>
      <c r="E114" s="1314"/>
      <c r="F114" s="1027"/>
      <c r="G114" s="1024"/>
      <c r="H114" s="1024"/>
      <c r="I114" s="1011"/>
      <c r="J114" s="1009"/>
      <c r="K114" s="1015"/>
      <c r="L114" s="506"/>
      <c r="M114" s="519" t="s">
        <v>10</v>
      </c>
      <c r="N114" s="518"/>
      <c r="O114" s="513"/>
      <c r="P114" s="513"/>
      <c r="Q114" s="513"/>
      <c r="R114" s="513"/>
      <c r="S114" s="513"/>
      <c r="T114" s="513"/>
      <c r="U114" s="513"/>
      <c r="V114" s="513"/>
      <c r="W114" s="540"/>
      <c r="X114" s="532"/>
      <c r="Y114" s="531"/>
      <c r="Z114" s="518"/>
      <c r="AA114" s="532"/>
      <c r="AB114" s="528"/>
      <c r="AC114" s="554"/>
      <c r="AD114" s="554"/>
      <c r="AE114" s="554"/>
      <c r="AF114" s="554"/>
      <c r="AG114" s="554"/>
      <c r="AH114" s="554"/>
      <c r="AI114" s="554"/>
      <c r="AJ114" s="554"/>
      <c r="AK114" s="554"/>
      <c r="AL114" s="554"/>
      <c r="AM114" s="554"/>
      <c r="AN114" s="554"/>
    </row>
    <row r="115" spans="1:40" s="490" customFormat="1" ht="14.25" hidden="1">
      <c r="A115" s="1314"/>
      <c r="B115" s="1314"/>
      <c r="C115" s="1314"/>
      <c r="D115" s="1314"/>
      <c r="E115" s="1027"/>
      <c r="F115" s="1027"/>
      <c r="G115" s="1024"/>
      <c r="H115" s="1024"/>
      <c r="I115" s="1022"/>
      <c r="J115" s="1009"/>
      <c r="K115" s="1005"/>
      <c r="L115" s="506"/>
      <c r="M115" s="519"/>
      <c r="N115" s="519"/>
      <c r="O115" s="519"/>
      <c r="P115" s="519"/>
      <c r="Q115" s="519"/>
      <c r="R115" s="519"/>
      <c r="S115" s="519"/>
      <c r="T115" s="519"/>
      <c r="U115" s="519"/>
      <c r="V115" s="519"/>
      <c r="W115" s="519"/>
      <c r="X115" s="519"/>
      <c r="Y115" s="519"/>
      <c r="Z115" s="519"/>
      <c r="AA115" s="519"/>
      <c r="AB115" s="528"/>
      <c r="AC115" s="554"/>
      <c r="AD115" s="554"/>
      <c r="AE115" s="554"/>
      <c r="AF115" s="554"/>
      <c r="AG115" s="554"/>
      <c r="AH115" s="554"/>
      <c r="AI115" s="554"/>
      <c r="AJ115" s="554"/>
      <c r="AK115" s="554"/>
      <c r="AL115" s="554"/>
      <c r="AM115" s="554"/>
      <c r="AN115" s="554"/>
    </row>
    <row r="116" spans="1:40" s="490" customFormat="1" ht="15" customHeight="1">
      <c r="A116" s="1314"/>
      <c r="B116" s="1314"/>
      <c r="C116" s="1314"/>
      <c r="D116" s="1028"/>
      <c r="E116" s="1028"/>
      <c r="F116" s="1028"/>
      <c r="G116" s="1029"/>
      <c r="H116" s="1028"/>
      <c r="I116" s="1015"/>
      <c r="J116" s="1009"/>
      <c r="K116" s="1015"/>
      <c r="L116" s="506"/>
      <c r="M116" s="518" t="s">
        <v>16</v>
      </c>
      <c r="N116" s="517"/>
      <c r="O116" s="513"/>
      <c r="P116" s="513"/>
      <c r="Q116" s="513"/>
      <c r="R116" s="513"/>
      <c r="S116" s="513"/>
      <c r="T116" s="513"/>
      <c r="U116" s="513"/>
      <c r="V116" s="513"/>
      <c r="W116" s="540"/>
      <c r="X116" s="532"/>
      <c r="Y116" s="531"/>
      <c r="Z116" s="517"/>
      <c r="AA116" s="532"/>
      <c r="AB116" s="528"/>
      <c r="AC116" s="554"/>
      <c r="AD116" s="554"/>
      <c r="AE116" s="554"/>
      <c r="AF116" s="554"/>
      <c r="AG116" s="554"/>
      <c r="AH116" s="554"/>
      <c r="AI116" s="554"/>
      <c r="AJ116" s="554"/>
      <c r="AK116" s="554"/>
      <c r="AL116" s="554"/>
      <c r="AM116" s="554"/>
      <c r="AN116" s="554"/>
    </row>
    <row r="117" spans="1:40" s="490" customFormat="1" ht="15" customHeight="1">
      <c r="A117" s="1314"/>
      <c r="B117" s="1314"/>
      <c r="C117" s="1028"/>
      <c r="D117" s="1028"/>
      <c r="E117" s="1028"/>
      <c r="F117" s="1028"/>
      <c r="G117" s="1029"/>
      <c r="H117" s="1028"/>
      <c r="I117" s="1015"/>
      <c r="J117" s="1009"/>
      <c r="K117" s="1015"/>
      <c r="L117" s="506"/>
      <c r="M117" s="517" t="s">
        <v>17</v>
      </c>
      <c r="N117" s="517"/>
      <c r="O117" s="513"/>
      <c r="P117" s="513"/>
      <c r="Q117" s="513"/>
      <c r="R117" s="513"/>
      <c r="S117" s="513"/>
      <c r="T117" s="513"/>
      <c r="U117" s="513"/>
      <c r="V117" s="513"/>
      <c r="W117" s="540"/>
      <c r="X117" s="532"/>
      <c r="Y117" s="531"/>
      <c r="Z117" s="517"/>
      <c r="AA117" s="532"/>
      <c r="AB117" s="528"/>
      <c r="AC117" s="554"/>
      <c r="AD117" s="554"/>
      <c r="AE117" s="554"/>
      <c r="AF117" s="554"/>
      <c r="AG117" s="554"/>
      <c r="AH117" s="554"/>
      <c r="AI117" s="554"/>
      <c r="AJ117" s="554"/>
      <c r="AK117" s="554"/>
      <c r="AL117" s="554"/>
      <c r="AM117" s="554"/>
      <c r="AN117" s="554"/>
    </row>
    <row r="118" spans="1:40" s="490" customFormat="1" ht="15" customHeight="1">
      <c r="A118" s="1314"/>
      <c r="B118" s="1028"/>
      <c r="C118" s="1028"/>
      <c r="D118" s="1028"/>
      <c r="E118" s="1028"/>
      <c r="F118" s="1028"/>
      <c r="G118" s="1029"/>
      <c r="H118" s="1028"/>
      <c r="I118" s="1015"/>
      <c r="J118" s="1009"/>
      <c r="K118" s="1015"/>
      <c r="L118" s="506"/>
      <c r="M118" s="526" t="s">
        <v>18</v>
      </c>
      <c r="N118" s="517"/>
      <c r="O118" s="513"/>
      <c r="P118" s="513"/>
      <c r="Q118" s="513"/>
      <c r="R118" s="513"/>
      <c r="S118" s="513"/>
      <c r="T118" s="513"/>
      <c r="U118" s="513"/>
      <c r="V118" s="513"/>
      <c r="W118" s="540"/>
      <c r="X118" s="532"/>
      <c r="Y118" s="531"/>
      <c r="Z118" s="517"/>
      <c r="AA118" s="532"/>
      <c r="AB118" s="528"/>
      <c r="AC118" s="554"/>
      <c r="AD118" s="554"/>
      <c r="AE118" s="554"/>
      <c r="AF118" s="554"/>
      <c r="AG118" s="554"/>
      <c r="AH118" s="554"/>
      <c r="AI118" s="554"/>
      <c r="AJ118" s="554"/>
      <c r="AK118" s="554"/>
      <c r="AL118" s="554"/>
      <c r="AM118" s="554"/>
      <c r="AN118" s="554"/>
    </row>
    <row r="119" spans="1:40" s="490" customFormat="1" ht="15" customHeight="1">
      <c r="A119" s="1022"/>
      <c r="B119" s="1022"/>
      <c r="C119" s="1022"/>
      <c r="D119" s="1022"/>
      <c r="E119" s="1022"/>
      <c r="F119" s="1022"/>
      <c r="G119" s="1030"/>
      <c r="H119" s="1022"/>
      <c r="I119" s="1008"/>
      <c r="J119" s="1009"/>
      <c r="K119" s="1005"/>
      <c r="L119" s="506"/>
      <c r="M119" s="533" t="s">
        <v>308</v>
      </c>
      <c r="N119" s="517"/>
      <c r="O119" s="513"/>
      <c r="P119" s="513"/>
      <c r="Q119" s="513"/>
      <c r="R119" s="513"/>
      <c r="S119" s="513"/>
      <c r="T119" s="513"/>
      <c r="U119" s="513"/>
      <c r="V119" s="513"/>
      <c r="W119" s="540"/>
      <c r="X119" s="532"/>
      <c r="Y119" s="531"/>
      <c r="Z119" s="517"/>
      <c r="AA119" s="532"/>
      <c r="AB119" s="528"/>
      <c r="AC119" s="554"/>
      <c r="AD119" s="554"/>
      <c r="AE119" s="554"/>
      <c r="AF119" s="554"/>
      <c r="AG119" s="554"/>
      <c r="AH119" s="554"/>
      <c r="AI119" s="554"/>
      <c r="AJ119" s="554"/>
      <c r="AK119" s="554"/>
      <c r="AL119" s="554"/>
      <c r="AM119" s="554"/>
      <c r="AN119" s="554"/>
    </row>
    <row r="120" spans="1:40" s="649" customFormat="1" ht="102.75" customHeight="1">
      <c r="A120" s="874"/>
      <c r="B120" s="874"/>
      <c r="C120" s="874"/>
      <c r="D120" s="874"/>
      <c r="E120" s="874"/>
      <c r="F120" s="874"/>
      <c r="G120" s="878"/>
      <c r="H120" s="879">
        <v>1</v>
      </c>
      <c r="I120" s="877"/>
      <c r="J120" s="875"/>
      <c r="K120" s="876"/>
      <c r="L120" s="686" t="str">
        <f>mergeValue(A120) &amp;"."&amp; mergeValue(B120)&amp;"."&amp; mergeValue(C120)&amp;"."&amp; mergeValue(D120)&amp;"."&amp; mergeValue(F120)&amp;"."&amp; mergeValue(G120)&amp;"."&amp; mergeValue(H120)</f>
        <v>......1</v>
      </c>
      <c r="M120" s="1016"/>
      <c r="N120" s="676"/>
      <c r="O120" s="665"/>
      <c r="P120" s="665"/>
      <c r="Q120" s="665"/>
      <c r="R120" s="675"/>
      <c r="S120" s="1039"/>
      <c r="T120" s="675"/>
      <c r="U120" s="1039"/>
      <c r="V120" s="680" t="str">
        <f>W120 &amp; "-" &amp; Y120</f>
        <v>-</v>
      </c>
      <c r="W120" s="647"/>
      <c r="X120" s="617" t="s">
        <v>84</v>
      </c>
      <c r="Y120" s="1036"/>
      <c r="Z120" s="439" t="s">
        <v>84</v>
      </c>
      <c r="AA120" s="635"/>
      <c r="AB120" s="654"/>
      <c r="AC120" s="681" t="str">
        <f>strCheckDate(O120:AA120)</f>
        <v/>
      </c>
      <c r="AD120" s="681"/>
      <c r="AE120" s="681"/>
      <c r="AF120" s="684"/>
      <c r="AG120" s="681"/>
      <c r="AH120" s="681"/>
      <c r="AI120" s="681"/>
      <c r="AJ120" s="681"/>
      <c r="AK120" s="681"/>
      <c r="AL120" s="681"/>
      <c r="AM120" s="681"/>
      <c r="AN120" s="681"/>
    </row>
    <row r="123" spans="1:40" s="34" customFormat="1" ht="17.100000000000001" customHeight="1">
      <c r="G123" s="34" t="s">
        <v>12</v>
      </c>
      <c r="I123" s="34" t="s">
        <v>68</v>
      </c>
      <c r="U123" s="151"/>
    </row>
    <row r="124" spans="1:40" ht="17.100000000000001" customHeight="1">
      <c r="T124" s="116"/>
      <c r="U124" s="40"/>
    </row>
    <row r="125" spans="1:40" s="491" customFormat="1" ht="22.5">
      <c r="A125" s="1314">
        <v>1</v>
      </c>
      <c r="B125" s="886"/>
      <c r="C125" s="886"/>
      <c r="D125" s="886"/>
      <c r="E125" s="887"/>
      <c r="F125" s="888"/>
      <c r="G125" s="888"/>
      <c r="H125" s="888"/>
      <c r="I125" s="889"/>
      <c r="J125" s="884"/>
      <c r="K125" s="891"/>
      <c r="L125" s="560">
        <f>mergeValue(A125)</f>
        <v>1</v>
      </c>
      <c r="M125" s="608" t="s">
        <v>19</v>
      </c>
      <c r="N125" s="547"/>
      <c r="O125" s="1326"/>
      <c r="P125" s="1326"/>
      <c r="Q125" s="1326"/>
      <c r="R125" s="1326"/>
      <c r="S125" s="1326"/>
      <c r="T125" s="1326"/>
      <c r="U125" s="1326"/>
      <c r="V125" s="1326"/>
      <c r="W125" s="1128" t="s">
        <v>718</v>
      </c>
      <c r="X125" s="552"/>
      <c r="Y125" s="552"/>
      <c r="Z125" s="552"/>
      <c r="AA125" s="552"/>
      <c r="AB125" s="552"/>
      <c r="AC125" s="552"/>
      <c r="AD125" s="552"/>
      <c r="AE125" s="552"/>
      <c r="AF125" s="552"/>
      <c r="AG125" s="552"/>
      <c r="AH125" s="552"/>
    </row>
    <row r="126" spans="1:40" s="491" customFormat="1" ht="22.5">
      <c r="A126" s="1314"/>
      <c r="B126" s="1314">
        <v>1</v>
      </c>
      <c r="C126" s="886"/>
      <c r="D126" s="886"/>
      <c r="E126" s="888"/>
      <c r="F126" s="888"/>
      <c r="G126" s="888"/>
      <c r="H126" s="888"/>
      <c r="I126" s="883"/>
      <c r="J126" s="882"/>
      <c r="K126" s="885"/>
      <c r="L126" s="560" t="str">
        <f>mergeValue(A126) &amp;"."&amp; mergeValue(B126)</f>
        <v>1.1</v>
      </c>
      <c r="M126" s="514" t="s">
        <v>15</v>
      </c>
      <c r="N126" s="547"/>
      <c r="O126" s="1326"/>
      <c r="P126" s="1326"/>
      <c r="Q126" s="1326"/>
      <c r="R126" s="1326"/>
      <c r="S126" s="1326"/>
      <c r="T126" s="1326"/>
      <c r="U126" s="1326"/>
      <c r="V126" s="1326"/>
      <c r="W126" s="1128" t="s">
        <v>459</v>
      </c>
      <c r="X126" s="552"/>
      <c r="Y126" s="552"/>
      <c r="Z126" s="552"/>
      <c r="AA126" s="552"/>
      <c r="AB126" s="552"/>
      <c r="AC126" s="552"/>
      <c r="AD126" s="552"/>
      <c r="AE126" s="552"/>
      <c r="AF126" s="552"/>
      <c r="AG126" s="552"/>
      <c r="AH126" s="552"/>
    </row>
    <row r="127" spans="1:40" s="491" customFormat="1" ht="22.5">
      <c r="A127" s="1314"/>
      <c r="B127" s="1314"/>
      <c r="C127" s="1314">
        <v>1</v>
      </c>
      <c r="D127" s="886"/>
      <c r="E127" s="888"/>
      <c r="F127" s="888"/>
      <c r="G127" s="888"/>
      <c r="H127" s="888"/>
      <c r="I127" s="890"/>
      <c r="J127" s="882"/>
      <c r="K127" s="885"/>
      <c r="L127" s="560" t="str">
        <f>mergeValue(A127) &amp;"."&amp; mergeValue(B127)&amp;"."&amp; mergeValue(C127)</f>
        <v>1.1.1</v>
      </c>
      <c r="M127" s="515" t="s">
        <v>7</v>
      </c>
      <c r="N127" s="547"/>
      <c r="O127" s="1326"/>
      <c r="P127" s="1326"/>
      <c r="Q127" s="1326"/>
      <c r="R127" s="1326"/>
      <c r="S127" s="1326"/>
      <c r="T127" s="1326"/>
      <c r="U127" s="1326"/>
      <c r="V127" s="1326"/>
      <c r="W127" s="1128" t="s">
        <v>600</v>
      </c>
      <c r="X127" s="552"/>
      <c r="Y127" s="552"/>
      <c r="Z127" s="552"/>
      <c r="AA127" s="552"/>
      <c r="AB127" s="552"/>
      <c r="AC127" s="552"/>
      <c r="AD127" s="552"/>
      <c r="AE127" s="552"/>
      <c r="AF127" s="552"/>
      <c r="AG127" s="552"/>
      <c r="AH127" s="552"/>
    </row>
    <row r="128" spans="1:40" s="491" customFormat="1" ht="22.5">
      <c r="A128" s="1314"/>
      <c r="B128" s="1314"/>
      <c r="C128" s="1314"/>
      <c r="D128" s="1314">
        <v>1</v>
      </c>
      <c r="E128" s="888"/>
      <c r="F128" s="888"/>
      <c r="G128" s="888"/>
      <c r="H128" s="888"/>
      <c r="I128" s="890"/>
      <c r="J128" s="882"/>
      <c r="K128" s="885"/>
      <c r="L128" s="560" t="str">
        <f>mergeValue(A128) &amp;"."&amp; mergeValue(B128)&amp;"."&amp; mergeValue(C128)&amp;"."&amp; mergeValue(D128)</f>
        <v>1.1.1.1</v>
      </c>
      <c r="M128" s="516" t="s">
        <v>21</v>
      </c>
      <c r="N128" s="547"/>
      <c r="O128" s="1326"/>
      <c r="P128" s="1326"/>
      <c r="Q128" s="1326"/>
      <c r="R128" s="1326"/>
      <c r="S128" s="1326"/>
      <c r="T128" s="1326"/>
      <c r="U128" s="1326"/>
      <c r="V128" s="1326"/>
      <c r="W128" s="1128" t="s">
        <v>601</v>
      </c>
      <c r="X128" s="552"/>
      <c r="Y128" s="552"/>
      <c r="Z128" s="552"/>
      <c r="AA128" s="552"/>
      <c r="AB128" s="552"/>
      <c r="AC128" s="552"/>
      <c r="AD128" s="552"/>
      <c r="AE128" s="552"/>
      <c r="AF128" s="552"/>
      <c r="AG128" s="552"/>
      <c r="AH128" s="552"/>
    </row>
    <row r="129" spans="1:34" s="491" customFormat="1" ht="11.25" hidden="1" customHeight="1">
      <c r="A129" s="1314"/>
      <c r="B129" s="1314"/>
      <c r="C129" s="1314"/>
      <c r="D129" s="1314"/>
      <c r="E129" s="1314">
        <v>1</v>
      </c>
      <c r="F129" s="888"/>
      <c r="G129" s="888"/>
      <c r="H129" s="886">
        <v>1</v>
      </c>
      <c r="I129" s="1314">
        <v>1</v>
      </c>
      <c r="J129" s="888"/>
      <c r="K129" s="893"/>
      <c r="L129" s="560"/>
      <c r="M129" s="522"/>
      <c r="N129" s="548"/>
      <c r="O129" s="598"/>
      <c r="P129" s="598"/>
      <c r="Q129" s="598"/>
      <c r="R129" s="598"/>
      <c r="S129" s="598"/>
      <c r="T129" s="598"/>
      <c r="U129" s="598"/>
      <c r="V129" s="476"/>
      <c r="W129" s="1089"/>
      <c r="X129" s="552"/>
      <c r="Y129" s="552"/>
      <c r="Z129" s="552"/>
      <c r="AA129" s="552"/>
      <c r="AB129" s="552"/>
      <c r="AC129" s="552"/>
      <c r="AD129" s="552"/>
      <c r="AE129" s="552"/>
      <c r="AF129" s="552"/>
      <c r="AG129" s="552"/>
      <c r="AH129" s="552"/>
    </row>
    <row r="130" spans="1:34" s="491" customFormat="1" ht="33.75">
      <c r="A130" s="1314"/>
      <c r="B130" s="1314"/>
      <c r="C130" s="1314"/>
      <c r="D130" s="1314"/>
      <c r="E130" s="1314"/>
      <c r="F130" s="1314">
        <v>1</v>
      </c>
      <c r="G130" s="886"/>
      <c r="H130" s="886"/>
      <c r="I130" s="1314"/>
      <c r="J130" s="1314">
        <v>1</v>
      </c>
      <c r="K130" s="894"/>
      <c r="L130" s="560" t="str">
        <f>mergeValue(A130) &amp;"."&amp; mergeValue(B130)&amp;"."&amp; mergeValue(C130)&amp;"."&amp; mergeValue(D130)&amp;"."&amp;  mergeValue(F130)</f>
        <v>1.1.1.1.1</v>
      </c>
      <c r="M130" s="523" t="s">
        <v>9</v>
      </c>
      <c r="N130" s="548"/>
      <c r="O130" s="1316"/>
      <c r="P130" s="1316"/>
      <c r="Q130" s="1316"/>
      <c r="R130" s="1316"/>
      <c r="S130" s="1316"/>
      <c r="T130" s="1316"/>
      <c r="U130" s="1316"/>
      <c r="V130" s="1316"/>
      <c r="W130" s="1128" t="s">
        <v>720</v>
      </c>
      <c r="X130" s="552"/>
      <c r="Y130" s="556" t="str">
        <f>strCheckUnique(Z130:Z133)</f>
        <v/>
      </c>
      <c r="Z130" s="552"/>
      <c r="AA130" s="556"/>
      <c r="AB130" s="552"/>
      <c r="AC130" s="552"/>
      <c r="AD130" s="552"/>
      <c r="AE130" s="552"/>
      <c r="AF130" s="552"/>
      <c r="AG130" s="552"/>
      <c r="AH130" s="552"/>
    </row>
    <row r="131" spans="1:34" s="491" customFormat="1" ht="99" customHeight="1">
      <c r="A131" s="1314"/>
      <c r="B131" s="1314"/>
      <c r="C131" s="1314"/>
      <c r="D131" s="1314"/>
      <c r="E131" s="1314"/>
      <c r="F131" s="1314"/>
      <c r="G131" s="886">
        <v>1</v>
      </c>
      <c r="H131" s="886"/>
      <c r="I131" s="1314"/>
      <c r="J131" s="1314"/>
      <c r="K131" s="894">
        <v>1</v>
      </c>
      <c r="L131" s="560" t="str">
        <f>mergeValue(A131) &amp;"."&amp; mergeValue(B131)&amp;"."&amp; mergeValue(C131)&amp;"."&amp; mergeValue(D131)&amp;"."&amp; mergeValue(F131)&amp;"."&amp; mergeValue(G131)</f>
        <v>1.1.1.1.1.1</v>
      </c>
      <c r="M131" s="1014"/>
      <c r="N131" s="553"/>
      <c r="O131" s="530"/>
      <c r="P131" s="530"/>
      <c r="Q131" s="1038"/>
      <c r="R131" s="1320"/>
      <c r="S131" s="1310" t="s">
        <v>83</v>
      </c>
      <c r="T131" s="1320"/>
      <c r="U131" s="1310" t="s">
        <v>84</v>
      </c>
      <c r="V131" s="545"/>
      <c r="W131" s="1284" t="s">
        <v>733</v>
      </c>
      <c r="X131" s="552" t="str">
        <f>strCheckDate(O132:V132)</f>
        <v/>
      </c>
      <c r="Y131" s="556"/>
      <c r="Z131" s="556" t="str">
        <f>IF(M131="","",M131 )</f>
        <v/>
      </c>
      <c r="AA131" s="556"/>
      <c r="AB131" s="556"/>
      <c r="AC131" s="556"/>
      <c r="AD131" s="552"/>
      <c r="AE131" s="552"/>
      <c r="AF131" s="552"/>
      <c r="AG131" s="552"/>
      <c r="AH131" s="552"/>
    </row>
    <row r="132" spans="1:34" s="491" customFormat="1" ht="0.2" customHeight="1">
      <c r="A132" s="1314"/>
      <c r="B132" s="1314"/>
      <c r="C132" s="1314"/>
      <c r="D132" s="1314"/>
      <c r="E132" s="1314"/>
      <c r="F132" s="1314"/>
      <c r="G132" s="886"/>
      <c r="H132" s="886"/>
      <c r="I132" s="1314"/>
      <c r="J132" s="1314"/>
      <c r="K132" s="894"/>
      <c r="L132" s="567"/>
      <c r="M132" s="613"/>
      <c r="N132" s="553"/>
      <c r="O132" s="530"/>
      <c r="P132" s="530"/>
      <c r="Q132" s="551" t="str">
        <f>R131 &amp; "-" &amp; T131</f>
        <v>-</v>
      </c>
      <c r="R132" s="1309"/>
      <c r="S132" s="1310"/>
      <c r="T132" s="1309"/>
      <c r="U132" s="1310"/>
      <c r="V132" s="545"/>
      <c r="W132" s="1285"/>
      <c r="X132" s="552"/>
      <c r="Y132" s="552"/>
      <c r="Z132" s="552"/>
      <c r="AA132" s="552"/>
      <c r="AB132" s="552"/>
      <c r="AC132" s="552"/>
      <c r="AD132" s="552"/>
      <c r="AE132" s="552"/>
      <c r="AF132" s="552"/>
      <c r="AG132" s="552"/>
      <c r="AH132" s="552"/>
    </row>
    <row r="133" spans="1:34" s="490" customFormat="1" ht="15" customHeight="1">
      <c r="A133" s="1314"/>
      <c r="B133" s="1314"/>
      <c r="C133" s="1314"/>
      <c r="D133" s="1314"/>
      <c r="E133" s="1314"/>
      <c r="F133" s="1314"/>
      <c r="G133" s="888"/>
      <c r="H133" s="886"/>
      <c r="I133" s="1314"/>
      <c r="J133" s="1314"/>
      <c r="K133" s="893"/>
      <c r="L133" s="506"/>
      <c r="M133" s="524" t="s">
        <v>24</v>
      </c>
      <c r="N133" s="519"/>
      <c r="O133" s="513"/>
      <c r="P133" s="513"/>
      <c r="Q133" s="513"/>
      <c r="R133" s="540"/>
      <c r="S133" s="532"/>
      <c r="T133" s="531"/>
      <c r="U133" s="519"/>
      <c r="V133" s="528"/>
      <c r="W133" s="1286"/>
      <c r="X133" s="554"/>
      <c r="Y133" s="554"/>
      <c r="Z133" s="554"/>
      <c r="AA133" s="554"/>
      <c r="AB133" s="554"/>
      <c r="AC133" s="554"/>
      <c r="AD133" s="554"/>
      <c r="AE133" s="554"/>
      <c r="AF133" s="554"/>
      <c r="AG133" s="554"/>
      <c r="AH133" s="554"/>
    </row>
    <row r="134" spans="1:34" s="490" customFormat="1" ht="15" customHeight="1">
      <c r="A134" s="1314"/>
      <c r="B134" s="1314"/>
      <c r="C134" s="1314"/>
      <c r="D134" s="1314"/>
      <c r="E134" s="1314"/>
      <c r="F134" s="888"/>
      <c r="G134" s="888"/>
      <c r="H134" s="886"/>
      <c r="I134" s="1314"/>
      <c r="J134" s="888"/>
      <c r="K134" s="893"/>
      <c r="L134" s="506"/>
      <c r="M134" s="519" t="s">
        <v>10</v>
      </c>
      <c r="N134" s="518"/>
      <c r="O134" s="513"/>
      <c r="P134" s="513"/>
      <c r="Q134" s="513"/>
      <c r="R134" s="540"/>
      <c r="S134" s="532"/>
      <c r="T134" s="531"/>
      <c r="U134" s="518"/>
      <c r="V134" s="532"/>
      <c r="W134" s="528"/>
      <c r="X134" s="554"/>
      <c r="Y134" s="554"/>
      <c r="Z134" s="554"/>
      <c r="AA134" s="554"/>
      <c r="AB134" s="554"/>
      <c r="AC134" s="554"/>
      <c r="AD134" s="554"/>
      <c r="AE134" s="554"/>
      <c r="AF134" s="554"/>
      <c r="AG134" s="554"/>
      <c r="AH134" s="554"/>
    </row>
    <row r="135" spans="1:34" s="490" customFormat="1" ht="0.2" customHeight="1">
      <c r="A135" s="1314"/>
      <c r="B135" s="1314"/>
      <c r="C135" s="1314"/>
      <c r="D135" s="1314"/>
      <c r="E135" s="892"/>
      <c r="F135" s="888"/>
      <c r="G135" s="888"/>
      <c r="H135" s="888"/>
      <c r="I135" s="884"/>
      <c r="J135" s="881"/>
      <c r="K135" s="891"/>
      <c r="L135" s="506"/>
      <c r="M135" s="519"/>
      <c r="N135" s="517"/>
      <c r="O135" s="513"/>
      <c r="P135" s="513"/>
      <c r="Q135" s="513"/>
      <c r="R135" s="540"/>
      <c r="S135" s="532"/>
      <c r="T135" s="531"/>
      <c r="U135" s="517"/>
      <c r="V135" s="532"/>
      <c r="W135" s="528"/>
      <c r="X135" s="554"/>
      <c r="Y135" s="554"/>
      <c r="Z135" s="554"/>
      <c r="AA135" s="554"/>
      <c r="AB135" s="554"/>
      <c r="AC135" s="554"/>
      <c r="AD135" s="554"/>
      <c r="AE135" s="554"/>
      <c r="AF135" s="554"/>
      <c r="AG135" s="554"/>
      <c r="AH135" s="554"/>
    </row>
    <row r="136" spans="1:34" s="490" customFormat="1" ht="15" customHeight="1">
      <c r="A136" s="1314"/>
      <c r="B136" s="1314"/>
      <c r="C136" s="1314"/>
      <c r="D136" s="892"/>
      <c r="E136" s="892"/>
      <c r="F136" s="888"/>
      <c r="G136" s="888"/>
      <c r="H136" s="888"/>
      <c r="I136" s="884"/>
      <c r="J136" s="881"/>
      <c r="K136" s="891"/>
      <c r="L136" s="506"/>
      <c r="M136" s="518" t="s">
        <v>16</v>
      </c>
      <c r="N136" s="517"/>
      <c r="O136" s="513"/>
      <c r="P136" s="513"/>
      <c r="Q136" s="513"/>
      <c r="R136" s="540"/>
      <c r="S136" s="532"/>
      <c r="T136" s="531"/>
      <c r="U136" s="517"/>
      <c r="V136" s="532"/>
      <c r="W136" s="528"/>
      <c r="X136" s="554"/>
      <c r="Y136" s="554"/>
      <c r="Z136" s="554"/>
      <c r="AA136" s="554"/>
      <c r="AB136" s="554"/>
      <c r="AC136" s="554"/>
      <c r="AD136" s="554"/>
      <c r="AE136" s="554"/>
      <c r="AF136" s="554"/>
      <c r="AG136" s="554"/>
      <c r="AH136" s="554"/>
    </row>
    <row r="137" spans="1:34" s="490" customFormat="1" ht="15" customHeight="1">
      <c r="A137" s="1314"/>
      <c r="B137" s="1314"/>
      <c r="C137" s="892"/>
      <c r="D137" s="892"/>
      <c r="E137" s="892"/>
      <c r="F137" s="892"/>
      <c r="G137" s="897"/>
      <c r="H137" s="884"/>
      <c r="I137" s="895"/>
      <c r="J137" s="881"/>
      <c r="K137" s="896"/>
      <c r="L137" s="506"/>
      <c r="M137" s="517" t="s">
        <v>17</v>
      </c>
      <c r="N137" s="517"/>
      <c r="O137" s="513"/>
      <c r="P137" s="513"/>
      <c r="Q137" s="513"/>
      <c r="R137" s="540"/>
      <c r="S137" s="532"/>
      <c r="T137" s="531"/>
      <c r="U137" s="517"/>
      <c r="V137" s="532"/>
      <c r="W137" s="528"/>
      <c r="X137" s="554"/>
      <c r="Y137" s="554"/>
      <c r="Z137" s="554"/>
      <c r="AA137" s="554"/>
      <c r="AB137" s="554"/>
      <c r="AC137" s="554"/>
      <c r="AD137" s="554"/>
      <c r="AE137" s="554"/>
      <c r="AF137" s="554"/>
      <c r="AG137" s="554"/>
      <c r="AH137" s="554"/>
    </row>
    <row r="138" spans="1:34" s="490" customFormat="1" ht="15" customHeight="1">
      <c r="A138" s="1314"/>
      <c r="B138" s="892"/>
      <c r="C138" s="892"/>
      <c r="D138" s="892"/>
      <c r="E138" s="892"/>
      <c r="F138" s="892"/>
      <c r="G138" s="897"/>
      <c r="H138" s="884"/>
      <c r="I138" s="884"/>
      <c r="J138" s="881"/>
      <c r="K138" s="891"/>
      <c r="L138" s="506"/>
      <c r="M138" s="526" t="s">
        <v>18</v>
      </c>
      <c r="N138" s="517"/>
      <c r="O138" s="513"/>
      <c r="P138" s="513"/>
      <c r="Q138" s="513"/>
      <c r="R138" s="540"/>
      <c r="S138" s="532"/>
      <c r="T138" s="531"/>
      <c r="U138" s="517"/>
      <c r="V138" s="532"/>
      <c r="W138" s="528"/>
      <c r="X138" s="554"/>
      <c r="Y138" s="554"/>
      <c r="Z138" s="554"/>
      <c r="AA138" s="554"/>
      <c r="AB138" s="554"/>
      <c r="AC138" s="554"/>
      <c r="AD138" s="554"/>
      <c r="AE138" s="554"/>
      <c r="AF138" s="554"/>
      <c r="AG138" s="554"/>
      <c r="AH138" s="554"/>
    </row>
    <row r="139" spans="1:34" s="490" customFormat="1" ht="15" customHeight="1">
      <c r="A139" s="880"/>
      <c r="B139" s="880"/>
      <c r="C139" s="880"/>
      <c r="D139" s="880"/>
      <c r="E139" s="880"/>
      <c r="F139" s="880"/>
      <c r="G139" s="880"/>
      <c r="H139" s="880"/>
      <c r="I139" s="880"/>
      <c r="J139" s="880"/>
      <c r="K139" s="880"/>
      <c r="L139" s="460"/>
      <c r="M139" s="533" t="s">
        <v>308</v>
      </c>
      <c r="N139" s="517"/>
      <c r="O139" s="513"/>
      <c r="P139" s="513"/>
      <c r="Q139" s="513"/>
      <c r="R139" s="540"/>
      <c r="S139" s="532"/>
      <c r="T139" s="531"/>
      <c r="U139" s="517"/>
      <c r="V139" s="532"/>
      <c r="W139" s="528"/>
      <c r="X139" s="554"/>
      <c r="Y139" s="554"/>
      <c r="Z139" s="554"/>
      <c r="AA139" s="554"/>
      <c r="AB139" s="554"/>
      <c r="AC139" s="554"/>
      <c r="AD139" s="554"/>
      <c r="AE139" s="554"/>
      <c r="AF139" s="554"/>
      <c r="AG139" s="554"/>
      <c r="AH139" s="554"/>
    </row>
    <row r="140" spans="1:34" ht="17.100000000000001" customHeight="1">
      <c r="X140" s="196"/>
      <c r="Y140" s="196"/>
      <c r="Z140" s="196"/>
      <c r="AA140" s="196"/>
      <c r="AB140" s="196"/>
      <c r="AC140" s="196"/>
      <c r="AD140" s="196"/>
      <c r="AE140" s="196"/>
      <c r="AF140" s="196"/>
      <c r="AG140" s="196"/>
      <c r="AH140" s="196"/>
    </row>
    <row r="141" spans="1:34" s="34" customFormat="1" ht="17.100000000000001" customHeight="1">
      <c r="G141" s="34" t="s">
        <v>12</v>
      </c>
      <c r="I141" s="34" t="s">
        <v>182</v>
      </c>
      <c r="V141" s="151"/>
      <c r="X141" s="208"/>
      <c r="Y141" s="208"/>
      <c r="Z141" s="208"/>
      <c r="AA141" s="208"/>
      <c r="AB141" s="208"/>
      <c r="AC141" s="208"/>
      <c r="AD141" s="208"/>
      <c r="AE141" s="208"/>
      <c r="AF141" s="208"/>
      <c r="AG141" s="208"/>
      <c r="AH141" s="208"/>
    </row>
    <row r="142" spans="1:34" ht="17.100000000000001" customHeight="1">
      <c r="T142" s="116"/>
      <c r="U142" s="40"/>
      <c r="X142" s="196"/>
      <c r="Y142" s="196"/>
      <c r="Z142" s="196"/>
      <c r="AA142" s="196"/>
      <c r="AB142" s="196"/>
      <c r="AC142" s="196"/>
      <c r="AD142" s="196"/>
      <c r="AE142" s="196"/>
      <c r="AF142" s="196"/>
      <c r="AG142" s="196"/>
      <c r="AH142" s="196"/>
    </row>
    <row r="143" spans="1:34" s="491" customFormat="1" ht="22.5">
      <c r="A143" s="1314">
        <v>1</v>
      </c>
      <c r="B143" s="904"/>
      <c r="C143" s="904"/>
      <c r="D143" s="904"/>
      <c r="E143" s="905"/>
      <c r="F143" s="906"/>
      <c r="G143" s="906"/>
      <c r="H143" s="906"/>
      <c r="I143" s="907"/>
      <c r="J143" s="902"/>
      <c r="K143" s="909"/>
      <c r="L143" s="560">
        <f>mergeValue(A143)</f>
        <v>1</v>
      </c>
      <c r="M143" s="608" t="s">
        <v>19</v>
      </c>
      <c r="N143" s="547"/>
      <c r="O143" s="1326"/>
      <c r="P143" s="1326"/>
      <c r="Q143" s="1326"/>
      <c r="R143" s="1326"/>
      <c r="S143" s="1326"/>
      <c r="T143" s="1326"/>
      <c r="U143" s="1326"/>
      <c r="V143" s="1326"/>
      <c r="W143" s="1128" t="s">
        <v>718</v>
      </c>
      <c r="X143" s="552"/>
      <c r="Y143" s="552"/>
      <c r="Z143" s="552"/>
      <c r="AA143" s="552"/>
      <c r="AB143" s="552"/>
      <c r="AC143" s="552"/>
      <c r="AD143" s="552"/>
      <c r="AE143" s="552"/>
      <c r="AF143" s="552"/>
      <c r="AG143" s="552"/>
      <c r="AH143" s="552"/>
    </row>
    <row r="144" spans="1:34" s="491" customFormat="1" ht="22.5">
      <c r="A144" s="1314"/>
      <c r="B144" s="1314">
        <v>1</v>
      </c>
      <c r="C144" s="904"/>
      <c r="D144" s="904"/>
      <c r="E144" s="906"/>
      <c r="F144" s="906"/>
      <c r="G144" s="906"/>
      <c r="H144" s="906"/>
      <c r="I144" s="901"/>
      <c r="J144" s="900"/>
      <c r="K144" s="903"/>
      <c r="L144" s="560" t="str">
        <f>mergeValue(A144) &amp;"."&amp; mergeValue(B144)</f>
        <v>1.1</v>
      </c>
      <c r="M144" s="514" t="s">
        <v>15</v>
      </c>
      <c r="N144" s="547"/>
      <c r="O144" s="1326"/>
      <c r="P144" s="1326"/>
      <c r="Q144" s="1326"/>
      <c r="R144" s="1326"/>
      <c r="S144" s="1326"/>
      <c r="T144" s="1326"/>
      <c r="U144" s="1326"/>
      <c r="V144" s="1326"/>
      <c r="W144" s="1128" t="s">
        <v>459</v>
      </c>
      <c r="X144" s="552"/>
      <c r="Y144" s="552"/>
      <c r="Z144" s="552"/>
      <c r="AA144" s="552"/>
      <c r="AB144" s="552"/>
      <c r="AC144" s="552"/>
      <c r="AD144" s="552"/>
      <c r="AE144" s="552"/>
      <c r="AF144" s="552"/>
      <c r="AG144" s="552"/>
      <c r="AH144" s="552"/>
    </row>
    <row r="145" spans="1:35" s="491" customFormat="1" ht="22.5">
      <c r="A145" s="1314"/>
      <c r="B145" s="1314"/>
      <c r="C145" s="1314">
        <v>1</v>
      </c>
      <c r="D145" s="904"/>
      <c r="E145" s="906"/>
      <c r="F145" s="906"/>
      <c r="G145" s="906"/>
      <c r="H145" s="906"/>
      <c r="I145" s="908"/>
      <c r="J145" s="900"/>
      <c r="K145" s="903"/>
      <c r="L145" s="560" t="str">
        <f>mergeValue(A145) &amp;"."&amp; mergeValue(B145)&amp;"."&amp; mergeValue(C145)</f>
        <v>1.1.1</v>
      </c>
      <c r="M145" s="515" t="s">
        <v>7</v>
      </c>
      <c r="N145" s="547"/>
      <c r="O145" s="1326"/>
      <c r="P145" s="1326"/>
      <c r="Q145" s="1326"/>
      <c r="R145" s="1326"/>
      <c r="S145" s="1326"/>
      <c r="T145" s="1326"/>
      <c r="U145" s="1326"/>
      <c r="V145" s="1326"/>
      <c r="W145" s="1128" t="s">
        <v>600</v>
      </c>
      <c r="X145" s="552"/>
      <c r="Y145" s="552"/>
      <c r="Z145" s="552"/>
      <c r="AA145" s="552"/>
      <c r="AB145" s="552"/>
      <c r="AC145" s="552"/>
      <c r="AD145" s="552"/>
      <c r="AE145" s="552"/>
      <c r="AF145" s="552"/>
      <c r="AG145" s="552"/>
      <c r="AH145" s="552"/>
    </row>
    <row r="146" spans="1:35" s="491" customFormat="1" ht="22.5">
      <c r="A146" s="1314"/>
      <c r="B146" s="1314"/>
      <c r="C146" s="1314"/>
      <c r="D146" s="1314">
        <v>1</v>
      </c>
      <c r="E146" s="906"/>
      <c r="F146" s="906"/>
      <c r="G146" s="906"/>
      <c r="H146" s="906"/>
      <c r="I146" s="908"/>
      <c r="J146" s="900"/>
      <c r="K146" s="903"/>
      <c r="L146" s="560" t="str">
        <f>mergeValue(A146) &amp;"."&amp; mergeValue(B146)&amp;"."&amp; mergeValue(C146)&amp;"."&amp; mergeValue(D146)</f>
        <v>1.1.1.1</v>
      </c>
      <c r="M146" s="516" t="s">
        <v>21</v>
      </c>
      <c r="N146" s="547"/>
      <c r="O146" s="1326"/>
      <c r="P146" s="1326"/>
      <c r="Q146" s="1326"/>
      <c r="R146" s="1326"/>
      <c r="S146" s="1326"/>
      <c r="T146" s="1326"/>
      <c r="U146" s="1326"/>
      <c r="V146" s="1326"/>
      <c r="W146" s="1128" t="s">
        <v>601</v>
      </c>
      <c r="X146" s="552"/>
      <c r="Y146" s="552"/>
      <c r="Z146" s="552"/>
      <c r="AA146" s="552"/>
      <c r="AB146" s="552"/>
      <c r="AC146" s="552"/>
      <c r="AD146" s="552"/>
      <c r="AE146" s="552"/>
      <c r="AF146" s="552"/>
      <c r="AG146" s="552"/>
      <c r="AH146" s="552"/>
    </row>
    <row r="147" spans="1:35" s="491" customFormat="1" ht="11.25" hidden="1" customHeight="1">
      <c r="A147" s="1314"/>
      <c r="B147" s="1314"/>
      <c r="C147" s="1314"/>
      <c r="D147" s="1314"/>
      <c r="E147" s="1314">
        <v>1</v>
      </c>
      <c r="F147" s="906"/>
      <c r="G147" s="906"/>
      <c r="H147" s="904">
        <v>1</v>
      </c>
      <c r="I147" s="1314">
        <v>1</v>
      </c>
      <c r="J147" s="906"/>
      <c r="K147" s="911"/>
      <c r="L147" s="560"/>
      <c r="M147" s="522"/>
      <c r="N147" s="548"/>
      <c r="O147" s="598"/>
      <c r="P147" s="598"/>
      <c r="Q147" s="598"/>
      <c r="R147" s="598"/>
      <c r="S147" s="598"/>
      <c r="T147" s="598"/>
      <c r="U147" s="598"/>
      <c r="V147" s="476"/>
      <c r="W147" s="1089"/>
      <c r="X147" s="552"/>
      <c r="Y147" s="552"/>
      <c r="Z147" s="552"/>
      <c r="AA147" s="552"/>
      <c r="AB147" s="552"/>
      <c r="AC147" s="552"/>
      <c r="AD147" s="552"/>
      <c r="AE147" s="552"/>
      <c r="AF147" s="552"/>
      <c r="AG147" s="552"/>
      <c r="AH147" s="552"/>
    </row>
    <row r="148" spans="1:35" s="491" customFormat="1" ht="33.75">
      <c r="A148" s="1314"/>
      <c r="B148" s="1314"/>
      <c r="C148" s="1314"/>
      <c r="D148" s="1314"/>
      <c r="E148" s="1314"/>
      <c r="F148" s="1314">
        <v>1</v>
      </c>
      <c r="G148" s="904"/>
      <c r="H148" s="904"/>
      <c r="I148" s="1314"/>
      <c r="J148" s="1314">
        <v>1</v>
      </c>
      <c r="K148" s="912"/>
      <c r="L148" s="560" t="str">
        <f>mergeValue(A148) &amp;"."&amp; mergeValue(B148)&amp;"."&amp; mergeValue(C148)&amp;"."&amp; mergeValue(D148)&amp;"."&amp;  mergeValue(F148)</f>
        <v>1.1.1.1.1</v>
      </c>
      <c r="M148" s="523" t="s">
        <v>9</v>
      </c>
      <c r="N148" s="548"/>
      <c r="O148" s="1316"/>
      <c r="P148" s="1316"/>
      <c r="Q148" s="1316"/>
      <c r="R148" s="1316"/>
      <c r="S148" s="1316"/>
      <c r="T148" s="1316"/>
      <c r="U148" s="1316"/>
      <c r="V148" s="1316"/>
      <c r="W148" s="1128" t="s">
        <v>720</v>
      </c>
      <c r="X148" s="552"/>
      <c r="Y148" s="556" t="str">
        <f>strCheckUnique(Z148:Z151)</f>
        <v/>
      </c>
      <c r="Z148" s="552"/>
      <c r="AA148" s="556"/>
      <c r="AB148" s="552"/>
      <c r="AC148" s="552"/>
      <c r="AD148" s="552"/>
      <c r="AE148" s="552"/>
      <c r="AF148" s="552"/>
      <c r="AG148" s="552"/>
      <c r="AH148" s="552"/>
    </row>
    <row r="149" spans="1:35" s="491" customFormat="1" ht="99" customHeight="1">
      <c r="A149" s="1314"/>
      <c r="B149" s="1314"/>
      <c r="C149" s="1314"/>
      <c r="D149" s="1314"/>
      <c r="E149" s="1314"/>
      <c r="F149" s="1314"/>
      <c r="G149" s="904">
        <v>1</v>
      </c>
      <c r="H149" s="904"/>
      <c r="I149" s="1314"/>
      <c r="J149" s="1314"/>
      <c r="K149" s="912">
        <v>1</v>
      </c>
      <c r="L149" s="560" t="str">
        <f>mergeValue(A149) &amp;"."&amp; mergeValue(B149)&amp;"."&amp; mergeValue(C149)&amp;"."&amp; mergeValue(D149)&amp;"."&amp; mergeValue(F149)&amp;"."&amp; mergeValue(G149)</f>
        <v>1.1.1.1.1.1</v>
      </c>
      <c r="M149" s="1014"/>
      <c r="N149" s="553"/>
      <c r="O149" s="530"/>
      <c r="P149" s="530"/>
      <c r="Q149" s="1038"/>
      <c r="R149" s="1320"/>
      <c r="S149" s="1310" t="s">
        <v>83</v>
      </c>
      <c r="T149" s="1320"/>
      <c r="U149" s="1310" t="s">
        <v>84</v>
      </c>
      <c r="V149" s="545"/>
      <c r="W149" s="1284" t="s">
        <v>733</v>
      </c>
      <c r="X149" s="552" t="str">
        <f>strCheckDate(O150:V150)</f>
        <v/>
      </c>
      <c r="Y149" s="556"/>
      <c r="Z149" s="556" t="str">
        <f>IF(M149="","",M149 )</f>
        <v/>
      </c>
      <c r="AA149" s="556"/>
      <c r="AB149" s="556"/>
      <c r="AC149" s="556"/>
      <c r="AD149" s="552"/>
      <c r="AE149" s="552"/>
      <c r="AF149" s="552"/>
      <c r="AG149" s="552"/>
      <c r="AH149" s="552"/>
    </row>
    <row r="150" spans="1:35" s="491" customFormat="1" ht="0.2" customHeight="1">
      <c r="A150" s="1314"/>
      <c r="B150" s="1314"/>
      <c r="C150" s="1314"/>
      <c r="D150" s="1314"/>
      <c r="E150" s="1314"/>
      <c r="F150" s="1314"/>
      <c r="G150" s="904"/>
      <c r="H150" s="904"/>
      <c r="I150" s="1314"/>
      <c r="J150" s="1314"/>
      <c r="K150" s="912"/>
      <c r="L150" s="567"/>
      <c r="M150" s="613"/>
      <c r="N150" s="553"/>
      <c r="O150" s="530"/>
      <c r="P150" s="530"/>
      <c r="Q150" s="551" t="str">
        <f>R149 &amp; "-" &amp; T149</f>
        <v>-</v>
      </c>
      <c r="R150" s="1309"/>
      <c r="S150" s="1310"/>
      <c r="T150" s="1309"/>
      <c r="U150" s="1310"/>
      <c r="V150" s="545"/>
      <c r="W150" s="1285"/>
      <c r="X150" s="552"/>
      <c r="Y150" s="552"/>
      <c r="Z150" s="552"/>
      <c r="AA150" s="552"/>
      <c r="AB150" s="552"/>
      <c r="AC150" s="552"/>
      <c r="AD150" s="552"/>
      <c r="AE150" s="552"/>
      <c r="AF150" s="552"/>
      <c r="AG150" s="552"/>
      <c r="AH150" s="552"/>
    </row>
    <row r="151" spans="1:35" s="490" customFormat="1" ht="15" customHeight="1">
      <c r="A151" s="1314"/>
      <c r="B151" s="1314"/>
      <c r="C151" s="1314"/>
      <c r="D151" s="1314"/>
      <c r="E151" s="1314"/>
      <c r="F151" s="1314"/>
      <c r="G151" s="906"/>
      <c r="H151" s="904"/>
      <c r="I151" s="1314"/>
      <c r="J151" s="1314"/>
      <c r="K151" s="911"/>
      <c r="L151" s="506"/>
      <c r="M151" s="524" t="s">
        <v>24</v>
      </c>
      <c r="N151" s="519"/>
      <c r="O151" s="513"/>
      <c r="P151" s="513"/>
      <c r="Q151" s="513"/>
      <c r="R151" s="540"/>
      <c r="S151" s="532"/>
      <c r="T151" s="531"/>
      <c r="U151" s="519"/>
      <c r="V151" s="528"/>
      <c r="W151" s="1286"/>
      <c r="X151" s="554"/>
      <c r="Y151" s="554"/>
      <c r="Z151" s="554"/>
      <c r="AA151" s="554"/>
      <c r="AB151" s="554"/>
      <c r="AC151" s="554"/>
      <c r="AD151" s="554"/>
      <c r="AE151" s="554"/>
      <c r="AF151" s="554"/>
      <c r="AG151" s="554"/>
      <c r="AH151" s="554"/>
    </row>
    <row r="152" spans="1:35" s="490" customFormat="1" ht="15" customHeight="1">
      <c r="A152" s="1314"/>
      <c r="B152" s="1314"/>
      <c r="C152" s="1314"/>
      <c r="D152" s="1314"/>
      <c r="E152" s="1314"/>
      <c r="F152" s="906"/>
      <c r="G152" s="906"/>
      <c r="H152" s="904"/>
      <c r="I152" s="1314"/>
      <c r="J152" s="906"/>
      <c r="K152" s="911"/>
      <c r="L152" s="506"/>
      <c r="M152" s="519" t="s">
        <v>10</v>
      </c>
      <c r="N152" s="518"/>
      <c r="O152" s="513"/>
      <c r="P152" s="513"/>
      <c r="Q152" s="513"/>
      <c r="R152" s="540"/>
      <c r="S152" s="532"/>
      <c r="T152" s="531"/>
      <c r="U152" s="518"/>
      <c r="V152" s="532"/>
      <c r="W152" s="528"/>
      <c r="X152" s="554"/>
      <c r="Y152" s="554"/>
      <c r="Z152" s="554"/>
      <c r="AA152" s="554"/>
      <c r="AB152" s="554"/>
      <c r="AC152" s="554"/>
      <c r="AD152" s="554"/>
      <c r="AE152" s="554"/>
      <c r="AF152" s="554"/>
      <c r="AG152" s="554"/>
      <c r="AH152" s="554"/>
    </row>
    <row r="153" spans="1:35" s="490" customFormat="1" ht="15" hidden="1" customHeight="1">
      <c r="A153" s="1314"/>
      <c r="B153" s="1314"/>
      <c r="C153" s="1314"/>
      <c r="D153" s="1314"/>
      <c r="E153" s="910"/>
      <c r="F153" s="906"/>
      <c r="G153" s="906"/>
      <c r="H153" s="906"/>
      <c r="I153" s="902"/>
      <c r="J153" s="899"/>
      <c r="K153" s="909"/>
      <c r="L153" s="506"/>
      <c r="M153" s="519"/>
      <c r="N153" s="519"/>
      <c r="O153" s="519"/>
      <c r="P153" s="519"/>
      <c r="Q153" s="519"/>
      <c r="R153" s="519"/>
      <c r="S153" s="519"/>
      <c r="T153" s="519"/>
      <c r="U153" s="519"/>
      <c r="V153" s="532"/>
      <c r="W153" s="528"/>
      <c r="X153" s="554"/>
      <c r="Y153" s="554"/>
      <c r="Z153" s="554"/>
      <c r="AA153" s="554"/>
      <c r="AB153" s="554"/>
      <c r="AC153" s="554"/>
      <c r="AD153" s="554"/>
      <c r="AE153" s="554"/>
      <c r="AF153" s="554"/>
      <c r="AG153" s="554"/>
      <c r="AH153" s="554"/>
      <c r="AI153" s="554"/>
    </row>
    <row r="154" spans="1:35" s="490" customFormat="1" ht="15" customHeight="1">
      <c r="A154" s="1314"/>
      <c r="B154" s="1314"/>
      <c r="C154" s="1314"/>
      <c r="D154" s="910"/>
      <c r="E154" s="910"/>
      <c r="F154" s="906"/>
      <c r="G154" s="906"/>
      <c r="H154" s="906"/>
      <c r="I154" s="902"/>
      <c r="J154" s="899"/>
      <c r="K154" s="909"/>
      <c r="L154" s="506"/>
      <c r="M154" s="518" t="s">
        <v>16</v>
      </c>
      <c r="N154" s="517"/>
      <c r="O154" s="513"/>
      <c r="P154" s="513"/>
      <c r="Q154" s="513"/>
      <c r="R154" s="540"/>
      <c r="S154" s="532"/>
      <c r="T154" s="531"/>
      <c r="U154" s="517"/>
      <c r="V154" s="532"/>
      <c r="W154" s="528"/>
      <c r="X154" s="554"/>
      <c r="Y154" s="554"/>
      <c r="Z154" s="554"/>
      <c r="AA154" s="554"/>
      <c r="AB154" s="554"/>
      <c r="AC154" s="554"/>
      <c r="AD154" s="554"/>
      <c r="AE154" s="554"/>
      <c r="AF154" s="554"/>
      <c r="AG154" s="554"/>
      <c r="AH154" s="554"/>
    </row>
    <row r="155" spans="1:35" s="490" customFormat="1" ht="15" customHeight="1">
      <c r="A155" s="1314"/>
      <c r="B155" s="1314"/>
      <c r="C155" s="910"/>
      <c r="D155" s="910"/>
      <c r="E155" s="910"/>
      <c r="F155" s="910"/>
      <c r="G155" s="915"/>
      <c r="H155" s="902"/>
      <c r="I155" s="913"/>
      <c r="J155" s="899"/>
      <c r="K155" s="914"/>
      <c r="L155" s="506"/>
      <c r="M155" s="517" t="s">
        <v>17</v>
      </c>
      <c r="N155" s="517"/>
      <c r="O155" s="513"/>
      <c r="P155" s="513"/>
      <c r="Q155" s="513"/>
      <c r="R155" s="540"/>
      <c r="S155" s="532"/>
      <c r="T155" s="531"/>
      <c r="U155" s="517"/>
      <c r="V155" s="532"/>
      <c r="W155" s="528"/>
      <c r="X155" s="554"/>
      <c r="Y155" s="554"/>
      <c r="Z155" s="554"/>
      <c r="AA155" s="554"/>
      <c r="AB155" s="554"/>
      <c r="AC155" s="554"/>
      <c r="AD155" s="554"/>
      <c r="AE155" s="554"/>
      <c r="AF155" s="554"/>
      <c r="AG155" s="554"/>
      <c r="AH155" s="554"/>
    </row>
    <row r="156" spans="1:35" s="490" customFormat="1" ht="15" customHeight="1">
      <c r="A156" s="1314"/>
      <c r="B156" s="910"/>
      <c r="C156" s="910"/>
      <c r="D156" s="910"/>
      <c r="E156" s="910"/>
      <c r="F156" s="910"/>
      <c r="G156" s="915"/>
      <c r="H156" s="902"/>
      <c r="I156" s="902"/>
      <c r="J156" s="899"/>
      <c r="K156" s="909"/>
      <c r="L156" s="506"/>
      <c r="M156" s="526" t="s">
        <v>18</v>
      </c>
      <c r="N156" s="517"/>
      <c r="O156" s="513"/>
      <c r="P156" s="513"/>
      <c r="Q156" s="513"/>
      <c r="R156" s="540"/>
      <c r="S156" s="532"/>
      <c r="T156" s="531"/>
      <c r="U156" s="517"/>
      <c r="V156" s="532"/>
      <c r="W156" s="528"/>
      <c r="X156" s="554"/>
      <c r="Y156" s="554"/>
      <c r="Z156" s="554"/>
      <c r="AA156" s="554"/>
      <c r="AB156" s="554"/>
      <c r="AC156" s="554"/>
      <c r="AD156" s="554"/>
      <c r="AE156" s="554"/>
      <c r="AF156" s="554"/>
      <c r="AG156" s="554"/>
      <c r="AH156" s="554"/>
    </row>
    <row r="157" spans="1:35" s="490" customFormat="1" ht="15" customHeight="1">
      <c r="A157" s="898"/>
      <c r="B157" s="898"/>
      <c r="C157" s="898"/>
      <c r="D157" s="898"/>
      <c r="E157" s="898"/>
      <c r="F157" s="898"/>
      <c r="G157" s="898"/>
      <c r="H157" s="898"/>
      <c r="I157" s="898"/>
      <c r="J157" s="898"/>
      <c r="K157" s="898"/>
      <c r="L157" s="506"/>
      <c r="M157" s="533" t="s">
        <v>308</v>
      </c>
      <c r="N157" s="517"/>
      <c r="O157" s="513"/>
      <c r="P157" s="513"/>
      <c r="Q157" s="513"/>
      <c r="R157" s="540"/>
      <c r="S157" s="532"/>
      <c r="T157" s="531"/>
      <c r="U157" s="517"/>
      <c r="V157" s="532"/>
      <c r="W157" s="528"/>
      <c r="X157" s="554"/>
      <c r="Y157" s="554"/>
      <c r="Z157" s="554"/>
      <c r="AA157" s="554"/>
      <c r="AB157" s="554"/>
      <c r="AC157" s="554"/>
      <c r="AD157" s="554"/>
      <c r="AE157" s="554"/>
      <c r="AF157" s="554"/>
      <c r="AG157" s="554"/>
      <c r="AH157" s="554"/>
    </row>
    <row r="158" spans="1:35" ht="17.100000000000001" customHeight="1">
      <c r="X158" s="196"/>
      <c r="Y158" s="196"/>
      <c r="Z158" s="196"/>
      <c r="AA158" s="196"/>
      <c r="AB158" s="196"/>
      <c r="AC158" s="196"/>
      <c r="AD158" s="196"/>
      <c r="AE158" s="196"/>
      <c r="AF158" s="196"/>
      <c r="AG158" s="196"/>
      <c r="AH158" s="196"/>
    </row>
    <row r="159" spans="1:35" s="34" customFormat="1" ht="17.100000000000001" customHeight="1">
      <c r="G159" s="34" t="s">
        <v>12</v>
      </c>
      <c r="I159" s="34" t="s">
        <v>183</v>
      </c>
      <c r="V159" s="151"/>
      <c r="X159" s="208"/>
      <c r="Y159" s="208"/>
      <c r="Z159" s="208"/>
      <c r="AA159" s="208"/>
      <c r="AB159" s="208"/>
      <c r="AC159" s="208"/>
      <c r="AD159" s="208"/>
      <c r="AE159" s="208"/>
      <c r="AF159" s="208"/>
      <c r="AG159" s="208"/>
      <c r="AH159" s="208"/>
    </row>
    <row r="160" spans="1:35" ht="17.100000000000001" customHeight="1">
      <c r="T160" s="116"/>
      <c r="U160" s="40"/>
      <c r="X160" s="196"/>
      <c r="Y160" s="196"/>
      <c r="Z160" s="196"/>
      <c r="AA160" s="196"/>
      <c r="AB160" s="196"/>
      <c r="AC160" s="196"/>
      <c r="AD160" s="196"/>
      <c r="AE160" s="196"/>
      <c r="AF160" s="196"/>
      <c r="AG160" s="196"/>
      <c r="AH160" s="196"/>
    </row>
    <row r="161" spans="1:33" s="491" customFormat="1" ht="22.5">
      <c r="A161" s="1314">
        <v>1</v>
      </c>
      <c r="B161" s="847"/>
      <c r="C161" s="847"/>
      <c r="D161" s="847"/>
      <c r="E161" s="848"/>
      <c r="F161" s="849"/>
      <c r="G161" s="849"/>
      <c r="H161" s="849"/>
      <c r="I161" s="850"/>
      <c r="J161" s="845"/>
      <c r="K161" s="852"/>
      <c r="L161" s="560">
        <f>mergeValue(A161)</f>
        <v>1</v>
      </c>
      <c r="M161" s="608" t="s">
        <v>19</v>
      </c>
      <c r="N161" s="547"/>
      <c r="O161" s="1386"/>
      <c r="P161" s="1387"/>
      <c r="Q161" s="1387"/>
      <c r="R161" s="1387"/>
      <c r="S161" s="1387"/>
      <c r="T161" s="1387"/>
      <c r="U161" s="1387"/>
      <c r="V161" s="1388"/>
      <c r="W161" s="1128" t="s">
        <v>718</v>
      </c>
      <c r="X161" s="552"/>
      <c r="Y161" s="552"/>
      <c r="Z161" s="552"/>
      <c r="AA161" s="552"/>
      <c r="AB161" s="552"/>
      <c r="AC161" s="552"/>
      <c r="AD161" s="552"/>
      <c r="AE161" s="552"/>
      <c r="AF161" s="552"/>
      <c r="AG161" s="552"/>
    </row>
    <row r="162" spans="1:33" s="491" customFormat="1" ht="22.5">
      <c r="A162" s="1314"/>
      <c r="B162" s="1314">
        <v>1</v>
      </c>
      <c r="C162" s="847"/>
      <c r="D162" s="847"/>
      <c r="E162" s="849"/>
      <c r="F162" s="849"/>
      <c r="G162" s="849"/>
      <c r="H162" s="849"/>
      <c r="I162" s="844"/>
      <c r="J162" s="843"/>
      <c r="K162" s="846"/>
      <c r="L162" s="560" t="str">
        <f>mergeValue(A162) &amp;"."&amp; mergeValue(B162)</f>
        <v>1.1</v>
      </c>
      <c r="M162" s="514" t="s">
        <v>15</v>
      </c>
      <c r="N162" s="547"/>
      <c r="O162" s="1386"/>
      <c r="P162" s="1387"/>
      <c r="Q162" s="1387"/>
      <c r="R162" s="1387"/>
      <c r="S162" s="1387"/>
      <c r="T162" s="1387"/>
      <c r="U162" s="1387"/>
      <c r="V162" s="1388"/>
      <c r="W162" s="1128" t="s">
        <v>459</v>
      </c>
      <c r="X162" s="552"/>
      <c r="Y162" s="552"/>
      <c r="Z162" s="552"/>
      <c r="AA162" s="552"/>
      <c r="AB162" s="552"/>
      <c r="AC162" s="552"/>
      <c r="AD162" s="552"/>
      <c r="AE162" s="552"/>
      <c r="AF162" s="552"/>
      <c r="AG162" s="552"/>
    </row>
    <row r="163" spans="1:33" s="491" customFormat="1" ht="22.5">
      <c r="A163" s="1314"/>
      <c r="B163" s="1314"/>
      <c r="C163" s="1314">
        <v>1</v>
      </c>
      <c r="D163" s="847"/>
      <c r="E163" s="849"/>
      <c r="F163" s="849"/>
      <c r="G163" s="849"/>
      <c r="H163" s="849"/>
      <c r="I163" s="851"/>
      <c r="J163" s="843"/>
      <c r="K163" s="846"/>
      <c r="L163" s="560" t="str">
        <f>mergeValue(A163) &amp;"."&amp; mergeValue(B163)&amp;"."&amp; mergeValue(C163)</f>
        <v>1.1.1</v>
      </c>
      <c r="M163" s="515" t="s">
        <v>7</v>
      </c>
      <c r="N163" s="547"/>
      <c r="O163" s="1386"/>
      <c r="P163" s="1387"/>
      <c r="Q163" s="1387"/>
      <c r="R163" s="1387"/>
      <c r="S163" s="1387"/>
      <c r="T163" s="1387"/>
      <c r="U163" s="1387"/>
      <c r="V163" s="1388"/>
      <c r="W163" s="1128" t="s">
        <v>600</v>
      </c>
      <c r="X163" s="552"/>
      <c r="Y163" s="552"/>
      <c r="Z163" s="552"/>
      <c r="AA163" s="552"/>
      <c r="AB163" s="552"/>
      <c r="AC163" s="552"/>
      <c r="AD163" s="552"/>
      <c r="AE163" s="552"/>
      <c r="AF163" s="552"/>
      <c r="AG163" s="552"/>
    </row>
    <row r="164" spans="1:33" s="491" customFormat="1" ht="22.5">
      <c r="A164" s="1314"/>
      <c r="B164" s="1314"/>
      <c r="C164" s="1314"/>
      <c r="D164" s="1314">
        <v>1</v>
      </c>
      <c r="E164" s="849"/>
      <c r="F164" s="849"/>
      <c r="G164" s="849"/>
      <c r="H164" s="849"/>
      <c r="I164" s="851"/>
      <c r="J164" s="843"/>
      <c r="K164" s="846"/>
      <c r="L164" s="560" t="str">
        <f>mergeValue(A164) &amp;"."&amp; mergeValue(B164)&amp;"."&amp; mergeValue(C164)&amp;"."&amp; mergeValue(D164)</f>
        <v>1.1.1.1</v>
      </c>
      <c r="M164" s="516" t="s">
        <v>21</v>
      </c>
      <c r="N164" s="547"/>
      <c r="O164" s="1386"/>
      <c r="P164" s="1387"/>
      <c r="Q164" s="1387"/>
      <c r="R164" s="1387"/>
      <c r="S164" s="1387"/>
      <c r="T164" s="1387"/>
      <c r="U164" s="1387"/>
      <c r="V164" s="1388"/>
      <c r="W164" s="1128" t="s">
        <v>601</v>
      </c>
      <c r="X164" s="552"/>
      <c r="Y164" s="552"/>
      <c r="Z164" s="552"/>
      <c r="AA164" s="552"/>
      <c r="AB164" s="552"/>
      <c r="AC164" s="552"/>
      <c r="AD164" s="552"/>
      <c r="AE164" s="552"/>
      <c r="AF164" s="552"/>
      <c r="AG164" s="552"/>
    </row>
    <row r="165" spans="1:33" s="491" customFormat="1" ht="78.75">
      <c r="A165" s="1314"/>
      <c r="B165" s="1314"/>
      <c r="C165" s="1314"/>
      <c r="D165" s="1314"/>
      <c r="E165" s="1314">
        <v>1</v>
      </c>
      <c r="F165" s="849"/>
      <c r="G165" s="849"/>
      <c r="H165" s="847">
        <v>1</v>
      </c>
      <c r="I165" s="1314">
        <v>1</v>
      </c>
      <c r="J165" s="849"/>
      <c r="K165" s="854"/>
      <c r="L165" s="560" t="str">
        <f>mergeValue(A165) &amp;"."&amp; mergeValue(B165)&amp;"."&amp; mergeValue(C165)&amp;"."&amp; mergeValue(D165)&amp;"."&amp; mergeValue(E165)</f>
        <v>1.1.1.1.1</v>
      </c>
      <c r="M165" s="522" t="s">
        <v>8</v>
      </c>
      <c r="N165" s="548"/>
      <c r="O165" s="1317"/>
      <c r="P165" s="1318"/>
      <c r="Q165" s="1318"/>
      <c r="R165" s="1318"/>
      <c r="S165" s="1318"/>
      <c r="T165" s="1318"/>
      <c r="U165" s="1318"/>
      <c r="V165" s="1319"/>
      <c r="W165" s="1128" t="s">
        <v>719</v>
      </c>
      <c r="X165" s="552"/>
      <c r="Y165" s="552"/>
      <c r="Z165" s="552"/>
      <c r="AA165" s="552"/>
      <c r="AB165" s="552"/>
      <c r="AC165" s="552"/>
      <c r="AD165" s="552"/>
      <c r="AE165" s="552"/>
      <c r="AF165" s="552"/>
      <c r="AG165" s="552"/>
    </row>
    <row r="166" spans="1:33" s="491" customFormat="1" ht="33.75">
      <c r="A166" s="1314"/>
      <c r="B166" s="1314"/>
      <c r="C166" s="1314"/>
      <c r="D166" s="1314"/>
      <c r="E166" s="1314"/>
      <c r="F166" s="1314">
        <v>1</v>
      </c>
      <c r="G166" s="847"/>
      <c r="H166" s="847"/>
      <c r="I166" s="1314"/>
      <c r="J166" s="1314">
        <v>1</v>
      </c>
      <c r="K166" s="855"/>
      <c r="L166" s="560" t="str">
        <f>mergeValue(A166) &amp;"."&amp; mergeValue(B166)&amp;"."&amp; mergeValue(C166)&amp;"."&amp; mergeValue(D166)&amp;"."&amp; mergeValue(E166)&amp;"."&amp; mergeValue(F166)</f>
        <v>1.1.1.1.1.1</v>
      </c>
      <c r="M166" s="523" t="s">
        <v>9</v>
      </c>
      <c r="N166" s="548"/>
      <c r="O166" s="1317"/>
      <c r="P166" s="1318"/>
      <c r="Q166" s="1318"/>
      <c r="R166" s="1318"/>
      <c r="S166" s="1318"/>
      <c r="T166" s="1318"/>
      <c r="U166" s="1318"/>
      <c r="V166" s="1319"/>
      <c r="W166" s="1128" t="s">
        <v>720</v>
      </c>
      <c r="X166" s="552"/>
      <c r="Y166" s="556" t="str">
        <f>strCheckUnique(Z166:Z169)</f>
        <v/>
      </c>
      <c r="Z166" s="552"/>
      <c r="AA166" s="556" t="str">
        <f>IF(O166="","",O166 &amp; ":_")</f>
        <v/>
      </c>
      <c r="AB166" s="552"/>
      <c r="AC166" s="552"/>
      <c r="AD166" s="552"/>
      <c r="AE166" s="552"/>
      <c r="AF166" s="552"/>
      <c r="AG166" s="552"/>
    </row>
    <row r="167" spans="1:33" s="491" customFormat="1" ht="122.1" customHeight="1">
      <c r="A167" s="1314"/>
      <c r="B167" s="1314"/>
      <c r="C167" s="1314"/>
      <c r="D167" s="1314"/>
      <c r="E167" s="1314"/>
      <c r="F167" s="1314"/>
      <c r="G167" s="847">
        <v>1</v>
      </c>
      <c r="H167" s="847"/>
      <c r="I167" s="1314"/>
      <c r="J167" s="1314"/>
      <c r="K167" s="855">
        <v>1</v>
      </c>
      <c r="L167" s="560" t="str">
        <f>mergeValue(A167) &amp;"."&amp; mergeValue(B167)&amp;"."&amp; mergeValue(C167)&amp;"."&amp; mergeValue(D167)&amp;"."&amp; mergeValue(E167)&amp;"."&amp; mergeValue(F167)&amp;"."&amp; mergeValue(G167)</f>
        <v>1.1.1.1.1.1.1</v>
      </c>
      <c r="M167" s="1014"/>
      <c r="N167" s="553"/>
      <c r="O167" s="1023"/>
      <c r="P167" s="530"/>
      <c r="Q167" s="530"/>
      <c r="R167" s="1320"/>
      <c r="S167" s="1310" t="s">
        <v>83</v>
      </c>
      <c r="T167" s="1320"/>
      <c r="U167" s="1310" t="s">
        <v>83</v>
      </c>
      <c r="V167" s="545"/>
      <c r="W167" s="1284" t="s">
        <v>721</v>
      </c>
      <c r="X167" s="552" t="str">
        <f>strCheckDate(O168:V168)</f>
        <v/>
      </c>
      <c r="Y167" s="556"/>
      <c r="Z167" s="556" t="str">
        <f>IF(M167="","",M167 )</f>
        <v/>
      </c>
      <c r="AA167" s="556"/>
      <c r="AB167" s="556"/>
      <c r="AC167" s="556"/>
      <c r="AD167" s="552"/>
      <c r="AE167" s="552"/>
      <c r="AF167" s="552"/>
      <c r="AG167" s="552"/>
    </row>
    <row r="168" spans="1:33" s="491" customFormat="1" ht="11.25" hidden="1" customHeight="1">
      <c r="A168" s="1314"/>
      <c r="B168" s="1314"/>
      <c r="C168" s="1314"/>
      <c r="D168" s="1314"/>
      <c r="E168" s="1314"/>
      <c r="F168" s="1314"/>
      <c r="G168" s="847"/>
      <c r="H168" s="847"/>
      <c r="I168" s="1314"/>
      <c r="J168" s="1314"/>
      <c r="K168" s="855"/>
      <c r="L168" s="567"/>
      <c r="M168" s="613"/>
      <c r="N168" s="553"/>
      <c r="O168" s="551"/>
      <c r="P168" s="530"/>
      <c r="Q168" s="551" t="str">
        <f>R167 &amp; "-" &amp; T167</f>
        <v>-</v>
      </c>
      <c r="R168" s="1309"/>
      <c r="S168" s="1310"/>
      <c r="T168" s="1309"/>
      <c r="U168" s="1310"/>
      <c r="V168" s="545"/>
      <c r="W168" s="1285"/>
      <c r="X168" s="552"/>
      <c r="Y168" s="552"/>
      <c r="Z168" s="552"/>
      <c r="AA168" s="552"/>
      <c r="AB168" s="552"/>
      <c r="AC168" s="552"/>
      <c r="AD168" s="552"/>
      <c r="AE168" s="552"/>
      <c r="AF168" s="552"/>
      <c r="AG168" s="552"/>
    </row>
    <row r="169" spans="1:33" s="490" customFormat="1" ht="15" customHeight="1">
      <c r="A169" s="1314"/>
      <c r="B169" s="1314"/>
      <c r="C169" s="1314"/>
      <c r="D169" s="1314"/>
      <c r="E169" s="1314"/>
      <c r="F169" s="1314"/>
      <c r="G169" s="849"/>
      <c r="H169" s="847"/>
      <c r="I169" s="1314"/>
      <c r="J169" s="1314"/>
      <c r="K169" s="854"/>
      <c r="L169" s="506"/>
      <c r="M169" s="525" t="s">
        <v>24</v>
      </c>
      <c r="N169" s="519"/>
      <c r="O169" s="513"/>
      <c r="P169" s="513"/>
      <c r="Q169" s="513"/>
      <c r="R169" s="540"/>
      <c r="S169" s="532"/>
      <c r="T169" s="531"/>
      <c r="U169" s="519"/>
      <c r="V169" s="528"/>
      <c r="W169" s="1286"/>
      <c r="X169" s="554"/>
      <c r="Y169" s="554"/>
      <c r="Z169" s="554"/>
      <c r="AA169" s="554"/>
      <c r="AB169" s="554"/>
      <c r="AC169" s="554"/>
      <c r="AD169" s="554"/>
      <c r="AE169" s="554"/>
      <c r="AF169" s="554"/>
      <c r="AG169" s="554"/>
    </row>
    <row r="170" spans="1:33" s="490" customFormat="1" ht="15" customHeight="1">
      <c r="A170" s="1314"/>
      <c r="B170" s="1314"/>
      <c r="C170" s="1314"/>
      <c r="D170" s="1314"/>
      <c r="E170" s="1314"/>
      <c r="F170" s="849"/>
      <c r="G170" s="849"/>
      <c r="H170" s="847"/>
      <c r="I170" s="1314"/>
      <c r="J170" s="849"/>
      <c r="K170" s="854"/>
      <c r="L170" s="506"/>
      <c r="M170" s="524" t="s">
        <v>10</v>
      </c>
      <c r="N170" s="518"/>
      <c r="O170" s="513"/>
      <c r="P170" s="513"/>
      <c r="Q170" s="513"/>
      <c r="R170" s="540"/>
      <c r="S170" s="532"/>
      <c r="T170" s="531"/>
      <c r="U170" s="518"/>
      <c r="V170" s="532"/>
      <c r="W170" s="528"/>
      <c r="X170" s="554"/>
      <c r="Y170" s="554"/>
      <c r="Z170" s="554"/>
      <c r="AA170" s="554"/>
      <c r="AB170" s="554"/>
      <c r="AC170" s="554"/>
      <c r="AD170" s="554"/>
      <c r="AE170" s="554"/>
      <c r="AF170" s="554"/>
      <c r="AG170" s="554"/>
    </row>
    <row r="171" spans="1:33" s="490" customFormat="1" ht="15" customHeight="1">
      <c r="A171" s="1314"/>
      <c r="B171" s="1314"/>
      <c r="C171" s="1314"/>
      <c r="D171" s="1314"/>
      <c r="E171" s="853"/>
      <c r="F171" s="849"/>
      <c r="G171" s="849"/>
      <c r="H171" s="849"/>
      <c r="I171" s="845"/>
      <c r="J171" s="842"/>
      <c r="K171" s="852"/>
      <c r="L171" s="506"/>
      <c r="M171" s="519" t="s">
        <v>11</v>
      </c>
      <c r="N171" s="517"/>
      <c r="O171" s="513"/>
      <c r="P171" s="513"/>
      <c r="Q171" s="513"/>
      <c r="R171" s="540"/>
      <c r="S171" s="532"/>
      <c r="T171" s="531"/>
      <c r="U171" s="517"/>
      <c r="V171" s="532"/>
      <c r="W171" s="528"/>
      <c r="X171" s="554"/>
      <c r="Y171" s="554"/>
      <c r="Z171" s="554"/>
      <c r="AA171" s="554"/>
      <c r="AB171" s="554"/>
      <c r="AC171" s="554"/>
      <c r="AD171" s="554"/>
      <c r="AE171" s="554"/>
      <c r="AF171" s="554"/>
      <c r="AG171" s="554"/>
    </row>
    <row r="172" spans="1:33" s="490" customFormat="1" ht="15" customHeight="1">
      <c r="A172" s="1314"/>
      <c r="B172" s="1314"/>
      <c r="C172" s="1314"/>
      <c r="D172" s="853"/>
      <c r="E172" s="853"/>
      <c r="F172" s="849"/>
      <c r="G172" s="849"/>
      <c r="H172" s="849"/>
      <c r="I172" s="845"/>
      <c r="J172" s="842"/>
      <c r="K172" s="852"/>
      <c r="L172" s="506"/>
      <c r="M172" s="518" t="s">
        <v>16</v>
      </c>
      <c r="N172" s="517"/>
      <c r="O172" s="513"/>
      <c r="P172" s="513"/>
      <c r="Q172" s="513"/>
      <c r="R172" s="540"/>
      <c r="S172" s="532"/>
      <c r="T172" s="531"/>
      <c r="U172" s="517"/>
      <c r="V172" s="532"/>
      <c r="W172" s="528"/>
      <c r="X172" s="554"/>
      <c r="Y172" s="554"/>
      <c r="Z172" s="554"/>
      <c r="AA172" s="554"/>
      <c r="AB172" s="554"/>
      <c r="AC172" s="554"/>
      <c r="AD172" s="554"/>
      <c r="AE172" s="554"/>
      <c r="AF172" s="554"/>
      <c r="AG172" s="554"/>
    </row>
    <row r="173" spans="1:33" s="490" customFormat="1" ht="15" customHeight="1">
      <c r="A173" s="1314"/>
      <c r="B173" s="1314"/>
      <c r="C173" s="853"/>
      <c r="D173" s="853"/>
      <c r="E173" s="853"/>
      <c r="F173" s="853"/>
      <c r="G173" s="858"/>
      <c r="H173" s="845"/>
      <c r="I173" s="856"/>
      <c r="J173" s="842"/>
      <c r="K173" s="857"/>
      <c r="L173" s="506"/>
      <c r="M173" s="517" t="s">
        <v>17</v>
      </c>
      <c r="N173" s="517"/>
      <c r="O173" s="513"/>
      <c r="P173" s="513"/>
      <c r="Q173" s="513"/>
      <c r="R173" s="540"/>
      <c r="S173" s="532"/>
      <c r="T173" s="531"/>
      <c r="U173" s="517"/>
      <c r="V173" s="532"/>
      <c r="W173" s="528"/>
      <c r="X173" s="554"/>
      <c r="Y173" s="554"/>
      <c r="Z173" s="554"/>
      <c r="AA173" s="554"/>
      <c r="AB173" s="554"/>
      <c r="AC173" s="554"/>
      <c r="AD173" s="554"/>
      <c r="AE173" s="554"/>
      <c r="AF173" s="554"/>
      <c r="AG173" s="554"/>
    </row>
    <row r="174" spans="1:33" s="490" customFormat="1" ht="15" customHeight="1">
      <c r="A174" s="1314"/>
      <c r="B174" s="853"/>
      <c r="C174" s="853"/>
      <c r="D174" s="853"/>
      <c r="E174" s="853"/>
      <c r="F174" s="853"/>
      <c r="G174" s="858"/>
      <c r="H174" s="845"/>
      <c r="I174" s="845"/>
      <c r="J174" s="842"/>
      <c r="K174" s="852"/>
      <c r="L174" s="506"/>
      <c r="M174" s="526" t="s">
        <v>18</v>
      </c>
      <c r="N174" s="517"/>
      <c r="O174" s="513"/>
      <c r="P174" s="513"/>
      <c r="Q174" s="513"/>
      <c r="R174" s="540"/>
      <c r="S174" s="532"/>
      <c r="T174" s="531"/>
      <c r="U174" s="517"/>
      <c r="V174" s="532"/>
      <c r="W174" s="528"/>
      <c r="X174" s="554"/>
      <c r="Y174" s="554"/>
      <c r="Z174" s="554"/>
      <c r="AA174" s="554"/>
      <c r="AB174" s="554"/>
      <c r="AC174" s="554"/>
      <c r="AD174" s="554"/>
      <c r="AE174" s="554"/>
      <c r="AF174" s="554"/>
      <c r="AG174" s="554"/>
    </row>
    <row r="175" spans="1:33" s="490" customFormat="1" ht="15" customHeight="1">
      <c r="A175" s="841"/>
      <c r="B175" s="841"/>
      <c r="C175" s="841"/>
      <c r="D175" s="841"/>
      <c r="E175" s="841"/>
      <c r="F175" s="841"/>
      <c r="G175" s="841"/>
      <c r="H175" s="841"/>
      <c r="I175" s="841"/>
      <c r="J175" s="841"/>
      <c r="K175" s="841"/>
      <c r="L175" s="506"/>
      <c r="M175" s="533" t="s">
        <v>308</v>
      </c>
      <c r="N175" s="517"/>
      <c r="O175" s="513"/>
      <c r="P175" s="513"/>
      <c r="Q175" s="513"/>
      <c r="R175" s="540"/>
      <c r="S175" s="532"/>
      <c r="T175" s="531"/>
      <c r="U175" s="517"/>
      <c r="V175" s="718"/>
      <c r="W175" s="718"/>
      <c r="X175" s="718"/>
      <c r="Y175" s="727"/>
      <c r="Z175" s="726"/>
      <c r="AA175" s="725"/>
      <c r="AB175" s="719"/>
      <c r="AC175" s="726"/>
      <c r="AD175" s="723"/>
      <c r="AE175" s="554"/>
      <c r="AF175" s="554"/>
      <c r="AG175" s="554"/>
    </row>
    <row r="177" spans="1:47" s="34" customFormat="1" ht="17.100000000000001" customHeight="1">
      <c r="G177" s="34" t="s">
        <v>12</v>
      </c>
      <c r="I177" s="34" t="s">
        <v>207</v>
      </c>
      <c r="AD177" s="151"/>
    </row>
    <row r="178" spans="1:47" ht="17.100000000000001" customHeight="1">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c r="AH178" s="116"/>
      <c r="AI178" s="116"/>
      <c r="AJ178" s="116"/>
      <c r="AK178" s="116"/>
      <c r="AL178" s="116"/>
      <c r="AM178" s="116"/>
    </row>
    <row r="179" spans="1:47" s="649" customFormat="1" ht="22.5">
      <c r="A179" s="1314">
        <v>1</v>
      </c>
      <c r="B179" s="926"/>
      <c r="C179" s="926"/>
      <c r="D179" s="926"/>
      <c r="E179" s="926"/>
      <c r="F179" s="926"/>
      <c r="G179" s="927"/>
      <c r="H179" s="927"/>
      <c r="I179" s="929"/>
      <c r="J179" s="921"/>
      <c r="K179" s="921"/>
      <c r="L179" s="686">
        <f>mergeValue(A179)</f>
        <v>1</v>
      </c>
      <c r="M179" s="608" t="s">
        <v>19</v>
      </c>
      <c r="N179" s="679"/>
      <c r="O179" s="1386"/>
      <c r="P179" s="1387"/>
      <c r="Q179" s="1387"/>
      <c r="R179" s="1387"/>
      <c r="S179" s="1387"/>
      <c r="T179" s="1387"/>
      <c r="U179" s="1387"/>
      <c r="V179" s="1387"/>
      <c r="W179" s="1388"/>
      <c r="X179" s="1096" t="s">
        <v>718</v>
      </c>
      <c r="Y179" s="681"/>
      <c r="Z179" s="681"/>
      <c r="AA179" s="681"/>
      <c r="AB179" s="681"/>
      <c r="AC179" s="681"/>
      <c r="AD179" s="681"/>
      <c r="AE179" s="681"/>
      <c r="AF179" s="681"/>
      <c r="AG179" s="681"/>
    </row>
    <row r="180" spans="1:47" s="649" customFormat="1" ht="22.5">
      <c r="A180" s="1314"/>
      <c r="B180" s="1314">
        <v>1</v>
      </c>
      <c r="C180" s="926"/>
      <c r="D180" s="926"/>
      <c r="E180" s="926"/>
      <c r="F180" s="926"/>
      <c r="G180" s="931"/>
      <c r="H180" s="928"/>
      <c r="I180" s="933"/>
      <c r="J180" s="918"/>
      <c r="K180" s="917"/>
      <c r="L180" s="686" t="str">
        <f>mergeValue(A180) &amp;"."&amp; mergeValue(B180)</f>
        <v>1.1</v>
      </c>
      <c r="M180" s="656" t="s">
        <v>15</v>
      </c>
      <c r="N180" s="679"/>
      <c r="O180" s="1386"/>
      <c r="P180" s="1387"/>
      <c r="Q180" s="1387"/>
      <c r="R180" s="1387"/>
      <c r="S180" s="1387"/>
      <c r="T180" s="1387"/>
      <c r="U180" s="1387"/>
      <c r="V180" s="1387"/>
      <c r="W180" s="1388"/>
      <c r="X180" s="1096" t="s">
        <v>459</v>
      </c>
      <c r="Y180" s="681"/>
      <c r="Z180" s="681"/>
      <c r="AA180" s="681"/>
      <c r="AB180" s="681"/>
      <c r="AC180" s="681"/>
      <c r="AD180" s="681"/>
      <c r="AE180" s="681"/>
      <c r="AF180" s="681"/>
      <c r="AG180" s="681"/>
    </row>
    <row r="181" spans="1:47" s="649" customFormat="1" ht="22.5">
      <c r="A181" s="1314"/>
      <c r="B181" s="1314"/>
      <c r="C181" s="1314">
        <v>1</v>
      </c>
      <c r="D181" s="926"/>
      <c r="E181" s="926"/>
      <c r="F181" s="926"/>
      <c r="G181" s="931"/>
      <c r="H181" s="928"/>
      <c r="I181" s="934"/>
      <c r="J181" s="918"/>
      <c r="K181" s="917"/>
      <c r="L181" s="686" t="str">
        <f>mergeValue(A181) &amp;"."&amp; mergeValue(B181)&amp;"."&amp; mergeValue(C181)</f>
        <v>1.1.1</v>
      </c>
      <c r="M181" s="657" t="s">
        <v>7</v>
      </c>
      <c r="N181" s="679"/>
      <c r="O181" s="1386"/>
      <c r="P181" s="1387"/>
      <c r="Q181" s="1387"/>
      <c r="R181" s="1387"/>
      <c r="S181" s="1387"/>
      <c r="T181" s="1387"/>
      <c r="U181" s="1387"/>
      <c r="V181" s="1387"/>
      <c r="W181" s="1388"/>
      <c r="X181" s="1096" t="s">
        <v>600</v>
      </c>
      <c r="Y181" s="681"/>
      <c r="Z181" s="681"/>
      <c r="AA181" s="681"/>
      <c r="AB181" s="681"/>
      <c r="AC181" s="681"/>
      <c r="AD181" s="681"/>
      <c r="AE181" s="681"/>
      <c r="AF181" s="681"/>
      <c r="AG181" s="681"/>
    </row>
    <row r="182" spans="1:47" s="649" customFormat="1" ht="22.5">
      <c r="A182" s="1314"/>
      <c r="B182" s="1314"/>
      <c r="C182" s="1314"/>
      <c r="D182" s="1314">
        <v>1</v>
      </c>
      <c r="E182" s="926"/>
      <c r="F182" s="926"/>
      <c r="G182" s="931"/>
      <c r="H182" s="928"/>
      <c r="I182" s="934"/>
      <c r="J182" s="932"/>
      <c r="K182" s="917"/>
      <c r="L182" s="686" t="str">
        <f>mergeValue(A182) &amp;"."&amp; mergeValue(B182)&amp;"."&amp; mergeValue(C182)&amp;"."&amp; mergeValue(D182)</f>
        <v>1.1.1.1</v>
      </c>
      <c r="M182" s="658" t="s">
        <v>21</v>
      </c>
      <c r="N182" s="679"/>
      <c r="O182" s="1386"/>
      <c r="P182" s="1387"/>
      <c r="Q182" s="1387"/>
      <c r="R182" s="1387"/>
      <c r="S182" s="1387"/>
      <c r="T182" s="1387"/>
      <c r="U182" s="1387"/>
      <c r="V182" s="1387"/>
      <c r="W182" s="1388"/>
      <c r="X182" s="966" t="s">
        <v>623</v>
      </c>
      <c r="Y182" s="681"/>
      <c r="Z182" s="681"/>
      <c r="AA182" s="681"/>
      <c r="AB182" s="681"/>
      <c r="AC182" s="681"/>
      <c r="AD182" s="681"/>
      <c r="AE182" s="681"/>
      <c r="AF182" s="681"/>
      <c r="AG182" s="681"/>
    </row>
    <row r="183" spans="1:47" s="649" customFormat="1" ht="56.25" customHeight="1">
      <c r="A183" s="1314"/>
      <c r="B183" s="1314"/>
      <c r="C183" s="1314"/>
      <c r="D183" s="1314"/>
      <c r="E183" s="926">
        <v>1</v>
      </c>
      <c r="F183" s="926"/>
      <c r="G183" s="931"/>
      <c r="H183" s="928"/>
      <c r="I183" s="934"/>
      <c r="J183" s="932"/>
      <c r="K183" s="922"/>
      <c r="L183" s="686" t="str">
        <f>mergeValue(A183) &amp;"."&amp; mergeValue(B183)&amp;"."&amp; mergeValue(C183)&amp;"."&amp; mergeValue(D183)&amp;"."&amp; mergeValue(E183)</f>
        <v>1.1.1.1.1</v>
      </c>
      <c r="M183" s="1017"/>
      <c r="N183" s="654"/>
      <c r="O183" s="1019"/>
      <c r="P183" s="1020"/>
      <c r="Q183" s="636"/>
      <c r="R183" s="636"/>
      <c r="S183" s="1036"/>
      <c r="T183" s="617" t="s">
        <v>83</v>
      </c>
      <c r="U183" s="1036"/>
      <c r="V183" s="617" t="s">
        <v>83</v>
      </c>
      <c r="W183" s="688"/>
      <c r="X183" s="1284" t="s">
        <v>748</v>
      </c>
      <c r="Y183" s="681" t="str">
        <f>strCheckDateTwo(N183:W183)</f>
        <v/>
      </c>
      <c r="Z183" s="681"/>
      <c r="AA183" s="681"/>
      <c r="AB183" s="681"/>
      <c r="AC183" s="681"/>
      <c r="AD183" s="681"/>
      <c r="AE183" s="681"/>
      <c r="AF183" s="681"/>
      <c r="AG183" s="681"/>
    </row>
    <row r="184" spans="1:47" s="649" customFormat="1" ht="14.25" hidden="1" customHeight="1">
      <c r="A184" s="1314"/>
      <c r="B184" s="1314"/>
      <c r="C184" s="1314"/>
      <c r="D184" s="1314"/>
      <c r="E184" s="926"/>
      <c r="F184" s="926"/>
      <c r="G184" s="931"/>
      <c r="H184" s="928"/>
      <c r="I184" s="934"/>
      <c r="J184" s="932"/>
      <c r="K184" s="922"/>
      <c r="L184" s="677"/>
      <c r="M184" s="664"/>
      <c r="N184" s="613"/>
      <c r="O184" s="613"/>
      <c r="P184" s="613"/>
      <c r="Q184" s="613"/>
      <c r="R184" s="680" t="str">
        <f>S183 &amp; "-" &amp; U183</f>
        <v>-</v>
      </c>
      <c r="S184" s="689"/>
      <c r="T184" s="682"/>
      <c r="U184" s="689"/>
      <c r="V184" s="613"/>
      <c r="W184" s="613"/>
      <c r="X184" s="1285"/>
      <c r="Y184" s="681"/>
      <c r="Z184" s="681"/>
      <c r="AA184" s="681"/>
      <c r="AB184" s="681"/>
      <c r="AC184" s="681"/>
      <c r="AD184" s="681"/>
      <c r="AE184" s="681"/>
      <c r="AF184" s="681"/>
      <c r="AG184" s="681"/>
    </row>
    <row r="185" spans="1:47" s="649" customFormat="1" ht="15" customHeight="1">
      <c r="A185" s="1314"/>
      <c r="B185" s="1314"/>
      <c r="C185" s="1314"/>
      <c r="D185" s="1314"/>
      <c r="E185" s="926"/>
      <c r="F185" s="926"/>
      <c r="G185" s="931"/>
      <c r="H185" s="928"/>
      <c r="I185" s="934"/>
      <c r="J185" s="932"/>
      <c r="K185" s="922"/>
      <c r="L185" s="652"/>
      <c r="M185" s="661" t="s">
        <v>5</v>
      </c>
      <c r="N185" s="659"/>
      <c r="O185" s="655"/>
      <c r="P185" s="655"/>
      <c r="Q185" s="655"/>
      <c r="R185" s="655"/>
      <c r="S185" s="671"/>
      <c r="T185" s="667"/>
      <c r="U185" s="666"/>
      <c r="V185" s="659"/>
      <c r="W185" s="659"/>
      <c r="X185" s="1286"/>
      <c r="Y185" s="681"/>
      <c r="Z185" s="681"/>
      <c r="AA185" s="681"/>
      <c r="AB185" s="681"/>
      <c r="AC185" s="681"/>
      <c r="AD185" s="681"/>
      <c r="AE185" s="681"/>
      <c r="AF185" s="681"/>
      <c r="AG185" s="681"/>
    </row>
    <row r="186" spans="1:47" s="648" customFormat="1" ht="15" customHeight="1">
      <c r="A186" s="1314"/>
      <c r="B186" s="1314"/>
      <c r="C186" s="1314"/>
      <c r="D186" s="930"/>
      <c r="E186" s="930"/>
      <c r="F186" s="930"/>
      <c r="G186" s="931"/>
      <c r="H186" s="930"/>
      <c r="I186" s="934"/>
      <c r="J186" s="920"/>
      <c r="K186" s="924"/>
      <c r="L186" s="652"/>
      <c r="M186" s="660" t="s">
        <v>16</v>
      </c>
      <c r="N186" s="659"/>
      <c r="O186" s="655"/>
      <c r="P186" s="655"/>
      <c r="Q186" s="655"/>
      <c r="R186" s="655"/>
      <c r="S186" s="671"/>
      <c r="T186" s="667"/>
      <c r="U186" s="666"/>
      <c r="V186" s="659"/>
      <c r="W186" s="667"/>
      <c r="X186" s="663"/>
      <c r="Y186" s="683"/>
      <c r="Z186" s="683"/>
      <c r="AA186" s="683"/>
      <c r="AB186" s="683"/>
      <c r="AC186" s="683"/>
      <c r="AD186" s="683"/>
      <c r="AE186" s="683"/>
      <c r="AF186" s="683"/>
      <c r="AG186" s="683"/>
    </row>
    <row r="187" spans="1:47" s="648" customFormat="1" ht="15" customHeight="1">
      <c r="A187" s="1314"/>
      <c r="B187" s="1314"/>
      <c r="C187" s="930"/>
      <c r="D187" s="930"/>
      <c r="E187" s="930"/>
      <c r="F187" s="930"/>
      <c r="G187" s="931"/>
      <c r="H187" s="930"/>
      <c r="I187" s="925"/>
      <c r="J187" s="920"/>
      <c r="K187" s="924"/>
      <c r="L187" s="652"/>
      <c r="M187" s="659" t="s">
        <v>17</v>
      </c>
      <c r="N187" s="659"/>
      <c r="O187" s="655"/>
      <c r="P187" s="655"/>
      <c r="Q187" s="655"/>
      <c r="R187" s="655"/>
      <c r="S187" s="671"/>
      <c r="T187" s="667"/>
      <c r="U187" s="666"/>
      <c r="V187" s="659"/>
      <c r="W187" s="667"/>
      <c r="X187" s="663"/>
      <c r="Y187" s="683"/>
      <c r="Z187" s="683"/>
      <c r="AA187" s="683"/>
      <c r="AB187" s="683"/>
      <c r="AC187" s="683"/>
      <c r="AD187" s="683"/>
      <c r="AE187" s="683"/>
      <c r="AF187" s="683"/>
      <c r="AG187" s="683"/>
    </row>
    <row r="188" spans="1:47" s="648" customFormat="1" ht="15" customHeight="1">
      <c r="A188" s="1314"/>
      <c r="B188" s="930"/>
      <c r="C188" s="930"/>
      <c r="D188" s="930"/>
      <c r="E188" s="930"/>
      <c r="F188" s="930"/>
      <c r="G188" s="931"/>
      <c r="H188" s="930"/>
      <c r="I188" s="925"/>
      <c r="J188" s="920"/>
      <c r="K188" s="924"/>
      <c r="L188" s="652"/>
      <c r="M188" s="662" t="s">
        <v>18</v>
      </c>
      <c r="N188" s="659"/>
      <c r="O188" s="655"/>
      <c r="P188" s="655"/>
      <c r="Q188" s="655"/>
      <c r="R188" s="655"/>
      <c r="S188" s="671"/>
      <c r="T188" s="667"/>
      <c r="U188" s="666"/>
      <c r="V188" s="659"/>
      <c r="W188" s="667"/>
      <c r="X188" s="663"/>
      <c r="Y188" s="683"/>
      <c r="Z188" s="683"/>
      <c r="AA188" s="683"/>
      <c r="AB188" s="683"/>
      <c r="AC188" s="683"/>
      <c r="AD188" s="683"/>
      <c r="AE188" s="683"/>
      <c r="AF188" s="683"/>
      <c r="AG188" s="683"/>
    </row>
    <row r="189" spans="1:47" s="648" customFormat="1" ht="15" customHeight="1">
      <c r="A189" s="916"/>
      <c r="B189" s="916"/>
      <c r="C189" s="916"/>
      <c r="D189" s="916"/>
      <c r="E189" s="916"/>
      <c r="F189" s="916"/>
      <c r="G189" s="923"/>
      <c r="H189" s="924"/>
      <c r="I189" s="919"/>
      <c r="J189" s="920"/>
      <c r="K189" s="916"/>
      <c r="L189" s="652"/>
      <c r="M189" s="668" t="s">
        <v>308</v>
      </c>
      <c r="N189" s="659"/>
      <c r="O189" s="655"/>
      <c r="P189" s="655"/>
      <c r="Q189" s="655"/>
      <c r="R189" s="655"/>
      <c r="S189" s="671"/>
      <c r="T189" s="667"/>
      <c r="U189" s="666"/>
      <c r="V189" s="659"/>
      <c r="W189" s="667"/>
      <c r="X189" s="663"/>
      <c r="Y189" s="683"/>
      <c r="Z189" s="683"/>
      <c r="AA189" s="683"/>
      <c r="AB189" s="683"/>
      <c r="AC189" s="683"/>
      <c r="AD189" s="683"/>
      <c r="AE189" s="683"/>
      <c r="AF189" s="683"/>
      <c r="AG189" s="683"/>
    </row>
    <row r="190" spans="1:47" ht="15" customHeight="1">
      <c r="G190" s="149"/>
      <c r="H190" s="150"/>
      <c r="I190" s="150"/>
      <c r="J190" s="80"/>
      <c r="K190" s="150"/>
      <c r="L190" s="150"/>
      <c r="M190" s="150"/>
      <c r="N190" s="150"/>
      <c r="O190" s="150"/>
      <c r="P190" s="150"/>
      <c r="Q190" s="150"/>
      <c r="R190" s="150"/>
      <c r="S190" s="150"/>
      <c r="T190" s="150"/>
      <c r="U190" s="150"/>
      <c r="V190" s="150"/>
      <c r="W190" s="150"/>
      <c r="X190" s="150"/>
      <c r="Y190" s="150"/>
      <c r="Z190" s="150"/>
      <c r="AA190" s="150"/>
      <c r="AB190" s="150"/>
      <c r="AC190" s="150"/>
      <c r="AD190" s="150"/>
      <c r="AE190" s="150"/>
      <c r="AF190" s="150"/>
      <c r="AG190" s="150"/>
      <c r="AH190" s="150"/>
      <c r="AI190" s="150"/>
      <c r="AJ190" s="150"/>
      <c r="AK190" s="150"/>
      <c r="AL190" s="196"/>
      <c r="AM190" s="196"/>
      <c r="AN190" s="196"/>
      <c r="AO190" s="196"/>
      <c r="AP190" s="196"/>
      <c r="AQ190" s="196"/>
      <c r="AR190" s="196"/>
      <c r="AS190" s="196"/>
      <c r="AT190" s="196"/>
      <c r="AU190" s="196"/>
    </row>
    <row r="191" spans="1:47" s="34" customFormat="1" ht="17.100000000000001" customHeight="1">
      <c r="G191" s="34" t="s">
        <v>12</v>
      </c>
      <c r="I191" s="34" t="s">
        <v>208</v>
      </c>
      <c r="T191" s="151"/>
    </row>
    <row r="192" spans="1:47" ht="17.100000000000001" customHeight="1">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c r="AI192" s="116"/>
      <c r="AJ192" s="116"/>
      <c r="AK192" s="116"/>
      <c r="AL192" s="116"/>
    </row>
    <row r="193" spans="1:46" s="649" customFormat="1" ht="22.5">
      <c r="A193" s="1314">
        <v>1</v>
      </c>
      <c r="B193" s="961"/>
      <c r="C193" s="961"/>
      <c r="D193" s="961"/>
      <c r="E193" s="961"/>
      <c r="F193" s="954"/>
      <c r="G193" s="960"/>
      <c r="H193" s="960"/>
      <c r="I193" s="942"/>
      <c r="J193" s="941"/>
      <c r="K193" s="941"/>
      <c r="L193" s="686">
        <f>mergeValue(A193)</f>
        <v>1</v>
      </c>
      <c r="M193" s="608" t="s">
        <v>19</v>
      </c>
      <c r="N193" s="1418"/>
      <c r="O193" s="1419"/>
      <c r="P193" s="1419"/>
      <c r="Q193" s="1419"/>
      <c r="R193" s="1419"/>
      <c r="S193" s="1419"/>
      <c r="T193" s="1419"/>
      <c r="U193" s="1419"/>
      <c r="V193" s="1419"/>
      <c r="W193" s="1419"/>
      <c r="X193" s="1419"/>
      <c r="Y193" s="1419"/>
      <c r="Z193" s="1419"/>
      <c r="AA193" s="1419"/>
      <c r="AB193" s="1419"/>
      <c r="AC193" s="1419"/>
      <c r="AD193" s="1419"/>
      <c r="AE193" s="1419"/>
      <c r="AF193" s="1420"/>
      <c r="AG193" s="1096" t="s">
        <v>718</v>
      </c>
      <c r="AH193" s="681"/>
      <c r="AI193" s="681"/>
      <c r="AJ193" s="681"/>
      <c r="AK193" s="681"/>
      <c r="AL193" s="681"/>
      <c r="AM193" s="681"/>
      <c r="AN193" s="681"/>
      <c r="AO193" s="681"/>
      <c r="AP193" s="681"/>
      <c r="AQ193" s="681"/>
      <c r="AR193" s="681"/>
    </row>
    <row r="194" spans="1:46" s="649" customFormat="1" ht="22.5">
      <c r="A194" s="1314"/>
      <c r="B194" s="1314">
        <v>1</v>
      </c>
      <c r="C194" s="961"/>
      <c r="D194" s="961"/>
      <c r="E194" s="961"/>
      <c r="F194" s="954"/>
      <c r="G194" s="963"/>
      <c r="H194" s="964"/>
      <c r="I194" s="943"/>
      <c r="J194" s="938"/>
      <c r="K194" s="936"/>
      <c r="L194" s="686" t="str">
        <f>mergeValue(A194) &amp;"."&amp; mergeValue(B194)</f>
        <v>1.1</v>
      </c>
      <c r="M194" s="656" t="s">
        <v>15</v>
      </c>
      <c r="N194" s="1383"/>
      <c r="O194" s="1384"/>
      <c r="P194" s="1384"/>
      <c r="Q194" s="1384"/>
      <c r="R194" s="1384"/>
      <c r="S194" s="1384"/>
      <c r="T194" s="1384"/>
      <c r="U194" s="1384"/>
      <c r="V194" s="1384"/>
      <c r="W194" s="1384"/>
      <c r="X194" s="1384"/>
      <c r="Y194" s="1384"/>
      <c r="Z194" s="1384"/>
      <c r="AA194" s="1384"/>
      <c r="AB194" s="1384"/>
      <c r="AC194" s="1384"/>
      <c r="AD194" s="1384"/>
      <c r="AE194" s="1384"/>
      <c r="AF194" s="1385"/>
      <c r="AG194" s="1096" t="s">
        <v>459</v>
      </c>
      <c r="AH194" s="681"/>
      <c r="AI194" s="681"/>
      <c r="AJ194" s="681"/>
      <c r="AK194" s="681"/>
      <c r="AL194" s="681"/>
      <c r="AM194" s="681"/>
      <c r="AN194" s="681"/>
      <c r="AO194" s="681"/>
      <c r="AP194" s="681"/>
      <c r="AQ194" s="681"/>
      <c r="AR194" s="681"/>
    </row>
    <row r="195" spans="1:46" s="649" customFormat="1" ht="22.5">
      <c r="A195" s="1314"/>
      <c r="B195" s="1314"/>
      <c r="C195" s="1314">
        <v>1</v>
      </c>
      <c r="D195" s="961"/>
      <c r="E195" s="961"/>
      <c r="F195" s="954"/>
      <c r="G195" s="963"/>
      <c r="H195" s="964"/>
      <c r="I195" s="943"/>
      <c r="J195" s="938"/>
      <c r="K195" s="936"/>
      <c r="L195" s="686" t="str">
        <f>mergeValue(A195) &amp;"."&amp; mergeValue(B195)&amp;"."&amp; mergeValue(C195)</f>
        <v>1.1.1</v>
      </c>
      <c r="M195" s="657" t="s">
        <v>7</v>
      </c>
      <c r="N195" s="1383"/>
      <c r="O195" s="1384"/>
      <c r="P195" s="1384"/>
      <c r="Q195" s="1384"/>
      <c r="R195" s="1384"/>
      <c r="S195" s="1384"/>
      <c r="T195" s="1384"/>
      <c r="U195" s="1384"/>
      <c r="V195" s="1384"/>
      <c r="W195" s="1384"/>
      <c r="X195" s="1384"/>
      <c r="Y195" s="1384"/>
      <c r="Z195" s="1384"/>
      <c r="AA195" s="1384"/>
      <c r="AB195" s="1384"/>
      <c r="AC195" s="1384"/>
      <c r="AD195" s="1384"/>
      <c r="AE195" s="1384"/>
      <c r="AF195" s="1385"/>
      <c r="AG195" s="1096" t="s">
        <v>600</v>
      </c>
      <c r="AH195" s="681"/>
      <c r="AI195" s="681"/>
      <c r="AJ195" s="681"/>
      <c r="AK195" s="681"/>
      <c r="AL195" s="681"/>
      <c r="AM195" s="681"/>
      <c r="AN195" s="681"/>
      <c r="AO195" s="681"/>
      <c r="AP195" s="681"/>
      <c r="AQ195" s="681"/>
      <c r="AR195" s="681"/>
    </row>
    <row r="196" spans="1:46" s="649" customFormat="1" ht="15" customHeight="1">
      <c r="A196" s="1314"/>
      <c r="B196" s="1314"/>
      <c r="C196" s="1314"/>
      <c r="D196" s="1314">
        <v>1</v>
      </c>
      <c r="E196" s="961"/>
      <c r="F196" s="954"/>
      <c r="G196" s="963"/>
      <c r="H196" s="964"/>
      <c r="I196" s="943"/>
      <c r="J196" s="938"/>
      <c r="K196" s="936"/>
      <c r="L196" s="686" t="str">
        <f>mergeValue(A196) &amp;"."&amp; mergeValue(B196)&amp;"."&amp; mergeValue(C196)&amp;"."&amp; mergeValue(D196)</f>
        <v>1.1.1.1</v>
      </c>
      <c r="M196" s="658" t="s">
        <v>21</v>
      </c>
      <c r="N196" s="1383"/>
      <c r="O196" s="1384"/>
      <c r="P196" s="1384"/>
      <c r="Q196" s="1384"/>
      <c r="R196" s="1384"/>
      <c r="S196" s="1384"/>
      <c r="T196" s="1384"/>
      <c r="U196" s="1384"/>
      <c r="V196" s="1384"/>
      <c r="W196" s="1384"/>
      <c r="X196" s="1384"/>
      <c r="Y196" s="1384"/>
      <c r="Z196" s="1384"/>
      <c r="AA196" s="1384"/>
      <c r="AB196" s="1384"/>
      <c r="AC196" s="1384"/>
      <c r="AD196" s="1384"/>
      <c r="AE196" s="1384"/>
      <c r="AF196" s="1385"/>
      <c r="AG196" s="1096" t="s">
        <v>623</v>
      </c>
      <c r="AH196" s="681"/>
      <c r="AI196" s="681"/>
      <c r="AJ196" s="681"/>
      <c r="AK196" s="681"/>
      <c r="AL196" s="681"/>
      <c r="AM196" s="681"/>
      <c r="AN196" s="681"/>
      <c r="AO196" s="681"/>
      <c r="AP196" s="681"/>
      <c r="AQ196" s="681"/>
      <c r="AR196" s="681"/>
    </row>
    <row r="197" spans="1:46" s="649" customFormat="1" ht="17.100000000000001" customHeight="1">
      <c r="A197" s="1314"/>
      <c r="B197" s="1314"/>
      <c r="C197" s="1314"/>
      <c r="D197" s="1314"/>
      <c r="E197" s="1314">
        <v>1</v>
      </c>
      <c r="F197" s="954"/>
      <c r="G197" s="963"/>
      <c r="H197" s="964"/>
      <c r="I197" s="965"/>
      <c r="J197" s="955"/>
      <c r="K197" s="1240"/>
      <c r="L197" s="1350" t="str">
        <f>mergeValue(A197) &amp;"."&amp; mergeValue(B197)&amp;"."&amp; mergeValue(C197)&amp;"."&amp; mergeValue(D197)&amp;"."&amp; mergeValue(E197)</f>
        <v>1.1.1.1.1</v>
      </c>
      <c r="M197" s="1351"/>
      <c r="N197" s="1310" t="s">
        <v>83</v>
      </c>
      <c r="O197" s="1345"/>
      <c r="P197" s="1341">
        <v>1</v>
      </c>
      <c r="Q197" s="1393"/>
      <c r="R197" s="1310" t="s">
        <v>83</v>
      </c>
      <c r="S197" s="1345"/>
      <c r="T197" s="1341">
        <v>1</v>
      </c>
      <c r="U197" s="1393"/>
      <c r="V197" s="1310" t="s">
        <v>83</v>
      </c>
      <c r="W197" s="664"/>
      <c r="X197" s="653">
        <v>1</v>
      </c>
      <c r="Y197" s="1040"/>
      <c r="Z197" s="636"/>
      <c r="AA197" s="636"/>
      <c r="AB197" s="1320"/>
      <c r="AC197" s="1310" t="s">
        <v>83</v>
      </c>
      <c r="AD197" s="1320"/>
      <c r="AE197" s="1310" t="s">
        <v>83</v>
      </c>
      <c r="AF197" s="678"/>
      <c r="AG197" s="1338" t="s">
        <v>622</v>
      </c>
      <c r="AH197" s="681" t="str">
        <f>strCheckDate(Z198:AF198)</f>
        <v/>
      </c>
      <c r="AI197" s="684" t="str">
        <f>IF(AND(COUNTIF(AJ192:AJ192,AJ197)&gt;1,AJ197&lt;&gt;""),"ErrUnique:HasDoubleConn","")</f>
        <v/>
      </c>
      <c r="AJ197" s="684"/>
      <c r="AK197" s="684"/>
      <c r="AL197" s="684"/>
      <c r="AM197" s="684"/>
      <c r="AN197" s="684"/>
      <c r="AO197" s="681"/>
      <c r="AP197" s="681"/>
      <c r="AQ197" s="681"/>
      <c r="AR197" s="681"/>
    </row>
    <row r="198" spans="1:46" s="649" customFormat="1" ht="17.100000000000001" customHeight="1">
      <c r="A198" s="1314"/>
      <c r="B198" s="1314"/>
      <c r="C198" s="1314"/>
      <c r="D198" s="1314"/>
      <c r="E198" s="1314"/>
      <c r="F198" s="954"/>
      <c r="G198" s="963"/>
      <c r="H198" s="964"/>
      <c r="I198" s="965"/>
      <c r="J198" s="955"/>
      <c r="K198" s="1240"/>
      <c r="L198" s="1350"/>
      <c r="M198" s="1351"/>
      <c r="N198" s="1310"/>
      <c r="O198" s="1345"/>
      <c r="P198" s="1341"/>
      <c r="Q198" s="1393"/>
      <c r="R198" s="1310"/>
      <c r="S198" s="1345"/>
      <c r="T198" s="1341"/>
      <c r="U198" s="1393"/>
      <c r="V198" s="1310"/>
      <c r="W198" s="687"/>
      <c r="X198" s="668"/>
      <c r="Y198" s="668"/>
      <c r="Z198" s="670"/>
      <c r="AA198" s="570" t="str">
        <f>AB197 &amp; "-" &amp; AD197</f>
        <v>-</v>
      </c>
      <c r="AB198" s="1309"/>
      <c r="AC198" s="1310"/>
      <c r="AD198" s="1309"/>
      <c r="AE198" s="1310"/>
      <c r="AF198" s="637"/>
      <c r="AG198" s="1339"/>
      <c r="AH198" s="681"/>
      <c r="AI198" s="684"/>
      <c r="AJ198" s="684"/>
      <c r="AK198" s="684"/>
      <c r="AL198" s="684"/>
      <c r="AM198" s="684"/>
      <c r="AN198" s="684"/>
      <c r="AO198" s="681"/>
      <c r="AP198" s="681"/>
      <c r="AQ198" s="681"/>
      <c r="AR198" s="681"/>
    </row>
    <row r="199" spans="1:46" s="649" customFormat="1" ht="17.100000000000001" customHeight="1">
      <c r="A199" s="1314"/>
      <c r="B199" s="1314"/>
      <c r="C199" s="1314"/>
      <c r="D199" s="1314"/>
      <c r="E199" s="1314"/>
      <c r="F199" s="954"/>
      <c r="G199" s="963"/>
      <c r="H199" s="964"/>
      <c r="I199" s="965"/>
      <c r="J199" s="955"/>
      <c r="K199" s="1240"/>
      <c r="L199" s="1350"/>
      <c r="M199" s="1351"/>
      <c r="N199" s="1310"/>
      <c r="O199" s="1345"/>
      <c r="P199" s="1341"/>
      <c r="Q199" s="1393"/>
      <c r="R199" s="1310"/>
      <c r="S199" s="569"/>
      <c r="T199" s="662"/>
      <c r="U199" s="668"/>
      <c r="V199" s="669"/>
      <c r="W199" s="669"/>
      <c r="X199" s="669"/>
      <c r="Y199" s="669"/>
      <c r="Z199" s="670"/>
      <c r="AA199" s="670"/>
      <c r="AB199" s="671"/>
      <c r="AC199" s="667"/>
      <c r="AD199" s="667"/>
      <c r="AE199" s="671"/>
      <c r="AF199" s="667"/>
      <c r="AG199" s="1339"/>
      <c r="AH199" s="681"/>
      <c r="AI199" s="684"/>
      <c r="AJ199" s="684"/>
      <c r="AK199" s="684"/>
      <c r="AL199" s="684"/>
      <c r="AM199" s="684"/>
      <c r="AN199" s="684"/>
      <c r="AO199" s="681"/>
      <c r="AP199" s="681"/>
      <c r="AQ199" s="681"/>
      <c r="AR199" s="681"/>
    </row>
    <row r="200" spans="1:46" s="649" customFormat="1" ht="17.100000000000001" customHeight="1">
      <c r="A200" s="1314"/>
      <c r="B200" s="1314"/>
      <c r="C200" s="1314"/>
      <c r="D200" s="1314"/>
      <c r="E200" s="1314"/>
      <c r="F200" s="954"/>
      <c r="G200" s="963"/>
      <c r="H200" s="964"/>
      <c r="I200" s="965"/>
      <c r="J200" s="955"/>
      <c r="K200" s="1240"/>
      <c r="L200" s="1350"/>
      <c r="M200" s="1351"/>
      <c r="N200" s="1310"/>
      <c r="O200" s="672"/>
      <c r="P200" s="674"/>
      <c r="Q200" s="673"/>
      <c r="R200" s="669"/>
      <c r="S200" s="669"/>
      <c r="T200" s="669"/>
      <c r="U200" s="669"/>
      <c r="V200" s="669"/>
      <c r="W200" s="669"/>
      <c r="X200" s="669"/>
      <c r="Y200" s="669"/>
      <c r="Z200" s="670"/>
      <c r="AA200" s="670"/>
      <c r="AB200" s="671"/>
      <c r="AC200" s="667"/>
      <c r="AD200" s="667"/>
      <c r="AE200" s="671"/>
      <c r="AF200" s="667"/>
      <c r="AG200" s="1339"/>
      <c r="AH200" s="681"/>
      <c r="AI200" s="684"/>
      <c r="AJ200" s="684"/>
      <c r="AK200" s="684"/>
      <c r="AL200" s="684"/>
      <c r="AM200" s="684"/>
      <c r="AN200" s="684"/>
      <c r="AO200" s="681"/>
      <c r="AP200" s="681"/>
      <c r="AQ200" s="681"/>
      <c r="AR200" s="681"/>
    </row>
    <row r="201" spans="1:46" s="648" customFormat="1" ht="15" customHeight="1">
      <c r="A201" s="1314"/>
      <c r="B201" s="1314"/>
      <c r="C201" s="1314"/>
      <c r="D201" s="1314"/>
      <c r="E201" s="962"/>
      <c r="F201" s="956"/>
      <c r="G201" s="958"/>
      <c r="H201" s="956"/>
      <c r="I201" s="965"/>
      <c r="J201" s="955"/>
      <c r="K201" s="949"/>
      <c r="L201" s="652"/>
      <c r="M201" s="661" t="s">
        <v>5</v>
      </c>
      <c r="N201" s="661"/>
      <c r="O201" s="661"/>
      <c r="P201" s="661"/>
      <c r="Q201" s="661"/>
      <c r="R201" s="661"/>
      <c r="S201" s="661"/>
      <c r="T201" s="661"/>
      <c r="U201" s="661"/>
      <c r="V201" s="661"/>
      <c r="W201" s="661"/>
      <c r="X201" s="661"/>
      <c r="Y201" s="661"/>
      <c r="Z201" s="661"/>
      <c r="AA201" s="661"/>
      <c r="AB201" s="661"/>
      <c r="AC201" s="661"/>
      <c r="AD201" s="661"/>
      <c r="AE201" s="661"/>
      <c r="AF201" s="661"/>
      <c r="AG201" s="1340"/>
      <c r="AH201" s="683"/>
      <c r="AI201" s="683"/>
      <c r="AJ201" s="685"/>
      <c r="AK201" s="685"/>
      <c r="AL201" s="685"/>
      <c r="AM201" s="685"/>
      <c r="AN201" s="685"/>
      <c r="AO201" s="683"/>
      <c r="AP201" s="683"/>
      <c r="AQ201" s="683"/>
      <c r="AR201" s="683"/>
    </row>
    <row r="202" spans="1:46" s="648" customFormat="1" ht="15" customHeight="1">
      <c r="A202" s="1314"/>
      <c r="B202" s="1314"/>
      <c r="C202" s="1314"/>
      <c r="D202" s="962"/>
      <c r="E202" s="962"/>
      <c r="F202" s="956"/>
      <c r="G202" s="963"/>
      <c r="H202" s="956"/>
      <c r="I202" s="949"/>
      <c r="J202" s="940"/>
      <c r="K202" s="949"/>
      <c r="L202" s="652"/>
      <c r="M202" s="660" t="s">
        <v>16</v>
      </c>
      <c r="N202" s="660"/>
      <c r="O202" s="660"/>
      <c r="P202" s="660"/>
      <c r="Q202" s="660"/>
      <c r="R202" s="660"/>
      <c r="S202" s="660"/>
      <c r="T202" s="660"/>
      <c r="U202" s="660"/>
      <c r="V202" s="660"/>
      <c r="W202" s="660"/>
      <c r="X202" s="660"/>
      <c r="Y202" s="660"/>
      <c r="Z202" s="660"/>
      <c r="AA202" s="660"/>
      <c r="AB202" s="660"/>
      <c r="AC202" s="660"/>
      <c r="AD202" s="660"/>
      <c r="AE202" s="660"/>
      <c r="AF202" s="667"/>
      <c r="AG202" s="663"/>
      <c r="AH202" s="683"/>
      <c r="AI202" s="683"/>
      <c r="AJ202" s="685"/>
      <c r="AK202" s="685"/>
      <c r="AL202" s="685"/>
      <c r="AM202" s="685"/>
      <c r="AN202" s="685"/>
      <c r="AO202" s="683"/>
      <c r="AP202" s="683"/>
      <c r="AQ202" s="683"/>
      <c r="AR202" s="683"/>
    </row>
    <row r="203" spans="1:46" s="648" customFormat="1" ht="15" customHeight="1">
      <c r="A203" s="1314"/>
      <c r="B203" s="1314"/>
      <c r="C203" s="962"/>
      <c r="D203" s="962"/>
      <c r="E203" s="962"/>
      <c r="F203" s="956"/>
      <c r="G203" s="963"/>
      <c r="H203" s="956"/>
      <c r="I203" s="949"/>
      <c r="J203" s="940"/>
      <c r="K203" s="949"/>
      <c r="L203" s="652"/>
      <c r="M203" s="659" t="s">
        <v>17</v>
      </c>
      <c r="N203" s="659"/>
      <c r="O203" s="659"/>
      <c r="P203" s="659"/>
      <c r="Q203" s="659"/>
      <c r="R203" s="659"/>
      <c r="S203" s="659"/>
      <c r="T203" s="659"/>
      <c r="U203" s="659"/>
      <c r="V203" s="659"/>
      <c r="W203" s="659"/>
      <c r="X203" s="659"/>
      <c r="Y203" s="659"/>
      <c r="Z203" s="655"/>
      <c r="AA203" s="655"/>
      <c r="AB203" s="671"/>
      <c r="AC203" s="667"/>
      <c r="AD203" s="666"/>
      <c r="AE203" s="659"/>
      <c r="AF203" s="667"/>
      <c r="AG203" s="663"/>
      <c r="AH203" s="683"/>
      <c r="AI203" s="683"/>
      <c r="AJ203" s="683"/>
      <c r="AK203" s="683"/>
      <c r="AL203" s="683"/>
      <c r="AM203" s="683"/>
      <c r="AN203" s="683"/>
      <c r="AO203" s="683"/>
      <c r="AP203" s="683"/>
      <c r="AQ203" s="683"/>
      <c r="AR203" s="683"/>
    </row>
    <row r="204" spans="1:46" s="648" customFormat="1" ht="15" customHeight="1">
      <c r="A204" s="1314"/>
      <c r="B204" s="962"/>
      <c r="C204" s="962"/>
      <c r="D204" s="962"/>
      <c r="E204" s="962"/>
      <c r="F204" s="956"/>
      <c r="G204" s="963"/>
      <c r="H204" s="956"/>
      <c r="I204" s="949"/>
      <c r="J204" s="940"/>
      <c r="K204" s="949"/>
      <c r="L204" s="652"/>
      <c r="M204" s="662" t="s">
        <v>18</v>
      </c>
      <c r="N204" s="662"/>
      <c r="O204" s="662"/>
      <c r="P204" s="662"/>
      <c r="Q204" s="662"/>
      <c r="R204" s="662"/>
      <c r="S204" s="662"/>
      <c r="T204" s="662"/>
      <c r="U204" s="662"/>
      <c r="V204" s="662"/>
      <c r="W204" s="662"/>
      <c r="X204" s="662"/>
      <c r="Y204" s="662"/>
      <c r="Z204" s="655"/>
      <c r="AA204" s="655"/>
      <c r="AB204" s="671"/>
      <c r="AC204" s="667"/>
      <c r="AD204" s="666"/>
      <c r="AE204" s="659"/>
      <c r="AF204" s="667"/>
      <c r="AG204" s="663"/>
      <c r="AH204" s="683"/>
      <c r="AI204" s="683"/>
      <c r="AJ204" s="683"/>
      <c r="AK204" s="683"/>
      <c r="AL204" s="683"/>
      <c r="AM204" s="683"/>
      <c r="AN204" s="683"/>
      <c r="AO204" s="683"/>
      <c r="AP204" s="683"/>
      <c r="AQ204" s="683"/>
      <c r="AR204" s="683"/>
    </row>
    <row r="205" spans="1:46" s="648" customFormat="1" ht="15" customHeight="1">
      <c r="A205" s="935"/>
      <c r="B205" s="935"/>
      <c r="C205" s="935"/>
      <c r="D205" s="935"/>
      <c r="E205" s="935"/>
      <c r="F205" s="935"/>
      <c r="G205" s="948"/>
      <c r="H205" s="949"/>
      <c r="I205" s="939"/>
      <c r="J205" s="940"/>
      <c r="K205" s="935"/>
      <c r="L205" s="652"/>
      <c r="M205" s="668" t="s">
        <v>308</v>
      </c>
      <c r="N205" s="668"/>
      <c r="O205" s="668"/>
      <c r="P205" s="668"/>
      <c r="Q205" s="668"/>
      <c r="R205" s="668"/>
      <c r="S205" s="668"/>
      <c r="T205" s="668"/>
      <c r="U205" s="668"/>
      <c r="V205" s="668"/>
      <c r="W205" s="668"/>
      <c r="X205" s="668"/>
      <c r="Y205" s="668"/>
      <c r="Z205" s="655"/>
      <c r="AA205" s="655"/>
      <c r="AB205" s="671"/>
      <c r="AC205" s="667"/>
      <c r="AD205" s="666"/>
      <c r="AE205" s="659"/>
      <c r="AF205" s="667"/>
      <c r="AG205" s="663"/>
      <c r="AH205" s="683"/>
      <c r="AI205" s="683"/>
      <c r="AJ205" s="683"/>
      <c r="AK205" s="683"/>
      <c r="AL205" s="683"/>
      <c r="AM205" s="683"/>
      <c r="AN205" s="683"/>
      <c r="AO205" s="683"/>
      <c r="AP205" s="683"/>
      <c r="AQ205" s="683"/>
      <c r="AR205" s="683"/>
    </row>
    <row r="206" spans="1:46" ht="15" customHeight="1">
      <c r="G206" s="149"/>
      <c r="H206" s="150"/>
      <c r="I206" s="150"/>
      <c r="J206" s="80"/>
      <c r="K206" s="150"/>
      <c r="L206" s="150"/>
      <c r="M206" s="150"/>
      <c r="N206" s="150"/>
      <c r="O206" s="150"/>
      <c r="P206" s="150"/>
      <c r="Q206" s="150"/>
      <c r="R206" s="150"/>
      <c r="S206" s="150"/>
      <c r="T206" s="150"/>
      <c r="U206" s="150"/>
      <c r="V206" s="150"/>
      <c r="W206" s="150"/>
      <c r="X206" s="150"/>
      <c r="Y206" s="150"/>
      <c r="Z206" s="150"/>
      <c r="AA206" s="150"/>
      <c r="AB206" s="150"/>
      <c r="AC206" s="150"/>
      <c r="AD206" s="150"/>
      <c r="AE206" s="150"/>
      <c r="AF206" s="150"/>
      <c r="AG206" s="150"/>
      <c r="AH206" s="150"/>
      <c r="AI206" s="150"/>
      <c r="AJ206" s="150"/>
      <c r="AK206" s="196"/>
      <c r="AL206" s="196"/>
      <c r="AM206" s="196"/>
      <c r="AN206" s="196"/>
      <c r="AO206" s="196"/>
      <c r="AP206" s="196"/>
      <c r="AQ206" s="196"/>
      <c r="AR206" s="196"/>
      <c r="AS206" s="196"/>
      <c r="AT206" s="196"/>
    </row>
    <row r="207" spans="1:46" ht="15" customHeight="1">
      <c r="G207" s="149"/>
      <c r="H207" s="150"/>
      <c r="I207" s="150"/>
      <c r="J207" s="80"/>
      <c r="K207" s="150"/>
      <c r="L207" s="150"/>
      <c r="M207" s="150"/>
      <c r="N207" s="150"/>
      <c r="O207" s="150"/>
      <c r="P207" s="150"/>
      <c r="Q207" s="1316"/>
      <c r="R207" s="150"/>
      <c r="S207" s="150"/>
      <c r="T207" s="150"/>
      <c r="U207" s="1316"/>
      <c r="V207" s="150"/>
      <c r="W207" s="150"/>
      <c r="X207" s="150"/>
      <c r="Y207" s="1037"/>
      <c r="Z207" s="150"/>
      <c r="AA207" s="150"/>
      <c r="AB207" s="150"/>
      <c r="AC207" s="150"/>
      <c r="AD207" s="150"/>
      <c r="AE207" s="150"/>
      <c r="AF207" s="150"/>
      <c r="AG207" s="150"/>
      <c r="AH207" s="150"/>
      <c r="AI207" s="150"/>
      <c r="AJ207" s="150"/>
      <c r="AK207" s="196"/>
      <c r="AL207" s="196"/>
      <c r="AM207" s="196"/>
      <c r="AN207" s="196"/>
      <c r="AO207" s="196"/>
      <c r="AP207" s="196"/>
      <c r="AQ207" s="196"/>
      <c r="AR207" s="196"/>
      <c r="AS207" s="196"/>
      <c r="AT207" s="196"/>
    </row>
    <row r="208" spans="1:46" ht="15" customHeight="1">
      <c r="G208" s="149"/>
      <c r="H208" s="150"/>
      <c r="I208" s="150"/>
      <c r="J208" s="80"/>
      <c r="K208" s="150"/>
      <c r="L208" s="150"/>
      <c r="M208" s="150"/>
      <c r="N208" s="150"/>
      <c r="O208" s="150"/>
      <c r="P208" s="150"/>
      <c r="Q208" s="1316"/>
      <c r="R208" s="150"/>
      <c r="S208" s="150"/>
      <c r="T208" s="150"/>
      <c r="U208" s="1316"/>
      <c r="V208" s="150"/>
      <c r="W208" s="150"/>
      <c r="X208" s="150"/>
      <c r="Y208" s="150"/>
      <c r="Z208" s="150"/>
      <c r="AA208" s="150"/>
      <c r="AB208" s="150"/>
      <c r="AC208" s="150"/>
    </row>
    <row r="209" spans="1:83" ht="15" customHeight="1">
      <c r="G209" s="149"/>
      <c r="H209" s="150"/>
      <c r="I209" s="150"/>
      <c r="J209" s="80"/>
      <c r="K209" s="150"/>
      <c r="L209" s="150"/>
      <c r="M209" s="150"/>
      <c r="N209" s="150"/>
      <c r="O209" s="150"/>
      <c r="Q209" s="1316"/>
      <c r="V209" s="150"/>
      <c r="W209" s="150"/>
      <c r="X209" s="150"/>
      <c r="Z209" s="150"/>
      <c r="AA209" s="150"/>
      <c r="AB209" s="150"/>
      <c r="AC209" s="691"/>
      <c r="AD209" s="150"/>
    </row>
    <row r="210" spans="1:83" ht="15" customHeight="1">
      <c r="G210" s="149"/>
      <c r="H210" s="150"/>
      <c r="I210" s="150"/>
      <c r="J210" s="80"/>
      <c r="K210" s="150"/>
      <c r="L210" s="150"/>
      <c r="M210" s="150"/>
      <c r="N210" s="150"/>
      <c r="O210" s="150"/>
      <c r="Q210" s="216"/>
      <c r="Y210" s="150"/>
      <c r="Z210" s="150"/>
      <c r="AA210" s="150"/>
      <c r="AB210" s="150"/>
      <c r="AC210" s="150"/>
      <c r="AD210" s="150"/>
      <c r="AE210" s="150"/>
    </row>
    <row r="211" spans="1:83" ht="15" customHeight="1">
      <c r="A211" s="692"/>
      <c r="B211" s="692"/>
      <c r="C211" s="692"/>
      <c r="D211" s="692"/>
      <c r="E211" s="692"/>
      <c r="F211" s="692"/>
      <c r="G211" s="695"/>
      <c r="H211" s="696"/>
      <c r="I211" s="696"/>
      <c r="J211" s="693"/>
      <c r="K211" s="696"/>
      <c r="L211" s="696"/>
      <c r="M211" s="696"/>
      <c r="N211" s="1389" t="s">
        <v>84</v>
      </c>
      <c r="O211" s="1345"/>
      <c r="P211" s="1341">
        <v>1</v>
      </c>
      <c r="Q211" s="1390"/>
      <c r="R211" s="1310" t="s">
        <v>83</v>
      </c>
      <c r="S211" s="1416"/>
      <c r="T211" s="1391">
        <v>1</v>
      </c>
      <c r="U211" s="1317"/>
      <c r="V211" s="1310" t="s">
        <v>83</v>
      </c>
      <c r="W211" s="783"/>
      <c r="X211" s="699">
        <v>1</v>
      </c>
      <c r="Y211" s="1037"/>
      <c r="Z211" s="696"/>
      <c r="AA211" s="696"/>
      <c r="AB211" s="696"/>
      <c r="AC211" s="696"/>
      <c r="AD211" s="696"/>
      <c r="AE211" s="692"/>
      <c r="AF211" s="690"/>
      <c r="AG211" s="690"/>
      <c r="AH211" s="690"/>
      <c r="AI211" s="690"/>
      <c r="AJ211" s="690"/>
      <c r="AK211" s="690"/>
      <c r="AL211" s="690"/>
      <c r="AM211" s="690"/>
      <c r="AN211" s="690"/>
      <c r="AO211" s="690"/>
      <c r="AP211" s="690"/>
      <c r="AQ211" s="690"/>
      <c r="AR211" s="690"/>
      <c r="AS211" s="690"/>
      <c r="AT211" s="690"/>
      <c r="AU211" s="690"/>
      <c r="AV211" s="690"/>
      <c r="AW211" s="690"/>
      <c r="AX211" s="690"/>
      <c r="AY211" s="690"/>
      <c r="AZ211" s="690"/>
      <c r="BA211" s="690"/>
      <c r="BB211" s="690"/>
      <c r="BC211" s="690"/>
      <c r="BD211" s="690"/>
      <c r="BE211" s="690"/>
      <c r="BF211" s="690"/>
      <c r="BG211" s="690"/>
      <c r="BH211" s="690"/>
      <c r="BI211" s="690"/>
      <c r="BJ211" s="690"/>
      <c r="BK211" s="690"/>
      <c r="BL211" s="690"/>
      <c r="BM211" s="690"/>
      <c r="BN211" s="690"/>
      <c r="BO211" s="690"/>
      <c r="BP211" s="690"/>
      <c r="BQ211" s="690"/>
      <c r="BR211" s="690"/>
      <c r="BS211" s="690"/>
      <c r="BT211" s="690"/>
      <c r="BU211" s="690"/>
      <c r="BV211" s="690"/>
      <c r="BW211" s="690"/>
      <c r="BX211" s="690"/>
      <c r="BY211" s="690"/>
      <c r="BZ211" s="690"/>
      <c r="CA211" s="690"/>
      <c r="CB211" s="690"/>
      <c r="CC211" s="690"/>
      <c r="CD211" s="690"/>
      <c r="CE211" s="690"/>
    </row>
    <row r="212" spans="1:83" ht="15" customHeight="1">
      <c r="A212" s="692"/>
      <c r="B212" s="692"/>
      <c r="C212" s="692"/>
      <c r="D212" s="692"/>
      <c r="E212" s="692"/>
      <c r="F212" s="692"/>
      <c r="G212" s="695"/>
      <c r="H212" s="696"/>
      <c r="I212" s="696"/>
      <c r="J212" s="693"/>
      <c r="K212" s="696"/>
      <c r="L212" s="696"/>
      <c r="M212" s="696"/>
      <c r="N212" s="1389"/>
      <c r="O212" s="1345"/>
      <c r="P212" s="1341"/>
      <c r="Q212" s="1390"/>
      <c r="R212" s="1310"/>
      <c r="S212" s="1417"/>
      <c r="T212" s="1392"/>
      <c r="U212" s="1317"/>
      <c r="V212" s="1310"/>
      <c r="W212" s="697"/>
      <c r="X212" s="697"/>
      <c r="Y212" s="697" t="s">
        <v>627</v>
      </c>
      <c r="Z212" s="696"/>
      <c r="AA212" s="696"/>
      <c r="AB212" s="696"/>
      <c r="AC212" s="696"/>
      <c r="AD212" s="696"/>
      <c r="AE212" s="696"/>
      <c r="AF212" s="690"/>
      <c r="AG212" s="690"/>
      <c r="AH212" s="690"/>
      <c r="AI212" s="690"/>
      <c r="AJ212" s="690"/>
      <c r="AK212" s="690"/>
      <c r="AL212" s="690"/>
      <c r="AM212" s="690"/>
      <c r="AN212" s="690"/>
      <c r="AO212" s="690"/>
      <c r="AP212" s="690"/>
      <c r="AQ212" s="690"/>
      <c r="AR212" s="690"/>
      <c r="AS212" s="690"/>
      <c r="AT212" s="690"/>
      <c r="AU212" s="690"/>
      <c r="AV212" s="690"/>
      <c r="AW212" s="690"/>
      <c r="AX212" s="690"/>
      <c r="AY212" s="690"/>
      <c r="AZ212" s="690"/>
      <c r="BA212" s="690"/>
      <c r="BB212" s="690"/>
      <c r="BC212" s="690"/>
      <c r="BD212" s="690"/>
      <c r="BE212" s="690"/>
      <c r="BF212" s="690"/>
      <c r="BG212" s="690"/>
      <c r="BH212" s="690"/>
      <c r="BI212" s="690"/>
      <c r="BJ212" s="690"/>
      <c r="BK212" s="690"/>
      <c r="BL212" s="690"/>
      <c r="BM212" s="690"/>
      <c r="BN212" s="690"/>
      <c r="BO212" s="690"/>
      <c r="BP212" s="690"/>
      <c r="BQ212" s="690"/>
      <c r="BR212" s="690"/>
      <c r="BS212" s="690"/>
      <c r="BT212" s="690"/>
      <c r="BU212" s="690"/>
      <c r="BV212" s="690"/>
      <c r="BW212" s="690"/>
      <c r="BX212" s="690"/>
      <c r="BY212" s="690"/>
      <c r="BZ212" s="690"/>
      <c r="CA212" s="690"/>
      <c r="CB212" s="690"/>
      <c r="CC212" s="690"/>
      <c r="CD212" s="690"/>
      <c r="CE212" s="690"/>
    </row>
    <row r="213" spans="1:83" ht="15" customHeight="1">
      <c r="A213" s="692"/>
      <c r="B213" s="692"/>
      <c r="C213" s="692"/>
      <c r="D213" s="692"/>
      <c r="E213" s="692"/>
      <c r="F213" s="692"/>
      <c r="G213" s="695"/>
      <c r="H213" s="696"/>
      <c r="I213" s="696"/>
      <c r="J213" s="693"/>
      <c r="K213" s="696"/>
      <c r="L213" s="696"/>
      <c r="M213" s="696"/>
      <c r="N213" s="1389"/>
      <c r="O213" s="1345"/>
      <c r="P213" s="1341"/>
      <c r="Q213" s="1390"/>
      <c r="R213" s="1310"/>
      <c r="S213" s="694"/>
      <c r="T213" s="694"/>
      <c r="U213" s="697" t="s">
        <v>628</v>
      </c>
      <c r="V213" s="782"/>
      <c r="W213" s="698"/>
      <c r="X213" s="698"/>
      <c r="Y213" s="698"/>
      <c r="Z213" s="696"/>
      <c r="AA213" s="696"/>
      <c r="AB213" s="696"/>
      <c r="AC213" s="696"/>
      <c r="AD213" s="696"/>
      <c r="AE213" s="696"/>
      <c r="AF213" s="690"/>
      <c r="AG213" s="690"/>
      <c r="AH213" s="690"/>
      <c r="AI213" s="690"/>
      <c r="AJ213" s="690"/>
      <c r="AK213" s="690"/>
      <c r="AL213" s="690"/>
      <c r="AM213" s="690"/>
      <c r="AN213" s="690"/>
      <c r="AO213" s="690"/>
      <c r="AP213" s="690"/>
      <c r="AQ213" s="690"/>
      <c r="AR213" s="690"/>
      <c r="AS213" s="690"/>
      <c r="AT213" s="690"/>
      <c r="AU213" s="690"/>
      <c r="AV213" s="690"/>
      <c r="AW213" s="690"/>
      <c r="AX213" s="690"/>
      <c r="AY213" s="690"/>
      <c r="AZ213" s="690"/>
      <c r="BA213" s="690"/>
      <c r="BB213" s="690"/>
      <c r="BC213" s="690"/>
      <c r="BD213" s="690"/>
      <c r="BE213" s="690"/>
      <c r="BF213" s="690"/>
      <c r="BG213" s="690"/>
      <c r="BH213" s="690"/>
      <c r="BI213" s="690"/>
      <c r="BJ213" s="690"/>
      <c r="BK213" s="690"/>
      <c r="BL213" s="690"/>
      <c r="BM213" s="690"/>
      <c r="BN213" s="690"/>
      <c r="BO213" s="690"/>
      <c r="BP213" s="690"/>
      <c r="BQ213" s="690"/>
      <c r="BR213" s="690"/>
      <c r="BS213" s="690"/>
      <c r="BT213" s="690"/>
      <c r="BU213" s="690"/>
      <c r="BV213" s="690"/>
      <c r="BW213" s="690"/>
      <c r="BX213" s="690"/>
      <c r="BY213" s="690"/>
      <c r="BZ213" s="690"/>
      <c r="CA213" s="690"/>
      <c r="CB213" s="690"/>
      <c r="CC213" s="690"/>
      <c r="CD213" s="690"/>
      <c r="CE213" s="690"/>
    </row>
    <row r="214" spans="1:83" ht="15" customHeight="1">
      <c r="A214" s="692"/>
      <c r="B214" s="692"/>
      <c r="C214" s="692"/>
      <c r="D214" s="692"/>
      <c r="E214" s="692"/>
      <c r="F214" s="692"/>
      <c r="G214" s="695"/>
      <c r="H214" s="696"/>
      <c r="I214" s="696"/>
      <c r="J214" s="693"/>
      <c r="K214" s="696"/>
      <c r="L214" s="696"/>
      <c r="M214" s="696"/>
      <c r="N214" s="1310"/>
      <c r="O214" s="780"/>
      <c r="P214" s="780"/>
      <c r="Q214" s="781"/>
      <c r="R214" s="782"/>
      <c r="S214" s="698"/>
      <c r="T214" s="698"/>
      <c r="U214" s="698"/>
      <c r="V214" s="698"/>
      <c r="W214" s="698"/>
      <c r="X214" s="698"/>
      <c r="Y214" s="698"/>
      <c r="Z214" s="696"/>
      <c r="AA214" s="696"/>
      <c r="AB214" s="696"/>
      <c r="AC214" s="696"/>
      <c r="AD214" s="696"/>
      <c r="AE214" s="696"/>
      <c r="AF214" s="690"/>
      <c r="AG214" s="690"/>
      <c r="AH214" s="690"/>
      <c r="AI214" s="690"/>
      <c r="AJ214" s="690"/>
      <c r="AK214" s="690"/>
      <c r="AL214" s="690"/>
      <c r="AM214" s="690"/>
      <c r="AN214" s="690"/>
      <c r="AO214" s="690"/>
      <c r="AP214" s="690"/>
      <c r="AQ214" s="690"/>
      <c r="AR214" s="690"/>
      <c r="AS214" s="690"/>
      <c r="AT214" s="690"/>
      <c r="AU214" s="690"/>
      <c r="AV214" s="690"/>
      <c r="AW214" s="690"/>
      <c r="AX214" s="690"/>
      <c r="AY214" s="690"/>
      <c r="AZ214" s="690"/>
      <c r="BA214" s="690"/>
      <c r="BB214" s="690"/>
      <c r="BC214" s="690"/>
      <c r="BD214" s="690"/>
      <c r="BE214" s="690"/>
      <c r="BF214" s="690"/>
      <c r="BG214" s="690"/>
      <c r="BH214" s="690"/>
      <c r="BI214" s="690"/>
      <c r="BJ214" s="690"/>
      <c r="BK214" s="690"/>
      <c r="BL214" s="690"/>
      <c r="BM214" s="690"/>
      <c r="BN214" s="690"/>
      <c r="BO214" s="690"/>
      <c r="BP214" s="690"/>
      <c r="BQ214" s="690"/>
      <c r="BR214" s="690"/>
      <c r="BS214" s="690"/>
      <c r="BT214" s="690"/>
      <c r="BU214" s="690"/>
      <c r="BV214" s="690"/>
      <c r="BW214" s="690"/>
      <c r="BX214" s="690"/>
      <c r="BY214" s="690"/>
      <c r="BZ214" s="690"/>
      <c r="CA214" s="690"/>
      <c r="CB214" s="690"/>
      <c r="CC214" s="690"/>
      <c r="CD214" s="690"/>
      <c r="CE214" s="690"/>
    </row>
    <row r="216" spans="1:83" s="35" customFormat="1" ht="17.100000000000001" customHeight="1">
      <c r="A216" s="92"/>
      <c r="B216" s="92"/>
      <c r="C216" s="81"/>
      <c r="D216" s="144"/>
      <c r="E216" s="163"/>
      <c r="F216" s="165"/>
      <c r="G216" s="165"/>
      <c r="H216" s="164"/>
      <c r="I216" s="164"/>
      <c r="J216" s="164"/>
      <c r="K216" s="164"/>
      <c r="L216" s="164"/>
      <c r="M216" s="164"/>
      <c r="N216" s="164"/>
      <c r="O216" s="164"/>
      <c r="P216" s="164"/>
      <c r="Q216" s="164"/>
      <c r="R216" s="164"/>
      <c r="S216" s="164"/>
      <c r="T216" s="146"/>
      <c r="U216" s="146"/>
      <c r="V216" s="146"/>
      <c r="W216" s="166"/>
      <c r="X216" s="166"/>
    </row>
    <row r="217" spans="1:83" s="703" customFormat="1" ht="18.75" customHeight="1">
      <c r="X217" s="683"/>
      <c r="Y217" s="683"/>
      <c r="Z217" s="683"/>
      <c r="AA217" s="683"/>
      <c r="AB217" s="683"/>
      <c r="AC217" s="683"/>
      <c r="AD217" s="683"/>
      <c r="AE217" s="683"/>
      <c r="AF217" s="683"/>
      <c r="AG217" s="683"/>
      <c r="AH217" s="683"/>
      <c r="AI217" s="683"/>
      <c r="AJ217" s="683"/>
    </row>
    <row r="218" spans="1:83" s="34" customFormat="1" ht="17.100000000000001" customHeight="1">
      <c r="G218" s="34" t="s">
        <v>12</v>
      </c>
      <c r="I218" s="34" t="s">
        <v>652</v>
      </c>
      <c r="V218" s="151"/>
      <c r="X218" s="208"/>
      <c r="Y218" s="208"/>
      <c r="Z218" s="208"/>
      <c r="AA218" s="208"/>
      <c r="AB218" s="208"/>
      <c r="AC218" s="208"/>
      <c r="AD218" s="208"/>
      <c r="AE218" s="208"/>
      <c r="AF218" s="208"/>
      <c r="AG218" s="208"/>
      <c r="AH218" s="208"/>
      <c r="AI218" s="208"/>
      <c r="AJ218" s="208"/>
    </row>
    <row r="219" spans="1:83" s="703" customFormat="1" ht="17.100000000000001" customHeight="1">
      <c r="L219" s="116"/>
      <c r="M219" s="116"/>
      <c r="N219" s="116"/>
      <c r="O219" s="116"/>
      <c r="P219" s="116"/>
      <c r="Q219" s="116"/>
      <c r="R219" s="116"/>
      <c r="S219" s="116"/>
      <c r="T219" s="116"/>
      <c r="U219" s="116"/>
      <c r="V219" s="116"/>
      <c r="W219" s="116"/>
      <c r="X219" s="683"/>
      <c r="Y219" s="683"/>
      <c r="Z219" s="683"/>
      <c r="AA219" s="683"/>
      <c r="AB219" s="683"/>
      <c r="AC219" s="683"/>
      <c r="AD219" s="683"/>
      <c r="AE219" s="683"/>
      <c r="AF219" s="683"/>
      <c r="AG219" s="683"/>
      <c r="AH219" s="683"/>
      <c r="AI219" s="683"/>
      <c r="AJ219" s="683"/>
    </row>
    <row r="220" spans="1:83" s="749" customFormat="1" ht="22.5">
      <c r="A220" s="1314">
        <v>1</v>
      </c>
      <c r="B220" s="829"/>
      <c r="C220" s="829"/>
      <c r="D220" s="829"/>
      <c r="E220" s="830"/>
      <c r="F220" s="831"/>
      <c r="G220" s="831"/>
      <c r="H220" s="831"/>
      <c r="I220" s="832"/>
      <c r="J220" s="827"/>
      <c r="K220" s="834"/>
      <c r="L220" s="742">
        <f>mergeValue(A220)</f>
        <v>1</v>
      </c>
      <c r="M220" s="608" t="s">
        <v>19</v>
      </c>
      <c r="N220" s="613"/>
      <c r="O220" s="1380"/>
      <c r="P220" s="1381"/>
      <c r="Q220" s="1381"/>
      <c r="R220" s="1381"/>
      <c r="S220" s="1381"/>
      <c r="T220" s="1381"/>
      <c r="U220" s="1381"/>
      <c r="V220" s="1382"/>
      <c r="W220" s="1128" t="s">
        <v>718</v>
      </c>
      <c r="X220" s="757"/>
      <c r="Y220" s="775"/>
      <c r="Z220" s="775" t="str">
        <f t="shared" ref="Z220:Z233" si="3">IF(M220="","",M220 )</f>
        <v>Наименование тарифа</v>
      </c>
      <c r="AA220" s="775"/>
      <c r="AB220" s="775"/>
      <c r="AC220" s="775"/>
      <c r="AD220" s="757"/>
      <c r="AE220" s="757"/>
      <c r="AF220" s="757"/>
      <c r="AG220" s="757"/>
      <c r="AH220" s="757"/>
      <c r="AI220" s="757"/>
      <c r="AJ220" s="757"/>
    </row>
    <row r="221" spans="1:83" s="749" customFormat="1" ht="22.5">
      <c r="A221" s="1314"/>
      <c r="B221" s="1314">
        <v>1</v>
      </c>
      <c r="C221" s="829"/>
      <c r="D221" s="829"/>
      <c r="E221" s="831"/>
      <c r="F221" s="831"/>
      <c r="G221" s="831"/>
      <c r="H221" s="831"/>
      <c r="I221" s="826"/>
      <c r="J221" s="825"/>
      <c r="K221" s="828"/>
      <c r="L221" s="742" t="str">
        <f>mergeValue(A221) &amp;"."&amp; mergeValue(B221)</f>
        <v>1.1</v>
      </c>
      <c r="M221" s="656" t="s">
        <v>15</v>
      </c>
      <c r="N221" s="613"/>
      <c r="O221" s="1380"/>
      <c r="P221" s="1381"/>
      <c r="Q221" s="1381"/>
      <c r="R221" s="1381"/>
      <c r="S221" s="1381"/>
      <c r="T221" s="1381"/>
      <c r="U221" s="1381"/>
      <c r="V221" s="1382"/>
      <c r="W221" s="1128" t="s">
        <v>459</v>
      </c>
      <c r="X221" s="757"/>
      <c r="Y221" s="775"/>
      <c r="Z221" s="775" t="str">
        <f t="shared" si="3"/>
        <v>Территория действия тарифа</v>
      </c>
      <c r="AA221" s="775"/>
      <c r="AB221" s="775"/>
      <c r="AC221" s="775"/>
      <c r="AD221" s="757"/>
      <c r="AE221" s="757"/>
      <c r="AF221" s="757"/>
      <c r="AG221" s="757"/>
      <c r="AH221" s="757"/>
      <c r="AI221" s="757"/>
      <c r="AJ221" s="757"/>
    </row>
    <row r="222" spans="1:83" s="749" customFormat="1" ht="22.5">
      <c r="A222" s="1314"/>
      <c r="B222" s="1314"/>
      <c r="C222" s="1314">
        <v>1</v>
      </c>
      <c r="D222" s="829"/>
      <c r="E222" s="831"/>
      <c r="F222" s="831"/>
      <c r="G222" s="831"/>
      <c r="H222" s="831"/>
      <c r="I222" s="833"/>
      <c r="J222" s="825"/>
      <c r="K222" s="828"/>
      <c r="L222" s="742" t="str">
        <f>mergeValue(A222) &amp;"."&amp; mergeValue(B222)&amp;"."&amp; mergeValue(C222)</f>
        <v>1.1.1</v>
      </c>
      <c r="M222" s="657" t="s">
        <v>7</v>
      </c>
      <c r="N222" s="613"/>
      <c r="O222" s="1380"/>
      <c r="P222" s="1381"/>
      <c r="Q222" s="1381"/>
      <c r="R222" s="1381"/>
      <c r="S222" s="1381"/>
      <c r="T222" s="1381"/>
      <c r="U222" s="1381"/>
      <c r="V222" s="1382"/>
      <c r="W222" s="1128" t="s">
        <v>600</v>
      </c>
      <c r="X222" s="757"/>
      <c r="Y222" s="775"/>
      <c r="Z222" s="775" t="str">
        <f t="shared" si="3"/>
        <v xml:space="preserve">Наименование системы теплоснабжения </v>
      </c>
      <c r="AA222" s="775"/>
      <c r="AB222" s="775"/>
      <c r="AC222" s="775"/>
      <c r="AD222" s="757"/>
      <c r="AE222" s="757"/>
      <c r="AF222" s="757"/>
      <c r="AG222" s="757"/>
      <c r="AH222" s="757"/>
      <c r="AI222" s="757"/>
      <c r="AJ222" s="757"/>
    </row>
    <row r="223" spans="1:83" s="749" customFormat="1" ht="22.5">
      <c r="A223" s="1314"/>
      <c r="B223" s="1314"/>
      <c r="C223" s="1314"/>
      <c r="D223" s="1314">
        <v>1</v>
      </c>
      <c r="E223" s="831"/>
      <c r="F223" s="831"/>
      <c r="G223" s="831"/>
      <c r="H223" s="831"/>
      <c r="I223" s="833"/>
      <c r="J223" s="825"/>
      <c r="K223" s="828"/>
      <c r="L223" s="742" t="str">
        <f>mergeValue(A223) &amp;"."&amp; mergeValue(B223)&amp;"."&amp; mergeValue(C223)&amp;"."&amp; mergeValue(D223)</f>
        <v>1.1.1.1</v>
      </c>
      <c r="M223" s="658" t="s">
        <v>21</v>
      </c>
      <c r="N223" s="613"/>
      <c r="O223" s="1380"/>
      <c r="P223" s="1381"/>
      <c r="Q223" s="1381"/>
      <c r="R223" s="1381"/>
      <c r="S223" s="1381"/>
      <c r="T223" s="1381"/>
      <c r="U223" s="1381"/>
      <c r="V223" s="1382"/>
      <c r="W223" s="1128" t="s">
        <v>601</v>
      </c>
      <c r="X223" s="757"/>
      <c r="Y223" s="775"/>
      <c r="Z223" s="775" t="str">
        <f t="shared" si="3"/>
        <v xml:space="preserve">Источник тепловой энергии  </v>
      </c>
      <c r="AA223" s="775"/>
      <c r="AB223" s="775"/>
      <c r="AC223" s="775"/>
      <c r="AD223" s="757"/>
      <c r="AE223" s="757"/>
      <c r="AF223" s="757"/>
      <c r="AG223" s="757"/>
      <c r="AH223" s="757"/>
      <c r="AI223" s="757"/>
      <c r="AJ223" s="757"/>
    </row>
    <row r="224" spans="1:83" s="749" customFormat="1" ht="78.75">
      <c r="A224" s="1314"/>
      <c r="B224" s="1314"/>
      <c r="C224" s="1314"/>
      <c r="D224" s="1314"/>
      <c r="E224" s="1314">
        <v>1</v>
      </c>
      <c r="F224" s="831"/>
      <c r="G224" s="831"/>
      <c r="H224" s="829">
        <v>1</v>
      </c>
      <c r="I224" s="1314">
        <v>1</v>
      </c>
      <c r="J224" s="831"/>
      <c r="K224" s="836"/>
      <c r="L224" s="742" t="str">
        <f>mergeValue(A224) &amp;"."&amp; mergeValue(B224)&amp;"."&amp; mergeValue(C224)&amp;"."&amp; mergeValue(D224)&amp;"."&amp; mergeValue(E224)</f>
        <v>1.1.1.1.1</v>
      </c>
      <c r="M224" s="522" t="s">
        <v>8</v>
      </c>
      <c r="N224" s="613"/>
      <c r="O224" s="1317"/>
      <c r="P224" s="1318"/>
      <c r="Q224" s="1318"/>
      <c r="R224" s="1318"/>
      <c r="S224" s="1318"/>
      <c r="T224" s="1318"/>
      <c r="U224" s="1318"/>
      <c r="V224" s="1319"/>
      <c r="W224" s="1128" t="s">
        <v>719</v>
      </c>
      <c r="X224" s="757"/>
      <c r="Y224" s="775"/>
      <c r="Z224" s="775" t="str">
        <f t="shared" si="3"/>
        <v>Схема подключения теплопотребляющей установки к коллектору источника тепловой энергии</v>
      </c>
      <c r="AA224" s="775"/>
      <c r="AB224" s="775"/>
      <c r="AC224" s="775"/>
      <c r="AD224" s="757"/>
      <c r="AE224" s="757"/>
      <c r="AF224" s="757"/>
      <c r="AG224" s="757"/>
      <c r="AH224" s="757"/>
      <c r="AI224" s="757"/>
      <c r="AJ224" s="757"/>
    </row>
    <row r="225" spans="1:36" s="749" customFormat="1" ht="33.75">
      <c r="A225" s="1314"/>
      <c r="B225" s="1314"/>
      <c r="C225" s="1314"/>
      <c r="D225" s="1314"/>
      <c r="E225" s="1314"/>
      <c r="F225" s="1314">
        <v>1</v>
      </c>
      <c r="G225" s="829"/>
      <c r="H225" s="829"/>
      <c r="I225" s="1314"/>
      <c r="J225" s="1314">
        <v>1</v>
      </c>
      <c r="K225" s="837"/>
      <c r="L225" s="742" t="str">
        <f>mergeValue(A225) &amp;"."&amp; mergeValue(B225)&amp;"."&amp; mergeValue(C225)&amp;"."&amp; mergeValue(D225)&amp;"."&amp; mergeValue(E225)&amp;"."&amp; mergeValue(F225)</f>
        <v>1.1.1.1.1.1</v>
      </c>
      <c r="M225" s="523" t="s">
        <v>9</v>
      </c>
      <c r="N225" s="613"/>
      <c r="O225" s="1317"/>
      <c r="P225" s="1318"/>
      <c r="Q225" s="1318"/>
      <c r="R225" s="1318"/>
      <c r="S225" s="1318"/>
      <c r="T225" s="1318"/>
      <c r="U225" s="1318"/>
      <c r="V225" s="1319"/>
      <c r="W225" s="1128" t="s">
        <v>720</v>
      </c>
      <c r="X225" s="757"/>
      <c r="Y225" s="775"/>
      <c r="Z225" s="775" t="str">
        <f t="shared" si="3"/>
        <v>Группа потребителей</v>
      </c>
      <c r="AA225" s="775"/>
      <c r="AB225" s="775"/>
      <c r="AC225" s="775"/>
      <c r="AD225" s="757"/>
      <c r="AE225" s="757"/>
      <c r="AF225" s="757"/>
      <c r="AG225" s="757"/>
      <c r="AH225" s="757"/>
      <c r="AI225" s="757"/>
      <c r="AJ225" s="757"/>
    </row>
    <row r="226" spans="1:36" s="749" customFormat="1" ht="122.1" customHeight="1">
      <c r="A226" s="1314"/>
      <c r="B226" s="1314"/>
      <c r="C226" s="1314"/>
      <c r="D226" s="1314"/>
      <c r="E226" s="1314"/>
      <c r="F226" s="1314"/>
      <c r="G226" s="829">
        <v>1</v>
      </c>
      <c r="H226" s="829"/>
      <c r="I226" s="1314"/>
      <c r="J226" s="1314"/>
      <c r="K226" s="837">
        <v>1</v>
      </c>
      <c r="L226" s="742" t="str">
        <f>mergeValue(A226) &amp;"."&amp; mergeValue(B226)&amp;"."&amp; mergeValue(C226)&amp;"."&amp; mergeValue(D226)&amp;"."&amp; mergeValue(E226)&amp;"."&amp; mergeValue(F226)&amp;"."&amp; mergeValue(G226)</f>
        <v>1.1.1.1.1.1.1</v>
      </c>
      <c r="M226" s="1014"/>
      <c r="N226" s="613"/>
      <c r="O226" s="724"/>
      <c r="P226" s="724"/>
      <c r="Q226" s="724"/>
      <c r="R226" s="1309"/>
      <c r="S226" s="1310" t="s">
        <v>83</v>
      </c>
      <c r="T226" s="1309"/>
      <c r="U226" s="1310" t="s">
        <v>83</v>
      </c>
      <c r="V226" s="724"/>
      <c r="W226" s="1284" t="s">
        <v>721</v>
      </c>
      <c r="X226" s="757" t="str">
        <f>strCheckDate(O227:V227)</f>
        <v/>
      </c>
      <c r="Y226" s="775"/>
      <c r="Z226" s="775" t="str">
        <f t="shared" si="3"/>
        <v/>
      </c>
      <c r="AA226" s="775"/>
      <c r="AB226" s="775"/>
      <c r="AC226" s="775"/>
      <c r="AD226" s="757"/>
      <c r="AE226" s="757"/>
      <c r="AF226" s="757"/>
      <c r="AG226" s="757"/>
      <c r="AH226" s="757"/>
      <c r="AI226" s="757"/>
      <c r="AJ226" s="757"/>
    </row>
    <row r="227" spans="1:36" s="749" customFormat="1" ht="14.25" hidden="1" customHeight="1">
      <c r="A227" s="1314"/>
      <c r="B227" s="1314"/>
      <c r="C227" s="1314"/>
      <c r="D227" s="1314"/>
      <c r="E227" s="1314"/>
      <c r="F227" s="1314"/>
      <c r="G227" s="829"/>
      <c r="H227" s="829"/>
      <c r="I227" s="1314"/>
      <c r="J227" s="1314"/>
      <c r="K227" s="837"/>
      <c r="L227" s="750"/>
      <c r="M227" s="613"/>
      <c r="N227" s="613"/>
      <c r="O227" s="724"/>
      <c r="P227" s="724"/>
      <c r="Q227" s="730" t="str">
        <f>R226 &amp; "-" &amp; T226</f>
        <v>-</v>
      </c>
      <c r="R227" s="1309"/>
      <c r="S227" s="1310"/>
      <c r="T227" s="1309"/>
      <c r="U227" s="1310"/>
      <c r="V227" s="724"/>
      <c r="W227" s="1285"/>
      <c r="X227" s="757"/>
      <c r="Y227" s="775"/>
      <c r="Z227" s="775" t="str">
        <f t="shared" si="3"/>
        <v/>
      </c>
      <c r="AA227" s="775"/>
      <c r="AB227" s="775"/>
      <c r="AC227" s="775"/>
      <c r="AD227" s="757"/>
      <c r="AE227" s="757"/>
      <c r="AF227" s="757"/>
      <c r="AG227" s="757"/>
      <c r="AH227" s="757"/>
      <c r="AI227" s="757"/>
      <c r="AJ227" s="757"/>
    </row>
    <row r="228" spans="1:36" s="749" customFormat="1" ht="15" customHeight="1">
      <c r="A228" s="1314"/>
      <c r="B228" s="1314"/>
      <c r="C228" s="1314"/>
      <c r="D228" s="1314"/>
      <c r="E228" s="1314"/>
      <c r="F228" s="1314"/>
      <c r="G228" s="831"/>
      <c r="H228" s="829"/>
      <c r="I228" s="1314"/>
      <c r="J228" s="1314"/>
      <c r="K228" s="836"/>
      <c r="L228" s="652"/>
      <c r="M228" s="525" t="s">
        <v>24</v>
      </c>
      <c r="N228" s="726"/>
      <c r="O228" s="726"/>
      <c r="P228" s="726"/>
      <c r="Q228" s="726"/>
      <c r="R228" s="726"/>
      <c r="S228" s="726"/>
      <c r="T228" s="726"/>
      <c r="U228" s="726"/>
      <c r="V228" s="723"/>
      <c r="W228" s="1286"/>
      <c r="X228" s="757"/>
      <c r="Y228" s="775"/>
      <c r="Z228" s="775" t="str">
        <f t="shared" si="3"/>
        <v>Добавить вид теплоносителя (параметры теплоносителя)</v>
      </c>
      <c r="AA228" s="775"/>
      <c r="AB228" s="775"/>
      <c r="AC228" s="775"/>
      <c r="AD228" s="757"/>
      <c r="AE228" s="757"/>
      <c r="AF228" s="757"/>
      <c r="AG228" s="757"/>
      <c r="AH228" s="757"/>
      <c r="AI228" s="757"/>
      <c r="AJ228" s="757"/>
    </row>
    <row r="229" spans="1:36" s="749" customFormat="1" ht="15" customHeight="1">
      <c r="A229" s="1314"/>
      <c r="B229" s="1314"/>
      <c r="C229" s="1314"/>
      <c r="D229" s="1314"/>
      <c r="E229" s="1314"/>
      <c r="F229" s="831"/>
      <c r="G229" s="831"/>
      <c r="H229" s="829"/>
      <c r="I229" s="1314"/>
      <c r="J229" s="831"/>
      <c r="K229" s="836"/>
      <c r="L229" s="652"/>
      <c r="M229" s="524" t="s">
        <v>10</v>
      </c>
      <c r="N229" s="726"/>
      <c r="O229" s="726"/>
      <c r="P229" s="726"/>
      <c r="Q229" s="726"/>
      <c r="R229" s="726"/>
      <c r="S229" s="726"/>
      <c r="T229" s="726"/>
      <c r="U229" s="725"/>
      <c r="V229" s="726"/>
      <c r="W229" s="632"/>
      <c r="X229" s="757"/>
      <c r="Y229" s="775"/>
      <c r="Z229" s="775" t="str">
        <f t="shared" si="3"/>
        <v>Добавить группу потребителей</v>
      </c>
      <c r="AA229" s="775"/>
      <c r="AB229" s="775"/>
      <c r="AC229" s="775"/>
      <c r="AD229" s="757"/>
      <c r="AE229" s="757"/>
      <c r="AF229" s="757"/>
      <c r="AG229" s="757"/>
      <c r="AH229" s="757"/>
      <c r="AI229" s="757"/>
      <c r="AJ229" s="757"/>
    </row>
    <row r="230" spans="1:36" s="749" customFormat="1" ht="15" customHeight="1">
      <c r="A230" s="1314"/>
      <c r="B230" s="1314"/>
      <c r="C230" s="1314"/>
      <c r="D230" s="1314"/>
      <c r="E230" s="835"/>
      <c r="F230" s="831"/>
      <c r="G230" s="831"/>
      <c r="H230" s="831"/>
      <c r="I230" s="827"/>
      <c r="J230" s="824"/>
      <c r="K230" s="834"/>
      <c r="L230" s="652"/>
      <c r="M230" s="721" t="s">
        <v>11</v>
      </c>
      <c r="N230" s="726"/>
      <c r="O230" s="726"/>
      <c r="P230" s="726"/>
      <c r="Q230" s="726"/>
      <c r="R230" s="726"/>
      <c r="S230" s="726"/>
      <c r="T230" s="726"/>
      <c r="U230" s="725"/>
      <c r="V230" s="726"/>
      <c r="W230" s="632"/>
      <c r="X230" s="757"/>
      <c r="Y230" s="775"/>
      <c r="Z230" s="775" t="str">
        <f t="shared" si="3"/>
        <v>Добавить схему подключения</v>
      </c>
      <c r="AA230" s="775"/>
      <c r="AB230" s="775"/>
      <c r="AC230" s="775"/>
      <c r="AD230" s="757"/>
      <c r="AE230" s="757"/>
      <c r="AF230" s="757"/>
      <c r="AG230" s="757"/>
      <c r="AH230" s="757"/>
      <c r="AI230" s="757"/>
      <c r="AJ230" s="757"/>
    </row>
    <row r="231" spans="1:36" s="749" customFormat="1" ht="15" customHeight="1">
      <c r="A231" s="1314"/>
      <c r="B231" s="1314"/>
      <c r="C231" s="1314"/>
      <c r="D231" s="835"/>
      <c r="E231" s="835"/>
      <c r="F231" s="831"/>
      <c r="G231" s="831"/>
      <c r="H231" s="831"/>
      <c r="I231" s="827"/>
      <c r="J231" s="824"/>
      <c r="K231" s="834"/>
      <c r="L231" s="652"/>
      <c r="M231" s="720" t="s">
        <v>16</v>
      </c>
      <c r="N231" s="726"/>
      <c r="O231" s="726"/>
      <c r="P231" s="726"/>
      <c r="Q231" s="726"/>
      <c r="R231" s="726"/>
      <c r="S231" s="726"/>
      <c r="T231" s="726"/>
      <c r="U231" s="725"/>
      <c r="V231" s="726"/>
      <c r="W231" s="632"/>
      <c r="X231" s="757"/>
      <c r="Y231" s="775"/>
      <c r="Z231" s="775" t="str">
        <f t="shared" si="3"/>
        <v>Добавить источник тепловой энергии</v>
      </c>
      <c r="AA231" s="775"/>
      <c r="AB231" s="775"/>
      <c r="AC231" s="775"/>
      <c r="AD231" s="757"/>
      <c r="AE231" s="757"/>
      <c r="AF231" s="757"/>
      <c r="AG231" s="757"/>
      <c r="AH231" s="757"/>
      <c r="AI231" s="757"/>
      <c r="AJ231" s="757"/>
    </row>
    <row r="232" spans="1:36" s="749" customFormat="1" ht="15" customHeight="1">
      <c r="A232" s="1314"/>
      <c r="B232" s="1314"/>
      <c r="C232" s="835"/>
      <c r="D232" s="835"/>
      <c r="E232" s="835"/>
      <c r="F232" s="835"/>
      <c r="G232" s="840"/>
      <c r="H232" s="827"/>
      <c r="I232" s="838"/>
      <c r="J232" s="824"/>
      <c r="K232" s="839"/>
      <c r="L232" s="652"/>
      <c r="M232" s="719" t="s">
        <v>17</v>
      </c>
      <c r="N232" s="726"/>
      <c r="O232" s="726"/>
      <c r="P232" s="726"/>
      <c r="Q232" s="726"/>
      <c r="R232" s="726"/>
      <c r="S232" s="726"/>
      <c r="T232" s="726"/>
      <c r="U232" s="725"/>
      <c r="V232" s="726"/>
      <c r="W232" s="632"/>
      <c r="X232" s="757"/>
      <c r="Y232" s="775"/>
      <c r="Z232" s="775" t="str">
        <f t="shared" si="3"/>
        <v>Добавить наименование системы теплоснабжения</v>
      </c>
      <c r="AA232" s="775"/>
      <c r="AB232" s="775"/>
      <c r="AC232" s="775"/>
      <c r="AD232" s="757"/>
      <c r="AE232" s="757"/>
      <c r="AF232" s="757"/>
      <c r="AG232" s="757"/>
      <c r="AH232" s="757"/>
      <c r="AI232" s="757"/>
      <c r="AJ232" s="757"/>
    </row>
    <row r="233" spans="1:36" s="749" customFormat="1" ht="15" customHeight="1">
      <c r="A233" s="1314"/>
      <c r="B233" s="835"/>
      <c r="C233" s="835"/>
      <c r="D233" s="835"/>
      <c r="E233" s="835"/>
      <c r="F233" s="835"/>
      <c r="G233" s="840"/>
      <c r="H233" s="827"/>
      <c r="I233" s="827"/>
      <c r="J233" s="824"/>
      <c r="K233" s="834"/>
      <c r="L233" s="652"/>
      <c r="M233" s="694" t="s">
        <v>18</v>
      </c>
      <c r="N233" s="726"/>
      <c r="O233" s="726"/>
      <c r="P233" s="726"/>
      <c r="Q233" s="726"/>
      <c r="R233" s="726"/>
      <c r="S233" s="726"/>
      <c r="T233" s="726"/>
      <c r="U233" s="725"/>
      <c r="V233" s="726"/>
      <c r="W233" s="632"/>
      <c r="X233" s="757"/>
      <c r="Y233" s="775"/>
      <c r="Z233" s="775" t="str">
        <f t="shared" si="3"/>
        <v>Добавить территорию действия тарифа</v>
      </c>
      <c r="AA233" s="775"/>
      <c r="AB233" s="775"/>
      <c r="AC233" s="775"/>
      <c r="AD233" s="757"/>
      <c r="AE233" s="757"/>
      <c r="AF233" s="757"/>
      <c r="AG233" s="757"/>
      <c r="AH233" s="757"/>
      <c r="AI233" s="757"/>
      <c r="AJ233" s="757"/>
    </row>
    <row r="234" spans="1:36" s="703" customFormat="1" ht="15" customHeight="1">
      <c r="A234" s="823"/>
      <c r="B234" s="823"/>
      <c r="C234" s="823"/>
      <c r="D234" s="823"/>
      <c r="E234" s="823"/>
      <c r="F234" s="823"/>
      <c r="G234" s="823"/>
      <c r="H234" s="823"/>
      <c r="I234" s="823"/>
      <c r="J234" s="823"/>
      <c r="K234" s="823"/>
      <c r="L234" s="460"/>
      <c r="M234" s="697" t="s">
        <v>308</v>
      </c>
      <c r="N234" s="726"/>
      <c r="O234" s="726"/>
      <c r="P234" s="726"/>
      <c r="Q234" s="726"/>
      <c r="R234" s="726"/>
      <c r="S234" s="726"/>
      <c r="T234" s="726"/>
      <c r="U234" s="725"/>
      <c r="V234" s="726"/>
      <c r="W234" s="726"/>
      <c r="X234" s="726"/>
      <c r="Y234" s="726"/>
      <c r="Z234" s="726"/>
      <c r="AA234" s="726"/>
      <c r="AB234" s="725"/>
      <c r="AC234" s="726"/>
      <c r="AD234" s="632"/>
      <c r="AE234" s="683"/>
      <c r="AF234" s="683"/>
      <c r="AG234" s="683"/>
      <c r="AH234" s="683"/>
    </row>
    <row r="235" spans="1:36" s="935" customFormat="1" ht="18.75" customHeight="1">
      <c r="X235" s="956"/>
      <c r="Y235" s="956"/>
      <c r="Z235" s="956"/>
      <c r="AA235" s="956"/>
      <c r="AB235" s="956"/>
      <c r="AC235" s="956"/>
      <c r="AD235" s="956"/>
      <c r="AE235" s="956"/>
      <c r="AF235" s="956"/>
      <c r="AG235" s="956"/>
      <c r="AH235" s="956"/>
      <c r="AI235" s="956"/>
      <c r="AJ235" s="956"/>
    </row>
    <row r="236" spans="1:36" s="34" customFormat="1" ht="17.100000000000001" customHeight="1">
      <c r="G236" s="34" t="s">
        <v>12</v>
      </c>
      <c r="I236" s="34" t="s">
        <v>211</v>
      </c>
      <c r="V236" s="151"/>
      <c r="X236" s="208"/>
      <c r="Y236" s="208"/>
      <c r="Z236" s="208"/>
      <c r="AA236" s="208"/>
      <c r="AB236" s="208"/>
      <c r="AC236" s="208"/>
      <c r="AD236" s="208"/>
      <c r="AE236" s="208"/>
      <c r="AF236" s="208"/>
      <c r="AG236" s="208"/>
      <c r="AH236" s="208"/>
      <c r="AI236" s="208"/>
      <c r="AJ236" s="208"/>
    </row>
    <row r="237" spans="1:36" s="935" customFormat="1" ht="17.100000000000001" customHeight="1">
      <c r="L237" s="116"/>
      <c r="M237" s="116"/>
      <c r="N237" s="116"/>
      <c r="O237" s="116"/>
      <c r="P237" s="116"/>
      <c r="Q237" s="116"/>
      <c r="R237" s="116"/>
      <c r="S237" s="116"/>
      <c r="T237" s="116"/>
      <c r="U237" s="116"/>
      <c r="V237" s="116"/>
      <c r="W237" s="116"/>
      <c r="X237" s="956"/>
      <c r="Y237" s="956"/>
      <c r="Z237" s="956"/>
      <c r="AA237" s="956"/>
      <c r="AB237" s="956"/>
      <c r="AC237" s="956"/>
      <c r="AD237" s="956"/>
      <c r="AE237" s="956"/>
      <c r="AF237" s="956"/>
      <c r="AG237" s="956"/>
      <c r="AH237" s="956"/>
      <c r="AI237" s="956"/>
      <c r="AJ237" s="956"/>
    </row>
    <row r="238" spans="1:36" s="936" customFormat="1" ht="22.5">
      <c r="A238" s="1314">
        <v>1</v>
      </c>
      <c r="B238" s="961"/>
      <c r="C238" s="961"/>
      <c r="D238" s="961"/>
      <c r="E238" s="927"/>
      <c r="F238" s="972"/>
      <c r="G238" s="972"/>
      <c r="H238" s="972"/>
      <c r="I238" s="929"/>
      <c r="J238" s="925"/>
      <c r="K238" s="909"/>
      <c r="L238" s="976">
        <f>mergeValue(A238)</f>
        <v>1</v>
      </c>
      <c r="M238" s="608" t="s">
        <v>19</v>
      </c>
      <c r="N238" s="613"/>
      <c r="O238" s="1380"/>
      <c r="P238" s="1381"/>
      <c r="Q238" s="1381"/>
      <c r="R238" s="1381"/>
      <c r="S238" s="1381"/>
      <c r="T238" s="1381"/>
      <c r="U238" s="1381"/>
      <c r="V238" s="1382"/>
      <c r="W238" s="1128" t="s">
        <v>718</v>
      </c>
      <c r="X238" s="954"/>
      <c r="Y238" s="775"/>
      <c r="Z238" s="775" t="str">
        <f t="shared" ref="Z238:Z251" si="4">IF(M238="","",M238 )</f>
        <v>Наименование тарифа</v>
      </c>
      <c r="AA238" s="775"/>
      <c r="AB238" s="775"/>
      <c r="AC238" s="775"/>
      <c r="AD238" s="954"/>
      <c r="AE238" s="954"/>
      <c r="AF238" s="954"/>
      <c r="AG238" s="954"/>
      <c r="AH238" s="954"/>
      <c r="AI238" s="954"/>
      <c r="AJ238" s="954"/>
    </row>
    <row r="239" spans="1:36" s="936" customFormat="1" ht="22.5">
      <c r="A239" s="1314"/>
      <c r="B239" s="1314">
        <v>1</v>
      </c>
      <c r="C239" s="961"/>
      <c r="D239" s="961"/>
      <c r="E239" s="972"/>
      <c r="F239" s="972"/>
      <c r="G239" s="972"/>
      <c r="H239" s="972"/>
      <c r="I239" s="967"/>
      <c r="J239" s="900"/>
      <c r="K239" s="903"/>
      <c r="L239" s="976" t="str">
        <f>mergeValue(A239) &amp;"."&amp; mergeValue(B239)</f>
        <v>1.1</v>
      </c>
      <c r="M239" s="656" t="s">
        <v>15</v>
      </c>
      <c r="N239" s="613"/>
      <c r="O239" s="1380"/>
      <c r="P239" s="1381"/>
      <c r="Q239" s="1381"/>
      <c r="R239" s="1381"/>
      <c r="S239" s="1381"/>
      <c r="T239" s="1381"/>
      <c r="U239" s="1381"/>
      <c r="V239" s="1382"/>
      <c r="W239" s="1128" t="s">
        <v>459</v>
      </c>
      <c r="X239" s="954"/>
      <c r="Y239" s="775"/>
      <c r="Z239" s="775" t="str">
        <f t="shared" si="4"/>
        <v>Территория действия тарифа</v>
      </c>
      <c r="AA239" s="775"/>
      <c r="AB239" s="775"/>
      <c r="AC239" s="775"/>
      <c r="AD239" s="954"/>
      <c r="AE239" s="954"/>
      <c r="AF239" s="954"/>
      <c r="AG239" s="954"/>
      <c r="AH239" s="954"/>
      <c r="AI239" s="954"/>
      <c r="AJ239" s="954"/>
    </row>
    <row r="240" spans="1:36" s="936" customFormat="1" ht="22.5">
      <c r="A240" s="1314"/>
      <c r="B240" s="1314"/>
      <c r="C240" s="1314">
        <v>1</v>
      </c>
      <c r="D240" s="961"/>
      <c r="E240" s="972"/>
      <c r="F240" s="972"/>
      <c r="G240" s="972"/>
      <c r="H240" s="972"/>
      <c r="I240" s="908"/>
      <c r="J240" s="900"/>
      <c r="K240" s="903"/>
      <c r="L240" s="976" t="str">
        <f>mergeValue(A240) &amp;"."&amp; mergeValue(B240)&amp;"."&amp; mergeValue(C240)</f>
        <v>1.1.1</v>
      </c>
      <c r="M240" s="657" t="s">
        <v>7</v>
      </c>
      <c r="N240" s="613"/>
      <c r="O240" s="1380"/>
      <c r="P240" s="1381"/>
      <c r="Q240" s="1381"/>
      <c r="R240" s="1381"/>
      <c r="S240" s="1381"/>
      <c r="T240" s="1381"/>
      <c r="U240" s="1381"/>
      <c r="V240" s="1382"/>
      <c r="W240" s="1128" t="s">
        <v>600</v>
      </c>
      <c r="X240" s="954"/>
      <c r="Y240" s="775"/>
      <c r="Z240" s="775" t="str">
        <f t="shared" si="4"/>
        <v xml:space="preserve">Наименование системы теплоснабжения </v>
      </c>
      <c r="AA240" s="775"/>
      <c r="AB240" s="775"/>
      <c r="AC240" s="775"/>
      <c r="AD240" s="954"/>
      <c r="AE240" s="954"/>
      <c r="AF240" s="954"/>
      <c r="AG240" s="954"/>
      <c r="AH240" s="954"/>
      <c r="AI240" s="954"/>
      <c r="AJ240" s="954"/>
    </row>
    <row r="241" spans="1:36" s="936" customFormat="1" ht="22.5">
      <c r="A241" s="1314"/>
      <c r="B241" s="1314"/>
      <c r="C241" s="1314"/>
      <c r="D241" s="1314">
        <v>1</v>
      </c>
      <c r="E241" s="972"/>
      <c r="F241" s="972"/>
      <c r="G241" s="972"/>
      <c r="H241" s="972"/>
      <c r="I241" s="908"/>
      <c r="J241" s="900"/>
      <c r="K241" s="903"/>
      <c r="L241" s="976" t="str">
        <f>mergeValue(A241) &amp;"."&amp; mergeValue(B241)&amp;"."&amp; mergeValue(C241)&amp;"."&amp; mergeValue(D241)</f>
        <v>1.1.1.1</v>
      </c>
      <c r="M241" s="658" t="s">
        <v>21</v>
      </c>
      <c r="N241" s="613"/>
      <c r="O241" s="1380"/>
      <c r="P241" s="1381"/>
      <c r="Q241" s="1381"/>
      <c r="R241" s="1381"/>
      <c r="S241" s="1381"/>
      <c r="T241" s="1381"/>
      <c r="U241" s="1381"/>
      <c r="V241" s="1382"/>
      <c r="W241" s="1128" t="s">
        <v>601</v>
      </c>
      <c r="X241" s="954"/>
      <c r="Y241" s="775"/>
      <c r="Z241" s="775" t="str">
        <f t="shared" si="4"/>
        <v xml:space="preserve">Источник тепловой энергии  </v>
      </c>
      <c r="AA241" s="775"/>
      <c r="AB241" s="775"/>
      <c r="AC241" s="775"/>
      <c r="AD241" s="954"/>
      <c r="AE241" s="954"/>
      <c r="AF241" s="954"/>
      <c r="AG241" s="954"/>
      <c r="AH241" s="954"/>
      <c r="AI241" s="954"/>
      <c r="AJ241" s="954"/>
    </row>
    <row r="242" spans="1:36" s="936" customFormat="1" ht="78.75">
      <c r="A242" s="1314"/>
      <c r="B242" s="1314"/>
      <c r="C242" s="1314"/>
      <c r="D242" s="1314"/>
      <c r="E242" s="1314">
        <v>1</v>
      </c>
      <c r="F242" s="972"/>
      <c r="G242" s="972"/>
      <c r="H242" s="961">
        <v>1</v>
      </c>
      <c r="I242" s="1314">
        <v>1</v>
      </c>
      <c r="J242" s="972"/>
      <c r="K242" s="911"/>
      <c r="L242" s="976" t="str">
        <f>mergeValue(A242) &amp;"."&amp; mergeValue(B242)&amp;"."&amp; mergeValue(C242)&amp;"."&amp; mergeValue(D242)&amp;"."&amp; mergeValue(E242)</f>
        <v>1.1.1.1.1</v>
      </c>
      <c r="M242" s="522" t="s">
        <v>8</v>
      </c>
      <c r="N242" s="613"/>
      <c r="O242" s="1317"/>
      <c r="P242" s="1318"/>
      <c r="Q242" s="1318"/>
      <c r="R242" s="1318"/>
      <c r="S242" s="1318"/>
      <c r="T242" s="1318"/>
      <c r="U242" s="1318"/>
      <c r="V242" s="1319"/>
      <c r="W242" s="1128" t="s">
        <v>719</v>
      </c>
      <c r="X242" s="954"/>
      <c r="Y242" s="775"/>
      <c r="Z242" s="775" t="str">
        <f t="shared" si="4"/>
        <v>Схема подключения теплопотребляющей установки к коллектору источника тепловой энергии</v>
      </c>
      <c r="AA242" s="775"/>
      <c r="AB242" s="775"/>
      <c r="AC242" s="775"/>
      <c r="AD242" s="954"/>
      <c r="AE242" s="954"/>
      <c r="AF242" s="954"/>
      <c r="AG242" s="954"/>
      <c r="AH242" s="954"/>
      <c r="AI242" s="954"/>
      <c r="AJ242" s="954"/>
    </row>
    <row r="243" spans="1:36" s="936" customFormat="1" ht="33.75">
      <c r="A243" s="1314"/>
      <c r="B243" s="1314"/>
      <c r="C243" s="1314"/>
      <c r="D243" s="1314"/>
      <c r="E243" s="1314"/>
      <c r="F243" s="1314">
        <v>1</v>
      </c>
      <c r="G243" s="961"/>
      <c r="H243" s="961"/>
      <c r="I243" s="1314"/>
      <c r="J243" s="1314">
        <v>1</v>
      </c>
      <c r="K243" s="912"/>
      <c r="L243" s="976" t="str">
        <f>mergeValue(A243) &amp;"."&amp; mergeValue(B243)&amp;"."&amp; mergeValue(C243)&amp;"."&amp; mergeValue(D243)&amp;"."&amp; mergeValue(E243)&amp;"."&amp; mergeValue(F243)</f>
        <v>1.1.1.1.1.1</v>
      </c>
      <c r="M243" s="523" t="s">
        <v>9</v>
      </c>
      <c r="N243" s="613"/>
      <c r="O243" s="1317"/>
      <c r="P243" s="1318"/>
      <c r="Q243" s="1318"/>
      <c r="R243" s="1318"/>
      <c r="S243" s="1318"/>
      <c r="T243" s="1318"/>
      <c r="U243" s="1318"/>
      <c r="V243" s="1319"/>
      <c r="W243" s="1128" t="s">
        <v>720</v>
      </c>
      <c r="X243" s="954"/>
      <c r="Y243" s="775"/>
      <c r="Z243" s="775" t="str">
        <f t="shared" si="4"/>
        <v>Группа потребителей</v>
      </c>
      <c r="AA243" s="775"/>
      <c r="AB243" s="775"/>
      <c r="AC243" s="775"/>
      <c r="AD243" s="954"/>
      <c r="AE243" s="954"/>
      <c r="AF243" s="954"/>
      <c r="AG243" s="954"/>
      <c r="AH243" s="954"/>
      <c r="AI243" s="954"/>
      <c r="AJ243" s="954"/>
    </row>
    <row r="244" spans="1:36" s="936" customFormat="1" ht="122.1" customHeight="1">
      <c r="A244" s="1314"/>
      <c r="B244" s="1314"/>
      <c r="C244" s="1314"/>
      <c r="D244" s="1314"/>
      <c r="E244" s="1314"/>
      <c r="F244" s="1314"/>
      <c r="G244" s="961">
        <v>1</v>
      </c>
      <c r="H244" s="961"/>
      <c r="I244" s="1314"/>
      <c r="J244" s="1314"/>
      <c r="K244" s="912">
        <v>1</v>
      </c>
      <c r="L244" s="976" t="str">
        <f>mergeValue(A244) &amp;"."&amp; mergeValue(B244)&amp;"."&amp; mergeValue(C244)&amp;"."&amp; mergeValue(D244)&amp;"."&amp; mergeValue(E244)&amp;"."&amp; mergeValue(F244)&amp;"."&amp; mergeValue(G244)</f>
        <v>1.1.1.1.1.1.1</v>
      </c>
      <c r="M244" s="1014"/>
      <c r="N244" s="613"/>
      <c r="O244" s="724"/>
      <c r="P244" s="724"/>
      <c r="Q244" s="1038"/>
      <c r="R244" s="1309"/>
      <c r="S244" s="1310" t="s">
        <v>83</v>
      </c>
      <c r="T244" s="1309"/>
      <c r="U244" s="1310" t="s">
        <v>83</v>
      </c>
      <c r="V244" s="724"/>
      <c r="W244" s="1284" t="s">
        <v>721</v>
      </c>
      <c r="X244" s="954" t="str">
        <f>strCheckDate(O245:V245)</f>
        <v/>
      </c>
      <c r="Y244" s="775"/>
      <c r="Z244" s="775" t="str">
        <f t="shared" si="4"/>
        <v/>
      </c>
      <c r="AA244" s="775"/>
      <c r="AB244" s="775"/>
      <c r="AC244" s="775"/>
      <c r="AD244" s="954"/>
      <c r="AE244" s="954"/>
      <c r="AF244" s="954"/>
      <c r="AG244" s="954"/>
      <c r="AH244" s="954"/>
      <c r="AI244" s="954"/>
      <c r="AJ244" s="954"/>
    </row>
    <row r="245" spans="1:36" s="936" customFormat="1" ht="11.25" hidden="1" customHeight="1">
      <c r="A245" s="1314"/>
      <c r="B245" s="1314"/>
      <c r="C245" s="1314"/>
      <c r="D245" s="1314"/>
      <c r="E245" s="1314"/>
      <c r="F245" s="1314"/>
      <c r="G245" s="961"/>
      <c r="H245" s="961"/>
      <c r="I245" s="1314"/>
      <c r="J245" s="1314"/>
      <c r="K245" s="912"/>
      <c r="L245" s="750"/>
      <c r="M245" s="613"/>
      <c r="N245" s="613"/>
      <c r="O245" s="724"/>
      <c r="P245" s="724"/>
      <c r="Q245" s="730" t="str">
        <f>R244 &amp; "-" &amp; T244</f>
        <v>-</v>
      </c>
      <c r="R245" s="1309"/>
      <c r="S245" s="1310"/>
      <c r="T245" s="1309"/>
      <c r="U245" s="1310"/>
      <c r="V245" s="724"/>
      <c r="W245" s="1285"/>
      <c r="X245" s="954"/>
      <c r="Y245" s="775"/>
      <c r="Z245" s="775" t="str">
        <f t="shared" si="4"/>
        <v/>
      </c>
      <c r="AA245" s="775"/>
      <c r="AB245" s="775"/>
      <c r="AC245" s="775"/>
      <c r="AD245" s="954"/>
      <c r="AE245" s="954"/>
      <c r="AF245" s="954"/>
      <c r="AG245" s="954"/>
      <c r="AH245" s="954"/>
      <c r="AI245" s="954"/>
      <c r="AJ245" s="954"/>
    </row>
    <row r="246" spans="1:36" s="936" customFormat="1" ht="15" customHeight="1">
      <c r="A246" s="1314"/>
      <c r="B246" s="1314"/>
      <c r="C246" s="1314"/>
      <c r="D246" s="1314"/>
      <c r="E246" s="1314"/>
      <c r="F246" s="1314"/>
      <c r="G246" s="972"/>
      <c r="H246" s="961"/>
      <c r="I246" s="1314"/>
      <c r="J246" s="1314"/>
      <c r="K246" s="911"/>
      <c r="L246" s="652"/>
      <c r="M246" s="525" t="s">
        <v>24</v>
      </c>
      <c r="N246" s="952"/>
      <c r="O246" s="952"/>
      <c r="P246" s="952"/>
      <c r="Q246" s="952"/>
      <c r="R246" s="952"/>
      <c r="S246" s="952"/>
      <c r="T246" s="952"/>
      <c r="U246" s="952"/>
      <c r="V246" s="723"/>
      <c r="W246" s="1286"/>
      <c r="X246" s="954"/>
      <c r="Y246" s="775"/>
      <c r="Z246" s="775" t="str">
        <f t="shared" si="4"/>
        <v>Добавить вид теплоносителя (параметры теплоносителя)</v>
      </c>
      <c r="AA246" s="775"/>
      <c r="AB246" s="775"/>
      <c r="AC246" s="775"/>
      <c r="AD246" s="954"/>
      <c r="AE246" s="954"/>
      <c r="AF246" s="954"/>
      <c r="AG246" s="954"/>
      <c r="AH246" s="954"/>
      <c r="AI246" s="954"/>
      <c r="AJ246" s="954"/>
    </row>
    <row r="247" spans="1:36" s="936" customFormat="1" ht="15" customHeight="1">
      <c r="A247" s="1314"/>
      <c r="B247" s="1314"/>
      <c r="C247" s="1314"/>
      <c r="D247" s="1314"/>
      <c r="E247" s="1314"/>
      <c r="F247" s="972"/>
      <c r="G247" s="972"/>
      <c r="H247" s="961"/>
      <c r="I247" s="1314"/>
      <c r="J247" s="972"/>
      <c r="K247" s="911"/>
      <c r="L247" s="652"/>
      <c r="M247" s="524" t="s">
        <v>10</v>
      </c>
      <c r="N247" s="952"/>
      <c r="O247" s="952"/>
      <c r="P247" s="952"/>
      <c r="Q247" s="952"/>
      <c r="R247" s="952"/>
      <c r="S247" s="952"/>
      <c r="T247" s="952"/>
      <c r="U247" s="951"/>
      <c r="V247" s="952"/>
      <c r="W247" s="632"/>
      <c r="X247" s="954"/>
      <c r="Y247" s="775"/>
      <c r="Z247" s="775" t="str">
        <f t="shared" si="4"/>
        <v>Добавить группу потребителей</v>
      </c>
      <c r="AA247" s="775"/>
      <c r="AB247" s="775"/>
      <c r="AC247" s="775"/>
      <c r="AD247" s="954"/>
      <c r="AE247" s="954"/>
      <c r="AF247" s="954"/>
      <c r="AG247" s="954"/>
      <c r="AH247" s="954"/>
      <c r="AI247" s="954"/>
      <c r="AJ247" s="954"/>
    </row>
    <row r="248" spans="1:36" s="936" customFormat="1" ht="15" customHeight="1">
      <c r="A248" s="1314"/>
      <c r="B248" s="1314"/>
      <c r="C248" s="1314"/>
      <c r="D248" s="1314"/>
      <c r="E248" s="910"/>
      <c r="F248" s="972"/>
      <c r="G248" s="972"/>
      <c r="H248" s="972"/>
      <c r="I248" s="925"/>
      <c r="J248" s="940"/>
      <c r="K248" s="909"/>
      <c r="L248" s="652"/>
      <c r="M248" s="947" t="s">
        <v>11</v>
      </c>
      <c r="N248" s="952"/>
      <c r="O248" s="952"/>
      <c r="P248" s="952"/>
      <c r="Q248" s="952"/>
      <c r="R248" s="952"/>
      <c r="S248" s="952"/>
      <c r="T248" s="952"/>
      <c r="U248" s="951"/>
      <c r="V248" s="952"/>
      <c r="W248" s="632"/>
      <c r="X248" s="954"/>
      <c r="Y248" s="775"/>
      <c r="Z248" s="775" t="str">
        <f t="shared" si="4"/>
        <v>Добавить схему подключения</v>
      </c>
      <c r="AA248" s="775"/>
      <c r="AB248" s="775"/>
      <c r="AC248" s="775"/>
      <c r="AD248" s="954"/>
      <c r="AE248" s="954"/>
      <c r="AF248" s="954"/>
      <c r="AG248" s="954"/>
      <c r="AH248" s="954"/>
      <c r="AI248" s="954"/>
      <c r="AJ248" s="954"/>
    </row>
    <row r="249" spans="1:36" s="936" customFormat="1" ht="15" customHeight="1">
      <c r="A249" s="1314"/>
      <c r="B249" s="1314"/>
      <c r="C249" s="1314"/>
      <c r="D249" s="910"/>
      <c r="E249" s="910"/>
      <c r="F249" s="972"/>
      <c r="G249" s="972"/>
      <c r="H249" s="972"/>
      <c r="I249" s="925"/>
      <c r="J249" s="940"/>
      <c r="K249" s="909"/>
      <c r="L249" s="652"/>
      <c r="M249" s="946" t="s">
        <v>16</v>
      </c>
      <c r="N249" s="952"/>
      <c r="O249" s="952"/>
      <c r="P249" s="952"/>
      <c r="Q249" s="952"/>
      <c r="R249" s="952"/>
      <c r="S249" s="952"/>
      <c r="T249" s="952"/>
      <c r="U249" s="951"/>
      <c r="V249" s="952"/>
      <c r="W249" s="632"/>
      <c r="X249" s="954"/>
      <c r="Y249" s="775"/>
      <c r="Z249" s="775" t="str">
        <f t="shared" si="4"/>
        <v>Добавить источник тепловой энергии</v>
      </c>
      <c r="AA249" s="775"/>
      <c r="AB249" s="775"/>
      <c r="AC249" s="775"/>
      <c r="AD249" s="954"/>
      <c r="AE249" s="954"/>
      <c r="AF249" s="954"/>
      <c r="AG249" s="954"/>
      <c r="AH249" s="954"/>
      <c r="AI249" s="954"/>
      <c r="AJ249" s="954"/>
    </row>
    <row r="250" spans="1:36" s="936" customFormat="1" ht="15" customHeight="1">
      <c r="A250" s="1314"/>
      <c r="B250" s="1314"/>
      <c r="C250" s="910"/>
      <c r="D250" s="910"/>
      <c r="E250" s="910"/>
      <c r="F250" s="910"/>
      <c r="G250" s="915"/>
      <c r="H250" s="925"/>
      <c r="I250" s="913"/>
      <c r="J250" s="940"/>
      <c r="K250" s="914"/>
      <c r="L250" s="652"/>
      <c r="M250" s="945" t="s">
        <v>17</v>
      </c>
      <c r="N250" s="952"/>
      <c r="O250" s="952"/>
      <c r="P250" s="952"/>
      <c r="Q250" s="952"/>
      <c r="R250" s="952"/>
      <c r="S250" s="952"/>
      <c r="T250" s="952"/>
      <c r="U250" s="951"/>
      <c r="V250" s="952"/>
      <c r="W250" s="632"/>
      <c r="X250" s="954"/>
      <c r="Y250" s="775"/>
      <c r="Z250" s="775" t="str">
        <f t="shared" si="4"/>
        <v>Добавить наименование системы теплоснабжения</v>
      </c>
      <c r="AA250" s="775"/>
      <c r="AB250" s="775"/>
      <c r="AC250" s="775"/>
      <c r="AD250" s="954"/>
      <c r="AE250" s="954"/>
      <c r="AF250" s="954"/>
      <c r="AG250" s="954"/>
      <c r="AH250" s="954"/>
      <c r="AI250" s="954"/>
      <c r="AJ250" s="954"/>
    </row>
    <row r="251" spans="1:36" s="936" customFormat="1" ht="15" customHeight="1">
      <c r="A251" s="1314"/>
      <c r="B251" s="910"/>
      <c r="C251" s="910"/>
      <c r="D251" s="910"/>
      <c r="E251" s="910"/>
      <c r="F251" s="910"/>
      <c r="G251" s="915"/>
      <c r="H251" s="925"/>
      <c r="I251" s="925"/>
      <c r="J251" s="940"/>
      <c r="K251" s="909"/>
      <c r="L251" s="652"/>
      <c r="M251" s="694" t="s">
        <v>18</v>
      </c>
      <c r="N251" s="952"/>
      <c r="O251" s="952"/>
      <c r="P251" s="952"/>
      <c r="Q251" s="952"/>
      <c r="R251" s="952"/>
      <c r="S251" s="952"/>
      <c r="T251" s="952"/>
      <c r="U251" s="951"/>
      <c r="V251" s="952"/>
      <c r="W251" s="632"/>
      <c r="X251" s="954"/>
      <c r="Y251" s="775"/>
      <c r="Z251" s="775" t="str">
        <f t="shared" si="4"/>
        <v>Добавить территорию действия тарифа</v>
      </c>
      <c r="AA251" s="775"/>
      <c r="AB251" s="775"/>
      <c r="AC251" s="775"/>
      <c r="AD251" s="954"/>
      <c r="AE251" s="954"/>
      <c r="AF251" s="954"/>
      <c r="AG251" s="954"/>
      <c r="AH251" s="954"/>
      <c r="AI251" s="954"/>
      <c r="AJ251" s="954"/>
    </row>
    <row r="252" spans="1:36" s="935" customFormat="1" ht="15" customHeight="1">
      <c r="L252" s="460"/>
      <c r="M252" s="697" t="s">
        <v>308</v>
      </c>
      <c r="N252" s="952"/>
      <c r="O252" s="952"/>
      <c r="P252" s="952"/>
      <c r="Q252" s="952"/>
      <c r="R252" s="952"/>
      <c r="S252" s="952"/>
      <c r="T252" s="952"/>
      <c r="U252" s="951"/>
      <c r="V252" s="952"/>
      <c r="W252" s="632"/>
      <c r="X252" s="956"/>
      <c r="Y252" s="956"/>
      <c r="Z252" s="956"/>
      <c r="AA252" s="956"/>
      <c r="AB252" s="956"/>
      <c r="AC252" s="956"/>
      <c r="AD252" s="956"/>
      <c r="AE252" s="956"/>
      <c r="AF252" s="956"/>
      <c r="AG252" s="956"/>
      <c r="AH252" s="956"/>
    </row>
    <row r="253" spans="1:36" s="564" customFormat="1" ht="15" customHeight="1">
      <c r="A253" s="563"/>
      <c r="B253" s="563"/>
      <c r="C253" s="563"/>
      <c r="D253" s="563"/>
      <c r="E253" s="563"/>
      <c r="F253" s="563"/>
      <c r="G253" s="562"/>
      <c r="H253" s="563"/>
      <c r="I253" s="382"/>
      <c r="J253" s="646"/>
      <c r="K253" s="382"/>
      <c r="L253" s="565"/>
      <c r="M253" s="640"/>
      <c r="N253" s="736"/>
      <c r="O253" s="736"/>
      <c r="P253" s="736"/>
      <c r="Q253" s="736"/>
      <c r="R253" s="736"/>
      <c r="S253" s="736"/>
      <c r="T253" s="736"/>
      <c r="U253" s="644"/>
      <c r="V253" s="736"/>
      <c r="W253" s="736"/>
      <c r="X253" s="736"/>
      <c r="Y253" s="736"/>
      <c r="Z253" s="736"/>
      <c r="AA253" s="736"/>
      <c r="AB253" s="644"/>
      <c r="AC253" s="736"/>
      <c r="AD253" s="644"/>
      <c r="AE253" s="563"/>
      <c r="AF253" s="563"/>
      <c r="AG253" s="563"/>
      <c r="AH253" s="563"/>
    </row>
    <row r="254" spans="1:36" s="34" customFormat="1" ht="11.25">
      <c r="A254" s="34" t="s">
        <v>276</v>
      </c>
    </row>
    <row r="255" spans="1:36" ht="11.25"/>
    <row r="256" spans="1:36" s="13" customFormat="1" ht="15" customHeight="1">
      <c r="C256" s="160"/>
      <c r="D256" s="117"/>
      <c r="E256" s="1018"/>
    </row>
    <row r="258" spans="1:24" s="34" customFormat="1" ht="17.100000000000001" customHeight="1">
      <c r="A258" s="34" t="s">
        <v>275</v>
      </c>
    </row>
    <row r="260" spans="1:24" s="35" customFormat="1" ht="17.100000000000001" customHeight="1">
      <c r="A260" s="92"/>
      <c r="B260" s="92"/>
      <c r="C260" s="81"/>
      <c r="D260" s="144"/>
      <c r="E260" s="100">
        <v>1</v>
      </c>
      <c r="F260" s="101"/>
      <c r="G260" s="101"/>
      <c r="H260" s="101"/>
      <c r="I260" s="101"/>
      <c r="J260" s="101"/>
      <c r="K260" s="101"/>
      <c r="L260" s="101"/>
      <c r="M260" s="101"/>
      <c r="N260" s="101"/>
      <c r="O260" s="101"/>
      <c r="P260" s="101"/>
      <c r="Q260" s="101"/>
      <c r="R260" s="102"/>
      <c r="S260" s="102"/>
      <c r="T260" s="102"/>
      <c r="U260" s="103"/>
      <c r="V260" s="103"/>
      <c r="W260" s="103"/>
      <c r="X260" s="104"/>
    </row>
    <row r="262" spans="1:24" s="34" customFormat="1" ht="17.100000000000001" customHeight="1">
      <c r="A262" s="34" t="s">
        <v>276</v>
      </c>
    </row>
    <row r="263" spans="1:24" ht="17.100000000000001" customHeight="1">
      <c r="G263" s="90"/>
      <c r="H263" s="90"/>
    </row>
    <row r="264" spans="1:24" s="35" customFormat="1" ht="17.100000000000001" customHeight="1">
      <c r="A264" s="91"/>
      <c r="B264" s="83"/>
      <c r="C264" s="81"/>
      <c r="D264" s="144"/>
      <c r="E264" s="105" t="s">
        <v>92</v>
      </c>
      <c r="F264" s="101"/>
      <c r="G264" s="101"/>
      <c r="H264" s="101"/>
      <c r="I264" s="101"/>
      <c r="J264" s="102"/>
      <c r="K264" s="102"/>
      <c r="L264" s="102"/>
      <c r="M264" s="103"/>
      <c r="N264" s="103"/>
      <c r="O264" s="103"/>
      <c r="P264" s="104"/>
      <c r="Q264" s="84"/>
      <c r="R264" s="84"/>
      <c r="S264" s="84"/>
      <c r="T264" s="84"/>
      <c r="U264" s="84"/>
      <c r="V264" s="84"/>
      <c r="W264" s="84"/>
      <c r="X264" s="84"/>
    </row>
    <row r="266" spans="1:24" s="34" customFormat="1" ht="17.100000000000001" customHeight="1">
      <c r="A266" s="34" t="s">
        <v>277</v>
      </c>
    </row>
    <row r="267" spans="1:24" ht="17.100000000000001" customHeight="1">
      <c r="G267" s="90"/>
      <c r="H267" s="90"/>
    </row>
    <row r="268" spans="1:24" s="35" customFormat="1" ht="17.100000000000001" customHeight="1">
      <c r="A268" s="91"/>
      <c r="B268" s="83"/>
      <c r="C268" s="81"/>
      <c r="D268" s="144"/>
      <c r="E268" s="105" t="s">
        <v>92</v>
      </c>
      <c r="F268" s="101"/>
      <c r="G268" s="101"/>
      <c r="H268" s="101"/>
      <c r="I268" s="101"/>
      <c r="J268" s="102"/>
      <c r="K268" s="102"/>
      <c r="L268" s="102"/>
      <c r="M268" s="103"/>
      <c r="N268" s="103"/>
      <c r="O268" s="103"/>
      <c r="P268" s="104"/>
      <c r="Q268" s="84"/>
      <c r="R268" s="84"/>
      <c r="S268" s="84"/>
      <c r="T268" s="84"/>
      <c r="U268" s="84"/>
      <c r="V268" s="84"/>
      <c r="W268" s="84"/>
      <c r="X268" s="84"/>
    </row>
    <row r="270" spans="1:24" s="34" customFormat="1" ht="17.100000000000001" customHeight="1">
      <c r="A270" s="34" t="s">
        <v>304</v>
      </c>
      <c r="B270" s="34" t="s">
        <v>305</v>
      </c>
      <c r="C270" s="34" t="s">
        <v>306</v>
      </c>
    </row>
    <row r="272" spans="1:24" s="22" customFormat="1" ht="20.100000000000001" customHeight="1">
      <c r="A272" s="86"/>
      <c r="B272" s="85"/>
      <c r="C272" s="19"/>
      <c r="D272" s="20"/>
      <c r="F272" s="37" t="s">
        <v>80</v>
      </c>
      <c r="G272" s="26"/>
      <c r="I272" s="52"/>
    </row>
    <row r="273" spans="1:9" s="22" customFormat="1" ht="22.5">
      <c r="A273" s="86"/>
      <c r="B273" s="87"/>
      <c r="C273" s="19"/>
      <c r="D273" s="32"/>
      <c r="E273" s="31" t="s">
        <v>76</v>
      </c>
      <c r="F273" s="33"/>
      <c r="G273" s="26"/>
      <c r="I273" s="52"/>
    </row>
    <row r="274" spans="1:9" s="22" customFormat="1" ht="19.5">
      <c r="A274" s="86"/>
      <c r="B274" s="87"/>
      <c r="C274" s="19"/>
      <c r="D274" s="32"/>
      <c r="E274" s="31" t="s">
        <v>77</v>
      </c>
      <c r="F274" s="33"/>
      <c r="G274" s="26"/>
      <c r="I274" s="52"/>
    </row>
    <row r="275" spans="1:9" s="22" customFormat="1" ht="13.5" customHeight="1">
      <c r="A275" s="85"/>
      <c r="B275" s="85"/>
      <c r="C275" s="19"/>
      <c r="D275" s="23"/>
      <c r="E275" s="24"/>
      <c r="F275" s="36"/>
      <c r="G275" s="20"/>
      <c r="I275" s="52"/>
    </row>
    <row r="276" spans="1:9" s="22" customFormat="1" ht="20.100000000000001" customHeight="1">
      <c r="A276" s="86"/>
      <c r="B276" s="85"/>
      <c r="C276" s="19"/>
      <c r="D276" s="20"/>
      <c r="F276" s="37" t="s">
        <v>171</v>
      </c>
      <c r="G276" s="26"/>
      <c r="I276" s="52"/>
    </row>
    <row r="277" spans="1:9" s="22" customFormat="1" ht="22.5">
      <c r="A277" s="86"/>
      <c r="B277" s="87"/>
      <c r="C277" s="19"/>
      <c r="D277" s="32"/>
      <c r="E277" s="38" t="s">
        <v>86</v>
      </c>
      <c r="F277" s="33"/>
      <c r="G277" s="26"/>
      <c r="I277" s="52"/>
    </row>
    <row r="278" spans="1:9" s="22" customFormat="1" ht="22.5">
      <c r="A278" s="86"/>
      <c r="B278" s="87"/>
      <c r="C278" s="19"/>
      <c r="D278" s="32"/>
      <c r="E278" s="38" t="s">
        <v>170</v>
      </c>
      <c r="F278" s="33"/>
      <c r="G278" s="26"/>
      <c r="I278" s="52"/>
    </row>
    <row r="279" spans="1:9" s="22" customFormat="1" ht="13.5" customHeight="1">
      <c r="A279" s="85"/>
      <c r="B279" s="85"/>
      <c r="C279" s="19"/>
      <c r="D279" s="23"/>
      <c r="E279" s="24"/>
      <c r="F279" s="36"/>
      <c r="G279" s="20"/>
      <c r="I279" s="52"/>
    </row>
    <row r="280" spans="1:9" s="22" customFormat="1" ht="20.100000000000001" customHeight="1">
      <c r="A280" s="86"/>
      <c r="B280" s="85"/>
      <c r="C280" s="19"/>
      <c r="D280" s="20"/>
      <c r="F280" s="37" t="s">
        <v>172</v>
      </c>
      <c r="G280" s="26"/>
      <c r="I280" s="52"/>
    </row>
    <row r="281" spans="1:9" s="22" customFormat="1" ht="22.5">
      <c r="A281" s="86"/>
      <c r="B281" s="87"/>
      <c r="C281" s="19"/>
      <c r="D281" s="32"/>
      <c r="E281" s="38" t="s">
        <v>86</v>
      </c>
      <c r="F281" s="33"/>
      <c r="G281" s="26"/>
      <c r="I281" s="52"/>
    </row>
    <row r="282" spans="1:9" s="22" customFormat="1" ht="22.5">
      <c r="A282" s="86"/>
      <c r="B282" s="87"/>
      <c r="C282" s="19"/>
      <c r="D282" s="32"/>
      <c r="E282" s="38" t="s">
        <v>170</v>
      </c>
      <c r="F282" s="33"/>
      <c r="G282" s="26"/>
      <c r="I282" s="52"/>
    </row>
    <row r="283" spans="1:9" s="22" customFormat="1" ht="13.5" customHeight="1">
      <c r="A283" s="85"/>
      <c r="B283" s="85"/>
      <c r="C283" s="19"/>
      <c r="D283" s="23"/>
      <c r="E283" s="24"/>
      <c r="F283" s="36"/>
      <c r="G283" s="20"/>
      <c r="I283" s="52"/>
    </row>
    <row r="284" spans="1:9" s="22" customFormat="1" ht="20.100000000000001" customHeight="1">
      <c r="A284" s="86"/>
      <c r="B284" s="85"/>
      <c r="C284" s="19"/>
      <c r="D284" s="20"/>
      <c r="F284" s="37" t="s">
        <v>173</v>
      </c>
      <c r="G284" s="26"/>
      <c r="I284" s="52"/>
    </row>
    <row r="285" spans="1:9" s="22" customFormat="1" ht="22.5">
      <c r="A285" s="86"/>
      <c r="B285" s="87"/>
      <c r="C285" s="19"/>
      <c r="D285" s="32"/>
      <c r="E285" s="31" t="s">
        <v>86</v>
      </c>
      <c r="F285" s="33"/>
      <c r="G285" s="26"/>
      <c r="I285" s="52"/>
    </row>
    <row r="286" spans="1:9" s="22" customFormat="1" ht="19.5">
      <c r="A286" s="86"/>
      <c r="B286" s="87"/>
      <c r="C286" s="19"/>
      <c r="D286" s="32"/>
      <c r="E286" s="31" t="s">
        <v>87</v>
      </c>
      <c r="F286" s="33"/>
      <c r="G286" s="26"/>
      <c r="I286" s="52"/>
    </row>
    <row r="287" spans="1:9" s="22" customFormat="1" ht="22.5">
      <c r="A287" s="86"/>
      <c r="B287" s="87"/>
      <c r="C287" s="19"/>
      <c r="D287" s="32"/>
      <c r="E287" s="38" t="s">
        <v>170</v>
      </c>
      <c r="F287" s="33"/>
      <c r="G287" s="26"/>
      <c r="I287" s="52"/>
    </row>
    <row r="288" spans="1:9" s="22" customFormat="1" ht="19.5">
      <c r="A288" s="86"/>
      <c r="B288" s="87"/>
      <c r="C288" s="19"/>
      <c r="D288" s="32"/>
      <c r="E288" s="31" t="s">
        <v>88</v>
      </c>
      <c r="F288" s="33"/>
      <c r="G288" s="26"/>
      <c r="I288" s="52"/>
    </row>
    <row r="290" spans="1:83" s="34" customFormat="1" ht="17.100000000000001" customHeight="1">
      <c r="A290" s="34" t="s">
        <v>325</v>
      </c>
    </row>
    <row r="292" spans="1:83" s="121" customFormat="1" ht="14.25">
      <c r="A292" s="178" t="s">
        <v>49</v>
      </c>
      <c r="B292" s="129" t="s">
        <v>252</v>
      </c>
      <c r="C292" s="130"/>
      <c r="D292" s="132"/>
      <c r="E292" s="415"/>
      <c r="F292" s="1031"/>
      <c r="G292" s="1031"/>
      <c r="H292" s="1031"/>
      <c r="I292" s="1036"/>
      <c r="J292" s="293"/>
      <c r="K292" s="294"/>
      <c r="M292" s="420" t="str">
        <f>IF(ISERROR(INDEX(kind_of_nameforms,MATCH(E292,kind_of_forms,0),1)),"",INDEX(kind_of_nameforms,MATCH(E292,kind_of_forms,0),1))</f>
        <v/>
      </c>
    </row>
    <row r="295" spans="1:83" s="252" customFormat="1" ht="15">
      <c r="A295" s="34" t="s">
        <v>402</v>
      </c>
      <c r="B295" s="34"/>
      <c r="C295" s="34"/>
      <c r="D295" s="34"/>
      <c r="E295" s="34"/>
      <c r="F295" s="34"/>
      <c r="G295" s="34"/>
      <c r="H295" s="34"/>
      <c r="I295" s="34"/>
      <c r="J295" s="34"/>
      <c r="K295" s="34"/>
      <c r="L295" s="34"/>
      <c r="M295" s="34"/>
      <c r="N295" s="34"/>
      <c r="O295" s="34"/>
      <c r="P295" s="34"/>
      <c r="Q295" s="34"/>
      <c r="R295" s="34"/>
      <c r="S295" s="34"/>
      <c r="T295" s="34"/>
      <c r="U295" s="251"/>
      <c r="V295" s="34"/>
      <c r="W295" s="34"/>
    </row>
    <row r="296" spans="1:83" s="252" customFormat="1" ht="15">
      <c r="D296" s="333"/>
      <c r="E296" s="333"/>
      <c r="F296" s="333"/>
      <c r="G296" s="333"/>
      <c r="H296" s="333"/>
      <c r="I296" s="333"/>
      <c r="J296" s="333"/>
      <c r="K296" s="333"/>
      <c r="L296" s="333"/>
      <c r="U296" s="253"/>
    </row>
    <row r="297" spans="1:83" s="256" customFormat="1" ht="15" customHeight="1">
      <c r="A297" s="84"/>
      <c r="B297" s="179" t="s">
        <v>403</v>
      </c>
      <c r="C297" s="1413"/>
      <c r="D297" s="1236">
        <v>1</v>
      </c>
      <c r="E297" s="1316"/>
      <c r="F297" s="327"/>
      <c r="G297" s="181">
        <v>0</v>
      </c>
      <c r="H297" s="332"/>
      <c r="I297" s="241"/>
      <c r="J297" s="369" t="s">
        <v>496</v>
      </c>
      <c r="K297" s="148"/>
      <c r="L297" s="257"/>
      <c r="M297" s="203">
        <f>mergeValue(H297)</f>
        <v>0</v>
      </c>
      <c r="N297" s="194"/>
      <c r="O297" s="194"/>
      <c r="P297" s="203" t="str">
        <f>IF(ISERROR(MATCH(Q297,MODesc,0)),"n","y")</f>
        <v>n</v>
      </c>
      <c r="Q297" s="194"/>
      <c r="R297" s="203" t="str">
        <f>K297&amp;"("&amp;L297&amp;")"</f>
        <v>()</v>
      </c>
      <c r="S297" s="179"/>
      <c r="T297" s="179"/>
      <c r="U297" s="239"/>
      <c r="V297" s="179"/>
      <c r="W297" s="179"/>
      <c r="X297" s="179"/>
      <c r="Y297" s="255"/>
      <c r="Z297" s="255"/>
      <c r="AA297" s="218"/>
      <c r="AB297" s="218"/>
      <c r="AC297" s="218"/>
      <c r="AD297" s="218"/>
      <c r="AE297" s="218"/>
      <c r="AF297" s="218"/>
      <c r="AG297" s="218"/>
      <c r="AH297" s="218"/>
      <c r="AI297" s="218"/>
      <c r="AJ297" s="218"/>
      <c r="AK297" s="218"/>
      <c r="AL297" s="218"/>
      <c r="AM297" s="218"/>
      <c r="AN297" s="218"/>
      <c r="AO297" s="218"/>
      <c r="AP297" s="218"/>
      <c r="AQ297" s="218"/>
      <c r="AR297" s="218"/>
      <c r="AS297" s="218"/>
      <c r="AT297" s="218"/>
      <c r="AU297" s="218"/>
      <c r="AV297" s="218"/>
      <c r="AW297" s="218"/>
      <c r="AX297" s="218"/>
      <c r="AY297" s="218"/>
      <c r="AZ297" s="218"/>
      <c r="BA297" s="218"/>
      <c r="BB297" s="218"/>
      <c r="BC297" s="218"/>
      <c r="BD297" s="218"/>
      <c r="BE297" s="218"/>
      <c r="BF297" s="218"/>
      <c r="BG297" s="218"/>
      <c r="BH297" s="218"/>
      <c r="BI297" s="218"/>
      <c r="BJ297" s="218"/>
      <c r="BK297" s="218"/>
      <c r="BL297" s="218"/>
      <c r="BM297" s="218"/>
      <c r="BN297" s="218"/>
      <c r="BO297" s="218"/>
      <c r="BP297" s="218"/>
      <c r="BQ297" s="218"/>
      <c r="BR297" s="218"/>
      <c r="BS297" s="218"/>
      <c r="BT297" s="218"/>
      <c r="BU297" s="218"/>
      <c r="BV297" s="255"/>
      <c r="BW297" s="255"/>
      <c r="BX297" s="255"/>
      <c r="BY297" s="255"/>
      <c r="BZ297" s="255"/>
      <c r="CA297" s="255"/>
      <c r="CB297" s="255"/>
      <c r="CC297" s="255"/>
      <c r="CD297" s="255"/>
      <c r="CE297" s="255"/>
    </row>
    <row r="298" spans="1:83" s="256" customFormat="1" ht="15" customHeight="1">
      <c r="A298" s="84"/>
      <c r="B298" s="84"/>
      <c r="C298" s="1413"/>
      <c r="D298" s="1236"/>
      <c r="E298" s="1316"/>
      <c r="F298" s="241"/>
      <c r="G298" s="242"/>
      <c r="H298" s="148" t="s">
        <v>401</v>
      </c>
      <c r="I298" s="242"/>
      <c r="J298" s="242"/>
      <c r="K298" s="258"/>
      <c r="L298" s="257"/>
      <c r="M298" s="194"/>
      <c r="N298" s="194"/>
      <c r="O298" s="194"/>
      <c r="P298" s="194"/>
      <c r="Q298" s="203"/>
      <c r="R298" s="194"/>
      <c r="S298" s="179"/>
      <c r="T298" s="179"/>
      <c r="U298" s="239"/>
      <c r="V298" s="179"/>
      <c r="W298" s="179"/>
      <c r="X298" s="179"/>
      <c r="Y298" s="255"/>
      <c r="Z298" s="255"/>
      <c r="AA298" s="218"/>
      <c r="AB298" s="218"/>
      <c r="AC298" s="218"/>
      <c r="AD298" s="218"/>
      <c r="AE298" s="218"/>
      <c r="AF298" s="218"/>
      <c r="AG298" s="218"/>
      <c r="AH298" s="218"/>
      <c r="AI298" s="218"/>
      <c r="AJ298" s="218"/>
      <c r="AK298" s="218"/>
      <c r="AL298" s="218"/>
      <c r="AM298" s="218"/>
      <c r="AN298" s="218"/>
      <c r="AO298" s="218"/>
      <c r="AP298" s="218"/>
      <c r="AQ298" s="218"/>
      <c r="AR298" s="218"/>
      <c r="AS298" s="218"/>
      <c r="AT298" s="218"/>
      <c r="AU298" s="218"/>
      <c r="AV298" s="218"/>
      <c r="AW298" s="218"/>
      <c r="AX298" s="218"/>
      <c r="AY298" s="218"/>
      <c r="AZ298" s="218"/>
      <c r="BA298" s="218"/>
      <c r="BB298" s="218"/>
      <c r="BC298" s="218"/>
      <c r="BD298" s="218"/>
      <c r="BE298" s="218"/>
      <c r="BF298" s="218"/>
      <c r="BG298" s="218"/>
      <c r="BH298" s="218"/>
      <c r="BI298" s="218"/>
      <c r="BJ298" s="218"/>
      <c r="BK298" s="218"/>
      <c r="BL298" s="218"/>
      <c r="BM298" s="218"/>
      <c r="BN298" s="218"/>
      <c r="BO298" s="218"/>
      <c r="BP298" s="218"/>
      <c r="BQ298" s="218"/>
      <c r="BR298" s="218"/>
      <c r="BS298" s="218"/>
      <c r="BT298" s="218"/>
      <c r="BU298" s="218"/>
      <c r="BV298" s="255"/>
      <c r="BW298" s="255"/>
      <c r="BX298" s="255"/>
      <c r="BY298" s="255"/>
      <c r="BZ298" s="255"/>
      <c r="CA298" s="255"/>
      <c r="CB298" s="255"/>
      <c r="CC298" s="255"/>
      <c r="CD298" s="255"/>
      <c r="CE298" s="255"/>
    </row>
    <row r="299" spans="1:83" s="252" customFormat="1" ht="15">
      <c r="Q299" s="259"/>
      <c r="U299" s="253"/>
    </row>
    <row r="300" spans="1:83" s="252" customFormat="1" ht="15">
      <c r="A300" s="34" t="s">
        <v>404</v>
      </c>
      <c r="B300" s="34"/>
      <c r="C300" s="34"/>
      <c r="D300" s="34"/>
      <c r="E300" s="34"/>
      <c r="F300" s="34"/>
      <c r="G300" s="34"/>
      <c r="H300" s="34"/>
      <c r="I300" s="34"/>
      <c r="J300" s="34"/>
      <c r="K300" s="34"/>
      <c r="L300" s="34"/>
      <c r="M300" s="34"/>
      <c r="N300" s="34"/>
      <c r="O300" s="34"/>
      <c r="P300" s="34"/>
      <c r="Q300" s="260"/>
      <c r="R300" s="34"/>
      <c r="S300" s="34"/>
      <c r="T300" s="34"/>
      <c r="U300" s="251"/>
      <c r="V300" s="34"/>
      <c r="W300" s="34"/>
    </row>
    <row r="301" spans="1:83" s="252" customFormat="1" ht="15">
      <c r="F301" s="333"/>
      <c r="G301" s="333"/>
      <c r="H301" s="333"/>
      <c r="I301" s="333"/>
      <c r="J301" s="333"/>
      <c r="K301" s="333"/>
      <c r="L301" s="333"/>
      <c r="Q301" s="259"/>
      <c r="U301" s="253"/>
    </row>
    <row r="302" spans="1:83" s="256" customFormat="1" ht="15" customHeight="1">
      <c r="A302" s="84"/>
      <c r="B302" s="179" t="s">
        <v>403</v>
      </c>
      <c r="C302" s="1414"/>
      <c r="D302" s="240"/>
      <c r="E302" s="422"/>
      <c r="F302" s="1415"/>
      <c r="G302" s="1236">
        <v>0</v>
      </c>
      <c r="H302" s="1412"/>
      <c r="I302" s="241"/>
      <c r="J302" s="369" t="s">
        <v>496</v>
      </c>
      <c r="K302" s="148"/>
      <c r="L302" s="257"/>
      <c r="M302" s="203">
        <f>mergeValue(H302)</f>
        <v>0</v>
      </c>
      <c r="N302" s="194"/>
      <c r="O302" s="194"/>
      <c r="P302" s="194"/>
      <c r="Q302" s="194"/>
      <c r="R302" s="203" t="str">
        <f>K302&amp;"("&amp;L302&amp;")"</f>
        <v>()</v>
      </c>
      <c r="S302" s="179"/>
      <c r="T302" s="179"/>
      <c r="U302" s="239"/>
      <c r="V302" s="179"/>
      <c r="W302" s="179"/>
      <c r="X302" s="179"/>
      <c r="Y302" s="255"/>
      <c r="Z302" s="255"/>
      <c r="AA302" s="218"/>
      <c r="AB302" s="218"/>
      <c r="AC302" s="218"/>
      <c r="AD302" s="218"/>
      <c r="AE302" s="218"/>
      <c r="AF302" s="218"/>
      <c r="AG302" s="218"/>
      <c r="AH302" s="218"/>
      <c r="AI302" s="218"/>
      <c r="AJ302" s="218"/>
      <c r="AK302" s="218"/>
      <c r="AL302" s="218"/>
      <c r="AM302" s="218"/>
      <c r="AN302" s="218"/>
      <c r="AO302" s="218"/>
      <c r="AP302" s="218"/>
      <c r="AQ302" s="218"/>
      <c r="AR302" s="218"/>
      <c r="AS302" s="218"/>
      <c r="AT302" s="218"/>
      <c r="AU302" s="218"/>
      <c r="AV302" s="218"/>
      <c r="AW302" s="218"/>
      <c r="AX302" s="218"/>
      <c r="AY302" s="218"/>
      <c r="AZ302" s="218"/>
      <c r="BA302" s="218"/>
      <c r="BB302" s="218"/>
      <c r="BC302" s="218"/>
      <c r="BD302" s="218"/>
      <c r="BE302" s="218"/>
      <c r="BF302" s="218"/>
      <c r="BG302" s="218"/>
      <c r="BH302" s="218"/>
      <c r="BI302" s="218"/>
      <c r="BJ302" s="218"/>
      <c r="BK302" s="218"/>
      <c r="BL302" s="218"/>
      <c r="BM302" s="218"/>
      <c r="BN302" s="218"/>
      <c r="BO302" s="218"/>
      <c r="BP302" s="218"/>
      <c r="BQ302" s="218"/>
      <c r="BR302" s="218"/>
      <c r="BS302" s="218"/>
      <c r="BT302" s="218"/>
      <c r="BU302" s="218"/>
      <c r="BV302" s="255"/>
      <c r="BW302" s="255"/>
      <c r="BX302" s="255"/>
      <c r="BY302" s="255"/>
      <c r="BZ302" s="255"/>
      <c r="CA302" s="255"/>
      <c r="CB302" s="255"/>
      <c r="CC302" s="255"/>
      <c r="CD302" s="255"/>
      <c r="CE302" s="255"/>
    </row>
    <row r="303" spans="1:83" s="256" customFormat="1" ht="15" customHeight="1">
      <c r="A303" s="84"/>
      <c r="B303" s="84"/>
      <c r="C303" s="1414"/>
      <c r="D303" s="240"/>
      <c r="E303" s="422"/>
      <c r="F303" s="1415"/>
      <c r="G303" s="1236"/>
      <c r="H303" s="1412"/>
      <c r="I303" s="242"/>
      <c r="J303" s="242"/>
      <c r="K303" s="148" t="s">
        <v>4</v>
      </c>
      <c r="L303" s="257"/>
      <c r="M303" s="194"/>
      <c r="N303" s="194"/>
      <c r="O303" s="194"/>
      <c r="P303" s="194"/>
      <c r="Q303" s="203"/>
      <c r="R303" s="194"/>
      <c r="S303" s="179"/>
      <c r="T303" s="179"/>
      <c r="U303" s="239"/>
      <c r="V303" s="179"/>
      <c r="W303" s="179"/>
      <c r="X303" s="179"/>
      <c r="Y303" s="255"/>
      <c r="Z303" s="255"/>
      <c r="AA303" s="218"/>
      <c r="AB303" s="218"/>
      <c r="AC303" s="218"/>
      <c r="AD303" s="218"/>
      <c r="AE303" s="218"/>
      <c r="AF303" s="218"/>
      <c r="AG303" s="218"/>
      <c r="AH303" s="218"/>
      <c r="AI303" s="218"/>
      <c r="AJ303" s="218"/>
      <c r="AK303" s="218"/>
      <c r="AL303" s="218"/>
      <c r="AM303" s="218"/>
      <c r="AN303" s="218"/>
      <c r="AO303" s="218"/>
      <c r="AP303" s="218"/>
      <c r="AQ303" s="218"/>
      <c r="AR303" s="218"/>
      <c r="AS303" s="218"/>
      <c r="AT303" s="218"/>
      <c r="AU303" s="218"/>
      <c r="AV303" s="218"/>
      <c r="AW303" s="218"/>
      <c r="AX303" s="218"/>
      <c r="AY303" s="218"/>
      <c r="AZ303" s="218"/>
      <c r="BA303" s="218"/>
      <c r="BB303" s="218"/>
      <c r="BC303" s="218"/>
      <c r="BD303" s="218"/>
      <c r="BE303" s="218"/>
      <c r="BF303" s="218"/>
      <c r="BG303" s="218"/>
      <c r="BH303" s="218"/>
      <c r="BI303" s="218"/>
      <c r="BJ303" s="218"/>
      <c r="BK303" s="218"/>
      <c r="BL303" s="218"/>
      <c r="BM303" s="218"/>
      <c r="BN303" s="218"/>
      <c r="BO303" s="218"/>
      <c r="BP303" s="218"/>
      <c r="BQ303" s="218"/>
      <c r="BR303" s="218"/>
      <c r="BS303" s="218"/>
      <c r="BT303" s="218"/>
      <c r="BU303" s="218"/>
      <c r="BV303" s="255"/>
      <c r="BW303" s="255"/>
      <c r="BX303" s="255"/>
      <c r="BY303" s="255"/>
      <c r="BZ303" s="255"/>
      <c r="CA303" s="255"/>
      <c r="CB303" s="255"/>
      <c r="CC303" s="255"/>
      <c r="CD303" s="255"/>
      <c r="CE303" s="255"/>
    </row>
    <row r="304" spans="1:83" s="252" customFormat="1" ht="15">
      <c r="Q304" s="259"/>
      <c r="U304" s="253"/>
    </row>
    <row r="305" spans="1:83" s="252" customFormat="1" ht="15">
      <c r="A305" s="34" t="s">
        <v>405</v>
      </c>
      <c r="B305" s="34"/>
      <c r="C305" s="34"/>
      <c r="D305" s="34"/>
      <c r="E305" s="34"/>
      <c r="F305" s="34"/>
      <c r="G305" s="34"/>
      <c r="H305" s="34"/>
      <c r="I305" s="34"/>
      <c r="J305" s="34"/>
      <c r="K305" s="34"/>
      <c r="L305" s="34"/>
      <c r="M305" s="34"/>
      <c r="N305" s="34"/>
      <c r="O305" s="34"/>
      <c r="P305" s="34"/>
      <c r="Q305" s="260"/>
      <c r="R305" s="34"/>
      <c r="S305" s="34"/>
      <c r="T305" s="34"/>
      <c r="U305" s="251"/>
      <c r="V305" s="34"/>
      <c r="W305" s="34"/>
    </row>
    <row r="306" spans="1:83" s="252" customFormat="1" ht="15">
      <c r="Q306" s="259"/>
      <c r="U306" s="253"/>
    </row>
    <row r="307" spans="1:83" s="256" customFormat="1" ht="15" customHeight="1">
      <c r="A307" s="84"/>
      <c r="B307" s="179" t="s">
        <v>403</v>
      </c>
      <c r="C307" s="373"/>
      <c r="D307" s="252"/>
      <c r="E307" s="423"/>
      <c r="F307" s="252"/>
      <c r="G307" s="252"/>
      <c r="H307" s="252"/>
      <c r="I307" s="212"/>
      <c r="J307" s="181">
        <v>0</v>
      </c>
      <c r="K307" s="372"/>
      <c r="L307" s="238"/>
      <c r="M307" s="203">
        <f>mergeValue(H307)</f>
        <v>0</v>
      </c>
      <c r="N307" s="194"/>
      <c r="O307" s="194"/>
      <c r="P307" s="194"/>
      <c r="Q307" s="194"/>
      <c r="R307" s="203" t="str">
        <f>K307&amp;" ("&amp;L307&amp;")"</f>
        <v xml:space="preserve"> ()</v>
      </c>
      <c r="S307" s="179"/>
      <c r="T307" s="179"/>
      <c r="U307" s="239"/>
      <c r="V307" s="179"/>
      <c r="W307" s="179"/>
      <c r="X307" s="179"/>
      <c r="Y307" s="255"/>
      <c r="Z307" s="255"/>
      <c r="AA307" s="218"/>
      <c r="AB307" s="218"/>
      <c r="AC307" s="218"/>
      <c r="AD307" s="218"/>
      <c r="AE307" s="218"/>
      <c r="AF307" s="218"/>
      <c r="AG307" s="218"/>
      <c r="AH307" s="218"/>
      <c r="AI307" s="218"/>
      <c r="AJ307" s="218"/>
      <c r="AK307" s="218"/>
      <c r="AL307" s="218"/>
      <c r="AM307" s="218"/>
      <c r="AN307" s="218"/>
      <c r="AO307" s="218"/>
      <c r="AP307" s="218"/>
      <c r="AQ307" s="218"/>
      <c r="AR307" s="218"/>
      <c r="AS307" s="218"/>
      <c r="AT307" s="218"/>
      <c r="AU307" s="218"/>
      <c r="AV307" s="218"/>
      <c r="AW307" s="218"/>
      <c r="AX307" s="218"/>
      <c r="AY307" s="218"/>
      <c r="AZ307" s="218"/>
      <c r="BA307" s="218"/>
      <c r="BB307" s="218"/>
      <c r="BC307" s="218"/>
      <c r="BD307" s="218"/>
      <c r="BE307" s="218"/>
      <c r="BF307" s="218"/>
      <c r="BG307" s="218"/>
      <c r="BH307" s="218"/>
      <c r="BI307" s="218"/>
      <c r="BJ307" s="218"/>
      <c r="BK307" s="218"/>
      <c r="BL307" s="218"/>
      <c r="BM307" s="218"/>
      <c r="BN307" s="218"/>
      <c r="BO307" s="218"/>
      <c r="BP307" s="218"/>
      <c r="BQ307" s="218"/>
      <c r="BR307" s="218"/>
      <c r="BS307" s="218"/>
      <c r="BT307" s="218"/>
      <c r="BU307" s="218"/>
      <c r="BV307" s="255"/>
      <c r="BW307" s="255"/>
      <c r="BX307" s="255"/>
      <c r="BY307" s="255"/>
      <c r="BZ307" s="255"/>
      <c r="CA307" s="255"/>
      <c r="CB307" s="255"/>
      <c r="CC307" s="255"/>
      <c r="CD307" s="255"/>
      <c r="CE307" s="255"/>
    </row>
    <row r="309" spans="1:83" ht="11.25"/>
    <row r="310" spans="1:83" s="34" customFormat="1" ht="11.25">
      <c r="A310" s="34" t="s">
        <v>444</v>
      </c>
    </row>
    <row r="311" spans="1:83" ht="11.25"/>
    <row r="312" spans="1:83" s="35" customFormat="1" ht="20.100000000000001" customHeight="1">
      <c r="A312" s="91"/>
      <c r="B312" s="179"/>
      <c r="C312" s="81"/>
      <c r="D312" s="180"/>
      <c r="E312" s="279"/>
      <c r="F312" s="277"/>
      <c r="G312" s="280"/>
      <c r="I312" s="203"/>
      <c r="J312" s="203"/>
    </row>
    <row r="313" spans="1:83" ht="11.25"/>
    <row r="314" spans="1:83" ht="11.25"/>
    <row r="315" spans="1:83" s="34" customFormat="1" ht="11.25">
      <c r="A315" s="34" t="s">
        <v>450</v>
      </c>
    </row>
    <row r="316" spans="1:83" ht="11.25"/>
    <row r="317" spans="1:83" s="35" customFormat="1" ht="20.100000000000001" customHeight="1">
      <c r="A317" s="276"/>
      <c r="B317" s="179"/>
      <c r="C317" s="81"/>
      <c r="D317" s="180"/>
      <c r="E317" s="282"/>
      <c r="F317" s="281" t="s">
        <v>449</v>
      </c>
      <c r="G317" s="281" t="s">
        <v>449</v>
      </c>
      <c r="H317" s="293"/>
      <c r="I317" s="203"/>
      <c r="K317" s="203"/>
      <c r="L317" s="203"/>
    </row>
    <row r="318" spans="1:83" ht="11.25"/>
    <row r="319" spans="1:83" ht="11.25"/>
    <row r="320" spans="1:83" s="34" customFormat="1" ht="11.25">
      <c r="A320" s="34" t="s">
        <v>451</v>
      </c>
    </row>
    <row r="321" spans="1:12" ht="11.25"/>
    <row r="322" spans="1:12" s="35" customFormat="1" ht="20.100000000000001" customHeight="1">
      <c r="A322" s="276"/>
      <c r="B322" s="179"/>
      <c r="C322" s="81"/>
      <c r="D322" s="180"/>
      <c r="E322" s="282"/>
      <c r="F322" s="281" t="s">
        <v>449</v>
      </c>
      <c r="G322" s="386"/>
      <c r="H322" s="281" t="s">
        <v>449</v>
      </c>
      <c r="I322" s="203"/>
      <c r="K322" s="203"/>
      <c r="L322" s="203"/>
    </row>
    <row r="323" spans="1:12" ht="11.25"/>
    <row r="324" spans="1:12" ht="11.25"/>
    <row r="325" spans="1:12" s="34" customFormat="1" ht="11.25">
      <c r="A325" s="34" t="s">
        <v>452</v>
      </c>
    </row>
    <row r="326" spans="1:12" ht="11.25"/>
    <row r="327" spans="1:12" s="35" customFormat="1" ht="20.100000000000001" customHeight="1">
      <c r="A327" s="276"/>
      <c r="B327" s="179"/>
      <c r="C327" s="81"/>
      <c r="D327" s="180"/>
      <c r="E327" s="283">
        <f>E326</f>
        <v>0</v>
      </c>
      <c r="F327" s="281" t="s">
        <v>449</v>
      </c>
      <c r="G327" s="386"/>
      <c r="H327" s="281" t="s">
        <v>449</v>
      </c>
      <c r="I327" s="203"/>
      <c r="K327" s="203"/>
      <c r="L327" s="203"/>
    </row>
    <row r="328" spans="1:12" s="35" customFormat="1" ht="14.25">
      <c r="A328" s="276"/>
      <c r="B328" s="179"/>
      <c r="C328" s="81"/>
      <c r="D328" s="95"/>
      <c r="E328" s="284"/>
      <c r="F328" s="285"/>
      <c r="G328"/>
      <c r="H328" s="285"/>
      <c r="I328" s="203"/>
      <c r="K328" s="203"/>
      <c r="L328" s="203"/>
    </row>
    <row r="330" spans="1:12" s="34" customFormat="1" ht="11.25">
      <c r="A330" s="34" t="s">
        <v>453</v>
      </c>
    </row>
    <row r="331" spans="1:12" ht="11.25"/>
    <row r="332" spans="1:12" s="35" customFormat="1" ht="20.100000000000001" customHeight="1">
      <c r="A332" s="276"/>
      <c r="B332" s="179"/>
      <c r="C332" s="81"/>
      <c r="D332" s="180"/>
      <c r="E332" s="283">
        <f>E331</f>
        <v>0</v>
      </c>
      <c r="F332" s="281" t="s">
        <v>449</v>
      </c>
      <c r="G332" s="286"/>
      <c r="H332" s="281" t="s">
        <v>449</v>
      </c>
      <c r="I332" s="203"/>
      <c r="K332" s="203"/>
      <c r="L332" s="203"/>
    </row>
    <row r="335" spans="1:12" s="34" customFormat="1" ht="17.100000000000001" customHeight="1">
      <c r="A335" s="34" t="s">
        <v>484</v>
      </c>
    </row>
    <row r="337" spans="1:83" s="182" customFormat="1" ht="409.5">
      <c r="A337" s="1282">
        <v>1</v>
      </c>
      <c r="B337" s="205"/>
      <c r="C337" s="205"/>
      <c r="D337" s="205"/>
      <c r="F337" s="311" t="str">
        <f>"2." &amp;mergeValue(A337)</f>
        <v>2.1</v>
      </c>
      <c r="G337" s="387" t="s">
        <v>473</v>
      </c>
      <c r="H337" s="296"/>
      <c r="I337" s="188" t="s">
        <v>568</v>
      </c>
      <c r="J337" s="310"/>
      <c r="K337" s="205"/>
      <c r="L337" s="205"/>
      <c r="M337" s="205"/>
      <c r="N337" s="205"/>
      <c r="O337" s="205"/>
      <c r="P337" s="205"/>
      <c r="Q337" s="205"/>
      <c r="R337" s="205"/>
      <c r="S337" s="205"/>
      <c r="T337" s="205"/>
    </row>
    <row r="338" spans="1:83" s="182" customFormat="1" ht="90">
      <c r="A338" s="1282"/>
      <c r="B338" s="205"/>
      <c r="C338" s="205"/>
      <c r="D338" s="205"/>
      <c r="F338" s="311" t="str">
        <f>"3." &amp;mergeValue(A338)</f>
        <v>3.1</v>
      </c>
      <c r="G338" s="387" t="s">
        <v>474</v>
      </c>
      <c r="H338" s="296"/>
      <c r="I338" s="188" t="s">
        <v>566</v>
      </c>
      <c r="J338" s="310"/>
      <c r="K338" s="205"/>
      <c r="L338" s="205"/>
      <c r="M338" s="205"/>
      <c r="N338" s="205"/>
      <c r="O338" s="205"/>
      <c r="P338" s="205"/>
      <c r="Q338" s="205"/>
      <c r="R338" s="205"/>
      <c r="S338" s="205"/>
      <c r="T338" s="205"/>
    </row>
    <row r="339" spans="1:83" s="182" customFormat="1" ht="45">
      <c r="A339" s="1282"/>
      <c r="B339" s="205"/>
      <c r="C339" s="205"/>
      <c r="D339" s="205"/>
      <c r="F339" s="311" t="str">
        <f>"4."&amp;mergeValue(A339)</f>
        <v>4.1</v>
      </c>
      <c r="G339" s="387" t="s">
        <v>475</v>
      </c>
      <c r="H339" s="297" t="s">
        <v>449</v>
      </c>
      <c r="I339" s="188"/>
      <c r="J339" s="310"/>
      <c r="K339" s="205"/>
      <c r="L339" s="205"/>
      <c r="M339" s="205"/>
      <c r="N339" s="205"/>
      <c r="O339" s="205"/>
      <c r="P339" s="205"/>
      <c r="Q339" s="205"/>
      <c r="R339" s="205"/>
      <c r="S339" s="205"/>
      <c r="T339" s="205"/>
    </row>
    <row r="340" spans="1:83" s="182" customFormat="1" ht="101.25">
      <c r="A340" s="1282"/>
      <c r="B340" s="1282">
        <v>1</v>
      </c>
      <c r="C340" s="317"/>
      <c r="D340" s="317"/>
      <c r="F340" s="311" t="str">
        <f>"4."&amp;mergeValue(A340) &amp;"."&amp;mergeValue(B340)</f>
        <v>4.1.1</v>
      </c>
      <c r="G340" s="303" t="s">
        <v>570</v>
      </c>
      <c r="H340" s="296" t="str">
        <f>IF(region_name="","",region_name)</f>
        <v>Нижегородская область</v>
      </c>
      <c r="I340" s="188" t="s">
        <v>478</v>
      </c>
      <c r="J340" s="310"/>
      <c r="K340" s="205"/>
      <c r="L340" s="205"/>
      <c r="M340" s="205"/>
      <c r="N340" s="205"/>
      <c r="O340" s="205"/>
      <c r="P340" s="205"/>
      <c r="Q340" s="205"/>
      <c r="R340" s="205"/>
      <c r="S340" s="205"/>
      <c r="T340" s="205"/>
    </row>
    <row r="341" spans="1:83" s="182" customFormat="1" ht="191.25">
      <c r="A341" s="1282"/>
      <c r="B341" s="1282"/>
      <c r="C341" s="1282">
        <v>1</v>
      </c>
      <c r="D341" s="317"/>
      <c r="F341" s="311" t="str">
        <f>"4."&amp;mergeValue(A341) &amp;"."&amp;mergeValue(B341)&amp;"."&amp;mergeValue(C341)</f>
        <v>4.1.1.1</v>
      </c>
      <c r="G341" s="316" t="s">
        <v>476</v>
      </c>
      <c r="H341" s="296"/>
      <c r="I341" s="188" t="s">
        <v>479</v>
      </c>
      <c r="J341" s="310"/>
      <c r="K341" s="205"/>
      <c r="L341" s="205"/>
      <c r="M341" s="205"/>
      <c r="N341" s="205"/>
      <c r="O341" s="205"/>
      <c r="P341" s="205"/>
      <c r="Q341" s="205"/>
      <c r="R341" s="205"/>
      <c r="S341" s="205"/>
      <c r="T341" s="205"/>
    </row>
    <row r="342" spans="1:83" s="182" customFormat="1" ht="33.75" customHeight="1">
      <c r="A342" s="1282"/>
      <c r="B342" s="1282"/>
      <c r="C342" s="1282"/>
      <c r="D342" s="317">
        <v>1</v>
      </c>
      <c r="F342" s="311" t="str">
        <f>"4."&amp;mergeValue(A342) &amp;"."&amp;mergeValue(B342)&amp;"."&amp;mergeValue(C342)&amp;"."&amp;mergeValue(D342)</f>
        <v>4.1.1.1.1</v>
      </c>
      <c r="G342" s="390" t="s">
        <v>477</v>
      </c>
      <c r="H342" s="296"/>
      <c r="I342" s="1283" t="s">
        <v>569</v>
      </c>
      <c r="J342" s="310"/>
      <c r="K342" s="205"/>
      <c r="L342" s="205"/>
      <c r="M342" s="205"/>
      <c r="N342" s="205"/>
      <c r="O342" s="205"/>
      <c r="P342" s="205"/>
      <c r="Q342" s="205"/>
      <c r="R342" s="205"/>
      <c r="S342" s="205"/>
      <c r="T342" s="205"/>
    </row>
    <row r="343" spans="1:83" s="182" customFormat="1" ht="18.75">
      <c r="A343" s="1282"/>
      <c r="B343" s="1282"/>
      <c r="C343" s="1282"/>
      <c r="D343" s="317"/>
      <c r="F343" s="394"/>
      <c r="G343" s="395" t="s">
        <v>4</v>
      </c>
      <c r="H343" s="396"/>
      <c r="I343" s="1283"/>
      <c r="J343" s="310"/>
      <c r="K343" s="205"/>
      <c r="L343" s="205"/>
      <c r="M343" s="205"/>
      <c r="N343" s="205"/>
      <c r="O343" s="205"/>
      <c r="P343" s="205"/>
      <c r="Q343" s="205"/>
      <c r="R343" s="205"/>
      <c r="S343" s="205"/>
      <c r="T343" s="205"/>
    </row>
    <row r="344" spans="1:83" s="182" customFormat="1" ht="18.75">
      <c r="A344" s="1282"/>
      <c r="B344" s="1282"/>
      <c r="C344" s="317"/>
      <c r="D344" s="317"/>
      <c r="F344" s="313"/>
      <c r="G344" s="142" t="s">
        <v>401</v>
      </c>
      <c r="H344" s="314"/>
      <c r="I344" s="315"/>
      <c r="J344" s="310"/>
      <c r="K344" s="205"/>
      <c r="L344" s="205"/>
      <c r="M344" s="205"/>
      <c r="N344" s="205"/>
      <c r="O344" s="205"/>
      <c r="P344" s="205"/>
      <c r="Q344" s="205"/>
      <c r="R344" s="205"/>
      <c r="S344" s="205"/>
      <c r="T344" s="205"/>
    </row>
    <row r="345" spans="1:83" s="182" customFormat="1" ht="18.75">
      <c r="A345" s="1282"/>
      <c r="B345" s="205"/>
      <c r="C345" s="205"/>
      <c r="D345" s="205"/>
      <c r="F345" s="313"/>
      <c r="G345" s="148" t="s">
        <v>483</v>
      </c>
      <c r="H345" s="314"/>
      <c r="I345" s="315"/>
      <c r="J345" s="310"/>
      <c r="K345" s="205"/>
      <c r="L345" s="205"/>
      <c r="M345" s="205"/>
      <c r="N345" s="205"/>
      <c r="O345" s="205"/>
      <c r="P345" s="205"/>
      <c r="Q345" s="205"/>
      <c r="R345" s="205"/>
      <c r="S345" s="205"/>
      <c r="T345" s="205"/>
    </row>
    <row r="346" spans="1:83" s="182" customFormat="1" ht="18.75">
      <c r="A346" s="205"/>
      <c r="B346" s="205"/>
      <c r="C346" s="205"/>
      <c r="D346" s="205"/>
      <c r="F346" s="313"/>
      <c r="G346" s="158" t="s">
        <v>482</v>
      </c>
      <c r="H346" s="314"/>
      <c r="I346" s="315"/>
      <c r="J346" s="310"/>
      <c r="K346" s="205"/>
      <c r="L346" s="205"/>
      <c r="M346" s="205"/>
      <c r="N346" s="205"/>
      <c r="O346" s="205"/>
      <c r="P346" s="205"/>
      <c r="Q346" s="205"/>
      <c r="R346" s="205"/>
      <c r="S346" s="205"/>
      <c r="T346" s="205"/>
    </row>
    <row r="349" spans="1:83" s="1069" customFormat="1" ht="17.100000000000001" customHeight="1">
      <c r="A349" s="1071" t="s">
        <v>701</v>
      </c>
      <c r="B349" s="1071"/>
      <c r="C349" s="1071"/>
      <c r="D349" s="1071"/>
      <c r="E349" s="1071"/>
      <c r="F349" s="1071"/>
      <c r="G349" s="1071"/>
      <c r="H349" s="1071"/>
      <c r="I349" s="1071"/>
      <c r="J349" s="1071"/>
      <c r="K349" s="1071"/>
      <c r="L349" s="1071"/>
      <c r="M349" s="1071"/>
      <c r="N349" s="1071"/>
      <c r="O349" s="1071"/>
      <c r="P349" s="1071"/>
      <c r="Q349" s="1071"/>
      <c r="R349" s="1071"/>
      <c r="S349" s="1071"/>
      <c r="T349" s="1071"/>
      <c r="U349" s="1071"/>
      <c r="V349" s="1071"/>
      <c r="W349" s="1071"/>
      <c r="X349" s="1071"/>
      <c r="Y349" s="1071"/>
      <c r="Z349" s="1071"/>
      <c r="AA349" s="1071"/>
      <c r="AB349" s="1071"/>
      <c r="AC349" s="1071"/>
      <c r="AD349" s="1071"/>
      <c r="AE349" s="1071"/>
      <c r="AF349" s="1071"/>
      <c r="AG349" s="1071"/>
      <c r="AH349" s="1071"/>
      <c r="AI349" s="1071"/>
      <c r="AJ349" s="1071"/>
      <c r="AK349" s="1071"/>
      <c r="AL349" s="1071"/>
      <c r="AM349" s="1071"/>
      <c r="AN349" s="1071"/>
      <c r="AO349" s="1071"/>
      <c r="AP349" s="1071"/>
      <c r="AQ349" s="1071"/>
      <c r="AR349" s="1071"/>
      <c r="AS349" s="1071"/>
      <c r="AT349" s="1071"/>
      <c r="AU349" s="1071"/>
      <c r="AV349" s="1071"/>
      <c r="AW349" s="1071"/>
      <c r="AX349" s="1071"/>
      <c r="AY349" s="1071"/>
      <c r="AZ349" s="1071"/>
      <c r="BA349" s="1071"/>
      <c r="BB349" s="1071"/>
      <c r="BC349" s="1071"/>
      <c r="BD349" s="1071"/>
      <c r="BE349" s="1071"/>
      <c r="BF349" s="1071"/>
      <c r="BG349" s="1071"/>
      <c r="BH349" s="1071"/>
      <c r="BI349" s="1071"/>
      <c r="BJ349" s="1071"/>
      <c r="BK349" s="1071"/>
      <c r="BL349" s="1071"/>
      <c r="BM349" s="1071"/>
      <c r="BN349" s="1071"/>
      <c r="BO349" s="1071"/>
      <c r="BP349" s="1071"/>
      <c r="BQ349" s="1071"/>
      <c r="BR349" s="1071"/>
      <c r="BS349" s="1071"/>
      <c r="BT349" s="1071"/>
      <c r="BU349" s="1071"/>
      <c r="BV349" s="1071"/>
      <c r="BW349" s="1071"/>
      <c r="BX349" s="1071"/>
      <c r="BY349" s="1071"/>
      <c r="BZ349" s="1071"/>
      <c r="CA349" s="1071"/>
      <c r="CB349" s="1071"/>
      <c r="CC349" s="1071"/>
      <c r="CD349" s="1071"/>
      <c r="CE349" s="1071"/>
    </row>
    <row r="350" spans="1:83" s="1069" customFormat="1" ht="17.100000000000001" customHeight="1"/>
    <row r="351" spans="1:83" s="1069" customFormat="1" ht="17.100000000000001" customHeight="1">
      <c r="A351" s="1081"/>
      <c r="B351" s="1093"/>
      <c r="C351" s="1078"/>
      <c r="D351" s="1094"/>
      <c r="E351" s="1105"/>
      <c r="F351" s="1129"/>
      <c r="G351" s="1109"/>
      <c r="H351" s="1106"/>
      <c r="I351" s="1099"/>
      <c r="J351" s="1099"/>
      <c r="K351" s="1072"/>
      <c r="L351" s="1072"/>
      <c r="M351" s="1072"/>
      <c r="N351" s="1072"/>
      <c r="O351" s="1072"/>
      <c r="P351" s="1072"/>
      <c r="Q351" s="1072"/>
      <c r="R351" s="1072"/>
      <c r="S351" s="1072"/>
      <c r="T351" s="1072"/>
      <c r="U351" s="1072"/>
      <c r="V351" s="1072"/>
      <c r="W351" s="1072"/>
      <c r="X351" s="1072"/>
      <c r="Y351" s="1072"/>
      <c r="Z351" s="1072"/>
      <c r="AA351" s="1072"/>
      <c r="AB351" s="1072"/>
      <c r="AC351" s="1072"/>
      <c r="AD351" s="1072"/>
      <c r="AE351" s="1072"/>
      <c r="AF351" s="1072"/>
      <c r="AG351" s="1072"/>
      <c r="AH351" s="1072"/>
      <c r="AI351" s="1072"/>
      <c r="AJ351" s="1072"/>
      <c r="AK351" s="1072"/>
      <c r="AL351" s="1072"/>
      <c r="AM351" s="1072"/>
      <c r="AN351" s="1072"/>
      <c r="AO351" s="1072"/>
      <c r="AP351" s="1072"/>
      <c r="AQ351" s="1072"/>
      <c r="AR351" s="1072"/>
      <c r="AS351" s="1072"/>
      <c r="AT351" s="1072"/>
      <c r="AU351" s="1072"/>
      <c r="AV351" s="1072"/>
      <c r="AW351" s="1072"/>
      <c r="AX351" s="1072"/>
      <c r="AY351" s="1072"/>
      <c r="AZ351" s="1072"/>
      <c r="BA351" s="1072"/>
      <c r="BB351" s="1072"/>
      <c r="BC351" s="1072"/>
      <c r="BD351" s="1072"/>
      <c r="BE351" s="1072"/>
      <c r="BF351" s="1072"/>
      <c r="BG351" s="1072"/>
      <c r="BH351" s="1072"/>
      <c r="BI351" s="1072"/>
      <c r="BJ351" s="1072"/>
      <c r="BK351" s="1072"/>
      <c r="BL351" s="1072"/>
      <c r="BM351" s="1072"/>
      <c r="BN351" s="1072"/>
      <c r="BO351" s="1072"/>
      <c r="BP351" s="1072"/>
      <c r="BQ351" s="1072"/>
      <c r="BR351" s="1072"/>
      <c r="BS351" s="1072"/>
      <c r="BT351" s="1072"/>
      <c r="BU351" s="1072"/>
      <c r="BV351" s="1072"/>
      <c r="BW351" s="1072"/>
      <c r="BX351" s="1072"/>
      <c r="BY351" s="1072"/>
      <c r="BZ351" s="1072"/>
      <c r="CA351" s="1072"/>
      <c r="CB351" s="1072"/>
      <c r="CC351" s="1072"/>
      <c r="CD351" s="1072"/>
      <c r="CE351" s="1072"/>
    </row>
    <row r="352" spans="1:83" s="1069" customFormat="1" ht="17.100000000000001" customHeight="1"/>
    <row r="353" spans="1:83" s="1069" customFormat="1" ht="17.100000000000001" customHeight="1"/>
    <row r="354" spans="1:83" s="1069" customFormat="1" ht="17.100000000000001" customHeight="1">
      <c r="A354" s="1071" t="s">
        <v>702</v>
      </c>
      <c r="B354" s="1071"/>
      <c r="C354" s="1071"/>
      <c r="D354" s="1071"/>
      <c r="E354" s="1071"/>
      <c r="F354" s="1071"/>
      <c r="G354" s="1071"/>
      <c r="H354" s="1071"/>
      <c r="I354" s="1071"/>
      <c r="J354" s="1071"/>
      <c r="K354" s="1071"/>
      <c r="L354" s="1071"/>
      <c r="M354" s="1071"/>
      <c r="N354" s="1071"/>
      <c r="O354" s="1071"/>
      <c r="P354" s="1071"/>
      <c r="Q354" s="1071"/>
      <c r="R354" s="1071"/>
      <c r="S354" s="1071"/>
      <c r="T354" s="1071"/>
      <c r="U354" s="1071"/>
      <c r="V354" s="1071"/>
      <c r="W354" s="1071"/>
      <c r="X354" s="1071"/>
      <c r="Y354" s="1071"/>
      <c r="Z354" s="1071"/>
      <c r="AA354" s="1071"/>
      <c r="AB354" s="1071"/>
      <c r="AC354" s="1071"/>
      <c r="AD354" s="1071"/>
      <c r="AE354" s="1071"/>
      <c r="AF354" s="1071"/>
      <c r="AG354" s="1071"/>
      <c r="AH354" s="1071"/>
      <c r="AI354" s="1071"/>
      <c r="AJ354" s="1071"/>
      <c r="AK354" s="1071"/>
      <c r="AL354" s="1071"/>
      <c r="AM354" s="1071"/>
      <c r="AN354" s="1071"/>
      <c r="AO354" s="1071"/>
      <c r="AP354" s="1071"/>
      <c r="AQ354" s="1071"/>
      <c r="AR354" s="1071"/>
      <c r="AS354" s="1071"/>
      <c r="AT354" s="1071"/>
      <c r="AU354" s="1071"/>
      <c r="AV354" s="1071"/>
      <c r="AW354" s="1071"/>
      <c r="AX354" s="1071"/>
      <c r="AY354" s="1071"/>
      <c r="AZ354" s="1071"/>
      <c r="BA354" s="1071"/>
      <c r="BB354" s="1071"/>
      <c r="BC354" s="1071"/>
      <c r="BD354" s="1071"/>
      <c r="BE354" s="1071"/>
      <c r="BF354" s="1071"/>
      <c r="BG354" s="1071"/>
      <c r="BH354" s="1071"/>
      <c r="BI354" s="1071"/>
      <c r="BJ354" s="1071"/>
      <c r="BK354" s="1071"/>
      <c r="BL354" s="1071"/>
      <c r="BM354" s="1071"/>
      <c r="BN354" s="1071"/>
      <c r="BO354" s="1071"/>
      <c r="BP354" s="1071"/>
      <c r="BQ354" s="1071"/>
      <c r="BR354" s="1071"/>
      <c r="BS354" s="1071"/>
      <c r="BT354" s="1071"/>
      <c r="BU354" s="1071"/>
      <c r="BV354" s="1071"/>
      <c r="BW354" s="1071"/>
      <c r="BX354" s="1071"/>
      <c r="BY354" s="1071"/>
      <c r="BZ354" s="1071"/>
      <c r="CA354" s="1071"/>
      <c r="CB354" s="1071"/>
      <c r="CC354" s="1071"/>
      <c r="CD354" s="1071"/>
      <c r="CE354" s="1071"/>
    </row>
    <row r="355" spans="1:83" s="1069" customFormat="1" ht="17.100000000000001" customHeight="1"/>
    <row r="356" spans="1:83" s="1069" customFormat="1" ht="17.100000000000001" customHeight="1">
      <c r="A356" s="1104"/>
      <c r="B356" s="1093"/>
      <c r="C356" s="1078"/>
      <c r="D356" s="1362"/>
      <c r="E356" s="1357"/>
      <c r="F356" s="1358"/>
      <c r="G356" s="1107"/>
      <c r="H356" s="1166"/>
      <c r="I356" s="1164"/>
      <c r="J356" s="1129"/>
      <c r="K356" s="1107" t="s">
        <v>449</v>
      </c>
      <c r="L356" s="1283" t="s">
        <v>703</v>
      </c>
      <c r="M356" s="1154"/>
      <c r="N356" s="1099"/>
      <c r="O356" s="1099"/>
      <c r="P356" s="1072"/>
      <c r="Q356" s="1072"/>
      <c r="R356" s="1072"/>
      <c r="S356" s="1072"/>
      <c r="T356" s="1072"/>
      <c r="U356" s="1072"/>
      <c r="V356" s="1072"/>
      <c r="W356" s="1072"/>
      <c r="X356" s="1072"/>
      <c r="Y356" s="1072"/>
      <c r="Z356" s="1072"/>
      <c r="AA356" s="1072"/>
      <c r="AB356" s="1072"/>
      <c r="AC356" s="1072"/>
      <c r="AD356" s="1072"/>
      <c r="AE356" s="1072"/>
      <c r="AF356" s="1072"/>
      <c r="AG356" s="1072"/>
      <c r="AH356" s="1072"/>
      <c r="AI356" s="1072"/>
      <c r="AJ356" s="1072"/>
      <c r="AK356" s="1072"/>
      <c r="AL356" s="1072"/>
      <c r="AM356" s="1072"/>
      <c r="AN356" s="1072"/>
      <c r="AO356" s="1072"/>
      <c r="AP356" s="1072"/>
      <c r="AQ356" s="1072"/>
      <c r="AR356" s="1072"/>
      <c r="AS356" s="1072"/>
      <c r="AT356" s="1072"/>
      <c r="AU356" s="1072"/>
      <c r="AV356" s="1072"/>
      <c r="AW356" s="1072"/>
      <c r="AX356" s="1072"/>
      <c r="AY356" s="1072"/>
      <c r="AZ356" s="1072"/>
      <c r="BA356" s="1072"/>
      <c r="BB356" s="1072"/>
      <c r="BC356" s="1072"/>
      <c r="BD356" s="1072"/>
      <c r="BE356" s="1072"/>
      <c r="BF356" s="1072"/>
      <c r="BG356" s="1072"/>
      <c r="BH356" s="1072"/>
      <c r="BI356" s="1072"/>
      <c r="BJ356" s="1072"/>
      <c r="BK356" s="1072"/>
      <c r="BL356" s="1072"/>
      <c r="BM356" s="1072"/>
      <c r="BN356" s="1072"/>
      <c r="BO356" s="1072"/>
      <c r="BP356" s="1072"/>
      <c r="BQ356" s="1072"/>
      <c r="BR356" s="1072"/>
      <c r="BS356" s="1072"/>
      <c r="BT356" s="1072"/>
      <c r="BU356" s="1072"/>
      <c r="BV356" s="1072"/>
      <c r="BW356" s="1072"/>
      <c r="BX356" s="1072"/>
      <c r="BY356" s="1072"/>
      <c r="BZ356" s="1072"/>
      <c r="CA356" s="1072"/>
      <c r="CB356" s="1072"/>
      <c r="CC356" s="1072"/>
      <c r="CD356" s="1072"/>
      <c r="CE356" s="1072"/>
    </row>
    <row r="357" spans="1:83" s="1069" customFormat="1" ht="17.100000000000001" customHeight="1">
      <c r="A357" s="1104"/>
      <c r="B357" s="1093"/>
      <c r="C357" s="1078"/>
      <c r="D357" s="1362"/>
      <c r="E357" s="1357"/>
      <c r="F357" s="1358"/>
      <c r="G357" s="1084"/>
      <c r="H357" s="1151" t="s">
        <v>274</v>
      </c>
      <c r="I357" s="1146"/>
      <c r="J357" s="1146"/>
      <c r="K357" s="1144"/>
      <c r="L357" s="1283"/>
      <c r="M357" s="1154"/>
      <c r="N357" s="1099"/>
      <c r="O357" s="1099"/>
      <c r="P357" s="1072"/>
      <c r="Q357" s="1072"/>
      <c r="R357" s="1072"/>
      <c r="S357" s="1072"/>
      <c r="T357" s="1072"/>
      <c r="U357" s="1072"/>
      <c r="V357" s="1072"/>
      <c r="W357" s="1072"/>
      <c r="X357" s="1072"/>
      <c r="Y357" s="1072"/>
      <c r="Z357" s="1072"/>
      <c r="AA357" s="1072"/>
      <c r="AB357" s="1072"/>
      <c r="AC357" s="1072"/>
      <c r="AD357" s="1072"/>
      <c r="AE357" s="1072"/>
      <c r="AF357" s="1072"/>
      <c r="AG357" s="1072"/>
      <c r="AH357" s="1072"/>
      <c r="AI357" s="1072"/>
      <c r="AJ357" s="1072"/>
      <c r="AK357" s="1072"/>
      <c r="AL357" s="1072"/>
      <c r="AM357" s="1072"/>
      <c r="AN357" s="1072"/>
      <c r="AO357" s="1072"/>
      <c r="AP357" s="1072"/>
      <c r="AQ357" s="1072"/>
      <c r="AR357" s="1072"/>
      <c r="AS357" s="1072"/>
      <c r="AT357" s="1072"/>
      <c r="AU357" s="1072"/>
      <c r="AV357" s="1072"/>
      <c r="AW357" s="1072"/>
      <c r="AX357" s="1072"/>
      <c r="AY357" s="1072"/>
      <c r="AZ357" s="1072"/>
      <c r="BA357" s="1072"/>
      <c r="BB357" s="1072"/>
      <c r="BC357" s="1072"/>
      <c r="BD357" s="1072"/>
      <c r="BE357" s="1072"/>
      <c r="BF357" s="1072"/>
      <c r="BG357" s="1072"/>
      <c r="BH357" s="1072"/>
      <c r="BI357" s="1072"/>
      <c r="BJ357" s="1072"/>
      <c r="BK357" s="1072"/>
      <c r="BL357" s="1072"/>
      <c r="BM357" s="1072"/>
      <c r="BN357" s="1072"/>
      <c r="BO357" s="1072"/>
      <c r="BP357" s="1072"/>
      <c r="BQ357" s="1072"/>
      <c r="BR357" s="1072"/>
      <c r="BS357" s="1072"/>
      <c r="BT357" s="1072"/>
      <c r="BU357" s="1072"/>
      <c r="BV357" s="1072"/>
      <c r="BW357" s="1072"/>
      <c r="BX357" s="1072"/>
      <c r="BY357" s="1072"/>
      <c r="BZ357" s="1072"/>
      <c r="CA357" s="1072"/>
      <c r="CB357" s="1072"/>
      <c r="CC357" s="1072"/>
      <c r="CD357" s="1072"/>
      <c r="CE357" s="1072"/>
    </row>
    <row r="358" spans="1:83" s="1069" customFormat="1" ht="17.100000000000001" customHeight="1"/>
    <row r="359" spans="1:83" s="1069" customFormat="1" ht="17.100000000000001" customHeight="1"/>
    <row r="360" spans="1:83" s="1069" customFormat="1" ht="17.100000000000001" customHeight="1">
      <c r="A360" s="1071" t="s">
        <v>704</v>
      </c>
      <c r="B360" s="1071"/>
      <c r="C360" s="1071"/>
      <c r="D360" s="1071"/>
      <c r="E360" s="1071"/>
      <c r="F360" s="1071"/>
      <c r="G360" s="1071"/>
      <c r="H360" s="1071"/>
      <c r="I360" s="1071"/>
      <c r="J360" s="1071"/>
      <c r="K360" s="1071"/>
      <c r="L360" s="1071"/>
      <c r="M360" s="1071"/>
      <c r="N360" s="1071"/>
      <c r="O360" s="1071"/>
    </row>
    <row r="361" spans="1:83" s="1069" customFormat="1" ht="17.100000000000001" customHeight="1"/>
    <row r="362" spans="1:83" s="1069" customFormat="1" ht="17.100000000000001" customHeight="1">
      <c r="A362" s="1104"/>
      <c r="B362" s="1093"/>
      <c r="C362" s="1078"/>
      <c r="D362" s="1362"/>
      <c r="E362" s="1357"/>
      <c r="F362" s="1358"/>
      <c r="G362" s="1107"/>
      <c r="H362" s="1166"/>
      <c r="I362" s="1164"/>
      <c r="J362" s="1170"/>
      <c r="K362" s="1107" t="s">
        <v>449</v>
      </c>
      <c r="L362" s="1283" t="s">
        <v>703</v>
      </c>
      <c r="M362" s="1154"/>
      <c r="N362" s="1099"/>
      <c r="O362" s="1099"/>
    </row>
    <row r="363" spans="1:83" s="1069" customFormat="1" ht="17.100000000000001" customHeight="1">
      <c r="A363" s="1104"/>
      <c r="B363" s="1093"/>
      <c r="C363" s="1078"/>
      <c r="D363" s="1362"/>
      <c r="E363" s="1357"/>
      <c r="F363" s="1358"/>
      <c r="G363" s="1084"/>
      <c r="H363" s="1151" t="s">
        <v>274</v>
      </c>
      <c r="I363" s="1146"/>
      <c r="J363" s="1146"/>
      <c r="K363" s="1144"/>
      <c r="L363" s="1283"/>
      <c r="M363" s="1154"/>
      <c r="N363" s="1099"/>
      <c r="O363" s="1099"/>
    </row>
    <row r="364" spans="1:83" s="1069" customFormat="1" ht="17.100000000000001" customHeight="1"/>
    <row r="365" spans="1:83" s="1069" customFormat="1" ht="17.100000000000001" customHeight="1"/>
    <row r="366" spans="1:83" s="1069" customFormat="1" ht="17.100000000000001" customHeight="1">
      <c r="A366" s="1071" t="s">
        <v>705</v>
      </c>
      <c r="B366" s="1071"/>
      <c r="C366" s="1071"/>
      <c r="D366" s="1071"/>
      <c r="E366" s="1071"/>
      <c r="F366" s="1071"/>
      <c r="G366" s="1071"/>
      <c r="H366" s="1071"/>
      <c r="I366" s="1071"/>
      <c r="J366" s="1071"/>
      <c r="K366" s="1071"/>
      <c r="L366" s="1071"/>
      <c r="M366" s="1071"/>
      <c r="N366" s="1071"/>
      <c r="O366" s="1071"/>
    </row>
    <row r="367" spans="1:83" s="1069" customFormat="1" ht="17.100000000000001" customHeight="1"/>
    <row r="368" spans="1:83" s="1069" customFormat="1" ht="17.100000000000001" customHeight="1">
      <c r="A368" s="1104"/>
      <c r="B368" s="1093"/>
      <c r="C368" s="1078"/>
      <c r="D368" s="1094"/>
      <c r="E368" s="1159"/>
      <c r="F368" s="1160"/>
      <c r="G368" s="1107"/>
      <c r="H368" s="1166"/>
      <c r="I368" s="1164"/>
      <c r="J368" s="1129"/>
      <c r="K368" s="1107" t="s">
        <v>449</v>
      </c>
      <c r="L368" s="1130"/>
      <c r="M368" s="1154"/>
      <c r="N368" s="1099"/>
      <c r="O368" s="1099"/>
    </row>
    <row r="369" spans="1:15" s="1069" customFormat="1" ht="17.100000000000001" customHeight="1"/>
    <row r="370" spans="1:15" s="1069" customFormat="1" ht="17.100000000000001" customHeight="1"/>
    <row r="371" spans="1:15" s="1069" customFormat="1" ht="17.100000000000001" customHeight="1">
      <c r="A371" s="1071" t="s">
        <v>706</v>
      </c>
      <c r="B371" s="1071"/>
      <c r="C371" s="1071"/>
      <c r="D371" s="1071"/>
      <c r="E371" s="1071"/>
      <c r="F371" s="1071"/>
      <c r="G371" s="1071"/>
      <c r="H371" s="1071"/>
      <c r="I371" s="1071"/>
      <c r="J371" s="1071"/>
      <c r="K371" s="1071"/>
      <c r="L371" s="1071"/>
      <c r="M371" s="1071"/>
      <c r="N371" s="1071"/>
      <c r="O371" s="1071"/>
    </row>
    <row r="372" spans="1:15" s="1069" customFormat="1" ht="17.100000000000001" customHeight="1"/>
    <row r="373" spans="1:15" s="1069" customFormat="1" ht="17.100000000000001" customHeight="1">
      <c r="A373" s="1104"/>
      <c r="B373" s="1093"/>
      <c r="C373" s="1078"/>
      <c r="D373" s="1094"/>
      <c r="E373" s="1159"/>
      <c r="F373" s="1160"/>
      <c r="G373" s="1107"/>
      <c r="H373" s="1166"/>
      <c r="I373" s="1164"/>
      <c r="J373" s="1170"/>
      <c r="K373" s="1107" t="s">
        <v>449</v>
      </c>
      <c r="L373" s="1130"/>
      <c r="M373" s="1154"/>
      <c r="N373" s="1099"/>
      <c r="O373" s="1099"/>
    </row>
  </sheetData>
  <sheetProtection formatColumns="0" formatRows="0"/>
  <dataConsolidate/>
  <mergeCells count="330">
    <mergeCell ref="BB91:BB92"/>
    <mergeCell ref="AP91:AP92"/>
    <mergeCell ref="CC91:CC92"/>
    <mergeCell ref="CD91:CD92"/>
    <mergeCell ref="CE91:CE92"/>
    <mergeCell ref="CF91:CF92"/>
    <mergeCell ref="O85:CG85"/>
    <mergeCell ref="O86:CG86"/>
    <mergeCell ref="O87:CG87"/>
    <mergeCell ref="O88:CG88"/>
    <mergeCell ref="O89:CG89"/>
    <mergeCell ref="O90:CG90"/>
    <mergeCell ref="BV91:BV92"/>
    <mergeCell ref="BW91:BW92"/>
    <mergeCell ref="BX91:BX92"/>
    <mergeCell ref="BY91:BY92"/>
    <mergeCell ref="BO91:BO92"/>
    <mergeCell ref="BP91:BP92"/>
    <mergeCell ref="BQ91:BQ92"/>
    <mergeCell ref="BR91:BR92"/>
    <mergeCell ref="BH91:BH92"/>
    <mergeCell ref="BI91:BI92"/>
    <mergeCell ref="BJ91:BJ92"/>
    <mergeCell ref="BK91:BK92"/>
    <mergeCell ref="BA91:BA92"/>
    <mergeCell ref="O145:V145"/>
    <mergeCell ref="O143:V143"/>
    <mergeCell ref="T55:T56"/>
    <mergeCell ref="U55:U56"/>
    <mergeCell ref="R55:R56"/>
    <mergeCell ref="AH91:AH92"/>
    <mergeCell ref="AI91:AI92"/>
    <mergeCell ref="AM91:AM92"/>
    <mergeCell ref="AB91:AB92"/>
    <mergeCell ref="AF91:AF92"/>
    <mergeCell ref="AG91:AG92"/>
    <mergeCell ref="O72:V72"/>
    <mergeCell ref="R131:R132"/>
    <mergeCell ref="R73:R74"/>
    <mergeCell ref="S73:S74"/>
    <mergeCell ref="AB110:AB112"/>
    <mergeCell ref="O31:V31"/>
    <mergeCell ref="O32:V32"/>
    <mergeCell ref="O33:V33"/>
    <mergeCell ref="O34:V34"/>
    <mergeCell ref="O35:V35"/>
    <mergeCell ref="O36:V36"/>
    <mergeCell ref="O67:V67"/>
    <mergeCell ref="O68:V68"/>
    <mergeCell ref="O69:V69"/>
    <mergeCell ref="O49:V49"/>
    <mergeCell ref="O50:V50"/>
    <mergeCell ref="O51:V51"/>
    <mergeCell ref="O52:V52"/>
    <mergeCell ref="O53:V53"/>
    <mergeCell ref="O54:V54"/>
    <mergeCell ref="E107:E114"/>
    <mergeCell ref="A103:A118"/>
    <mergeCell ref="B104:B117"/>
    <mergeCell ref="C105:C116"/>
    <mergeCell ref="O128:V128"/>
    <mergeCell ref="O130:V130"/>
    <mergeCell ref="T131:T132"/>
    <mergeCell ref="T73:T74"/>
    <mergeCell ref="D70:D77"/>
    <mergeCell ref="E71:E76"/>
    <mergeCell ref="J109:J112"/>
    <mergeCell ref="F90:F93"/>
    <mergeCell ref="J90:J93"/>
    <mergeCell ref="O103:AA103"/>
    <mergeCell ref="O104:AA104"/>
    <mergeCell ref="O105:AA105"/>
    <mergeCell ref="Y109:Y111"/>
    <mergeCell ref="O70:V70"/>
    <mergeCell ref="O71:V71"/>
    <mergeCell ref="O127:V127"/>
    <mergeCell ref="W109:W111"/>
    <mergeCell ref="X109:X111"/>
    <mergeCell ref="Y91:Y92"/>
    <mergeCell ref="Z91:Z92"/>
    <mergeCell ref="A238:A251"/>
    <mergeCell ref="B239:B250"/>
    <mergeCell ref="C240:C249"/>
    <mergeCell ref="D241:D248"/>
    <mergeCell ref="E242:E247"/>
    <mergeCell ref="I242:I247"/>
    <mergeCell ref="F243:F246"/>
    <mergeCell ref="U131:U132"/>
    <mergeCell ref="S131:S132"/>
    <mergeCell ref="D196:D201"/>
    <mergeCell ref="E197:E200"/>
    <mergeCell ref="S211:S212"/>
    <mergeCell ref="O179:W179"/>
    <mergeCell ref="O180:W180"/>
    <mergeCell ref="O181:W181"/>
    <mergeCell ref="O182:W182"/>
    <mergeCell ref="N193:AF193"/>
    <mergeCell ref="N194:AF194"/>
    <mergeCell ref="K197:K200"/>
    <mergeCell ref="A220:A233"/>
    <mergeCell ref="W149:W151"/>
    <mergeCell ref="O221:V221"/>
    <mergeCell ref="O222:V222"/>
    <mergeCell ref="O223:V223"/>
    <mergeCell ref="A337:A345"/>
    <mergeCell ref="C341:C343"/>
    <mergeCell ref="I342:I343"/>
    <mergeCell ref="H302:H303"/>
    <mergeCell ref="B340:B344"/>
    <mergeCell ref="C297:C298"/>
    <mergeCell ref="C302:C303"/>
    <mergeCell ref="F302:F303"/>
    <mergeCell ref="G302:G303"/>
    <mergeCell ref="A49:A62"/>
    <mergeCell ref="B50:B61"/>
    <mergeCell ref="C51:C60"/>
    <mergeCell ref="D52:D59"/>
    <mergeCell ref="C69:C78"/>
    <mergeCell ref="I165:I170"/>
    <mergeCell ref="C195:C202"/>
    <mergeCell ref="I108:I113"/>
    <mergeCell ref="W131:W133"/>
    <mergeCell ref="A85:A98"/>
    <mergeCell ref="B86:B97"/>
    <mergeCell ref="C87:C96"/>
    <mergeCell ref="D88:D95"/>
    <mergeCell ref="E89:E94"/>
    <mergeCell ref="O125:V125"/>
    <mergeCell ref="A143:A156"/>
    <mergeCell ref="A179:A188"/>
    <mergeCell ref="B180:B187"/>
    <mergeCell ref="C181:C186"/>
    <mergeCell ref="D182:D185"/>
    <mergeCell ref="A193:A204"/>
    <mergeCell ref="I129:I134"/>
    <mergeCell ref="D106:D115"/>
    <mergeCell ref="F166:F169"/>
    <mergeCell ref="A31:A44"/>
    <mergeCell ref="B32:B43"/>
    <mergeCell ref="C33:C42"/>
    <mergeCell ref="D34:D41"/>
    <mergeCell ref="D297:D298"/>
    <mergeCell ref="E297:E298"/>
    <mergeCell ref="A161:A174"/>
    <mergeCell ref="B162:B173"/>
    <mergeCell ref="C163:C172"/>
    <mergeCell ref="D164:D171"/>
    <mergeCell ref="E165:E170"/>
    <mergeCell ref="E129:E134"/>
    <mergeCell ref="B144:B155"/>
    <mergeCell ref="C145:C154"/>
    <mergeCell ref="D146:D153"/>
    <mergeCell ref="E147:E152"/>
    <mergeCell ref="A125:A138"/>
    <mergeCell ref="B126:B137"/>
    <mergeCell ref="C127:C136"/>
    <mergeCell ref="D128:D135"/>
    <mergeCell ref="E53:E58"/>
    <mergeCell ref="A67:A80"/>
    <mergeCell ref="B68:B79"/>
    <mergeCell ref="B194:B203"/>
    <mergeCell ref="M9:M11"/>
    <mergeCell ref="F15:F19"/>
    <mergeCell ref="G9:G13"/>
    <mergeCell ref="H9:H12"/>
    <mergeCell ref="G15:G19"/>
    <mergeCell ref="W27:W29"/>
    <mergeCell ref="R37:R38"/>
    <mergeCell ref="T37:T38"/>
    <mergeCell ref="P28:Q28"/>
    <mergeCell ref="W37:W39"/>
    <mergeCell ref="O28:O29"/>
    <mergeCell ref="O30:U30"/>
    <mergeCell ref="U27:U29"/>
    <mergeCell ref="J36:J39"/>
    <mergeCell ref="F36:F39"/>
    <mergeCell ref="I35:I40"/>
    <mergeCell ref="U37:U38"/>
    <mergeCell ref="P9:P10"/>
    <mergeCell ref="Q9:Q10"/>
    <mergeCell ref="R9:R10"/>
    <mergeCell ref="S9:S10"/>
    <mergeCell ref="Q15:Q16"/>
    <mergeCell ref="R15:R16"/>
    <mergeCell ref="S15:S16"/>
    <mergeCell ref="D9:D13"/>
    <mergeCell ref="D15:D19"/>
    <mergeCell ref="S37:S38"/>
    <mergeCell ref="O9:O11"/>
    <mergeCell ref="R27:T28"/>
    <mergeCell ref="I9:I12"/>
    <mergeCell ref="H15:H18"/>
    <mergeCell ref="J15:J18"/>
    <mergeCell ref="K15:K18"/>
    <mergeCell ref="M15:M17"/>
    <mergeCell ref="O15:O17"/>
    <mergeCell ref="L15:L17"/>
    <mergeCell ref="O27:Q27"/>
    <mergeCell ref="S29:T29"/>
    <mergeCell ref="L9:L11"/>
    <mergeCell ref="N15:N17"/>
    <mergeCell ref="E9:E13"/>
    <mergeCell ref="N9:N11"/>
    <mergeCell ref="K9:K12"/>
    <mergeCell ref="J9:J12"/>
    <mergeCell ref="F9:F13"/>
    <mergeCell ref="E15:E19"/>
    <mergeCell ref="I15:I18"/>
    <mergeCell ref="E35:E40"/>
    <mergeCell ref="S55:S56"/>
    <mergeCell ref="O144:V144"/>
    <mergeCell ref="R91:R92"/>
    <mergeCell ref="S91:S92"/>
    <mergeCell ref="T91:T92"/>
    <mergeCell ref="U91:U92"/>
    <mergeCell ref="O126:V126"/>
    <mergeCell ref="CH91:CH93"/>
    <mergeCell ref="Z109:Z111"/>
    <mergeCell ref="W55:W57"/>
    <mergeCell ref="W73:W75"/>
    <mergeCell ref="O106:AA106"/>
    <mergeCell ref="O107:AA107"/>
    <mergeCell ref="O108:AA108"/>
    <mergeCell ref="U73:U74"/>
    <mergeCell ref="AA91:AA92"/>
    <mergeCell ref="BC91:BC92"/>
    <mergeCell ref="BD91:BD92"/>
    <mergeCell ref="AT91:AT92"/>
    <mergeCell ref="AU91:AU92"/>
    <mergeCell ref="AV91:AV92"/>
    <mergeCell ref="AW91:AW92"/>
    <mergeCell ref="AN91:AN92"/>
    <mergeCell ref="AO91:AO92"/>
    <mergeCell ref="AG197:AG201"/>
    <mergeCell ref="L197:L200"/>
    <mergeCell ref="M197:M200"/>
    <mergeCell ref="N197:N200"/>
    <mergeCell ref="O197:O199"/>
    <mergeCell ref="P197:P199"/>
    <mergeCell ref="Q197:Q199"/>
    <mergeCell ref="R197:R199"/>
    <mergeCell ref="S197:S198"/>
    <mergeCell ref="T197:T198"/>
    <mergeCell ref="V197:V198"/>
    <mergeCell ref="AB197:AB198"/>
    <mergeCell ref="AC197:AC198"/>
    <mergeCell ref="AD197:AD198"/>
    <mergeCell ref="AE197:AE198"/>
    <mergeCell ref="U197:U198"/>
    <mergeCell ref="P15:P16"/>
    <mergeCell ref="B221:B232"/>
    <mergeCell ref="C222:C231"/>
    <mergeCell ref="D223:D230"/>
    <mergeCell ref="E224:E229"/>
    <mergeCell ref="F225:F228"/>
    <mergeCell ref="R226:R227"/>
    <mergeCell ref="S226:S227"/>
    <mergeCell ref="F54:F57"/>
    <mergeCell ref="I53:I58"/>
    <mergeCell ref="J54:J57"/>
    <mergeCell ref="F72:F75"/>
    <mergeCell ref="J72:J75"/>
    <mergeCell ref="I71:I76"/>
    <mergeCell ref="F130:F133"/>
    <mergeCell ref="J130:J133"/>
    <mergeCell ref="I88:I95"/>
    <mergeCell ref="G109:G112"/>
    <mergeCell ref="F108:F113"/>
    <mergeCell ref="J166:J169"/>
    <mergeCell ref="F148:F151"/>
    <mergeCell ref="I147:I152"/>
    <mergeCell ref="J148:J151"/>
    <mergeCell ref="Q207:Q209"/>
    <mergeCell ref="U207:U208"/>
    <mergeCell ref="R211:R213"/>
    <mergeCell ref="D356:D357"/>
    <mergeCell ref="E356:E357"/>
    <mergeCell ref="F356:F357"/>
    <mergeCell ref="L356:L357"/>
    <mergeCell ref="D362:D363"/>
    <mergeCell ref="E362:E363"/>
    <mergeCell ref="F362:F363"/>
    <mergeCell ref="L362:L363"/>
    <mergeCell ref="U226:U227"/>
    <mergeCell ref="J243:J246"/>
    <mergeCell ref="J225:J228"/>
    <mergeCell ref="I224:I229"/>
    <mergeCell ref="T226:T227"/>
    <mergeCell ref="O224:V224"/>
    <mergeCell ref="O225:V225"/>
    <mergeCell ref="N211:N214"/>
    <mergeCell ref="Q211:Q213"/>
    <mergeCell ref="O211:O213"/>
    <mergeCell ref="P211:P213"/>
    <mergeCell ref="U211:U212"/>
    <mergeCell ref="V211:V212"/>
    <mergeCell ref="T211:T212"/>
    <mergeCell ref="O146:V146"/>
    <mergeCell ref="N195:AF195"/>
    <mergeCell ref="N196:AF196"/>
    <mergeCell ref="O163:V163"/>
    <mergeCell ref="O164:V164"/>
    <mergeCell ref="O165:V165"/>
    <mergeCell ref="O166:V166"/>
    <mergeCell ref="S149:S150"/>
    <mergeCell ref="O161:V161"/>
    <mergeCell ref="O162:V162"/>
    <mergeCell ref="W167:W169"/>
    <mergeCell ref="S167:S168"/>
    <mergeCell ref="O148:V148"/>
    <mergeCell ref="T149:T150"/>
    <mergeCell ref="R149:R150"/>
    <mergeCell ref="R167:R168"/>
    <mergeCell ref="T167:T168"/>
    <mergeCell ref="U167:U168"/>
    <mergeCell ref="X183:X185"/>
    <mergeCell ref="U149:U150"/>
    <mergeCell ref="W226:W228"/>
    <mergeCell ref="O220:V220"/>
    <mergeCell ref="W244:W246"/>
    <mergeCell ref="R244:R245"/>
    <mergeCell ref="S244:S245"/>
    <mergeCell ref="T244:T245"/>
    <mergeCell ref="U244:U245"/>
    <mergeCell ref="O238:V238"/>
    <mergeCell ref="O239:V239"/>
    <mergeCell ref="O240:V240"/>
    <mergeCell ref="O241:V241"/>
    <mergeCell ref="O242:V242"/>
    <mergeCell ref="O243:V243"/>
  </mergeCells>
  <phoneticPr fontId="9" type="noConversion"/>
  <dataValidations xWindow="636" yWindow="660" count="29">
    <dataValidation type="textLength" operator="lessThanOrEqual" allowBlank="1" showInputMessage="1" showErrorMessage="1" errorTitle="Ошибка" error="Допускается ввод не более 900 символов!" sqref="WWE161:WWE167 K292 WWJ103:WWJ109 I332 E307 WYP85:WYP91 WWE49:WWE56 WWE67:WWE74 WWE125:WWE131 I344:I346 J9:J10 E4 J15:J16 AB211 U260:X260 G312 F277:F278 F281:F282 F285:F288 F273:F274 M264:P264 M268:P268 WWE143:WWE149 WWO193:WWO197 TP179:TP184 G327 E256 F292:H292 I317 E322 E312 E317 G322 I322 I327:I328 E328 WWE31:WWE38 E297:E298 JS31:JS38 TO31:TO38 ADK31:ADK38 ANG31:ANG38 AXC31:AXC38 BGY31:BGY38 BQU31:BQU38 CAQ31:CAQ38 CKM31:CKM38 CUI31:CUI38 DEE31:DEE38 DOA31:DOA38 DXW31:DXW38 EHS31:EHS38 ERO31:ERO38 FBK31:FBK38 FLG31:FLG38 FVC31:FVC38 GEY31:GEY38 GOU31:GOU38 GYQ31:GYQ38 HIM31:HIM38 HSI31:HSI38 ICE31:ICE38 IMA31:IMA38 IVW31:IVW38 JFS31:JFS38 JPO31:JPO38 JZK31:JZK38 KJG31:KJG38 KTC31:KTC38 LCY31:LCY38 LMU31:LMU38 LWQ31:LWQ38 MGM31:MGM38 MQI31:MQI38 NAE31:NAE38 NKA31:NKA38 NTW31:NTW38 ODS31:ODS38 ONO31:ONO38 OXK31:OXK38 PHG31:PHG38 PRC31:PRC38 QAY31:QAY38 QKU31:QKU38 QUQ31:QUQ38 REM31:REM38 ROI31:ROI38 RYE31:RYE38 SIA31:SIA38 SRW31:SRW38 TBS31:TBS38 TLO31:TLO38 TVK31:TVK38 UFG31:UFG38 UPC31:UPC38 UYY31:UYY38 VIU31:VIU38 VSQ31:VSQ38 WCM31:WCM38 WMI31:WMI38 JS49:JS56 TO49:TO56 ADK49:ADK56 ANG49:ANG56 AXC49:AXC56 BGY49:BGY56 BQU49:BQU56 CAQ49:CAQ56 CKM49:CKM56 CUI49:CUI56 DEE49:DEE56 DOA49:DOA56 DXW49:DXW56 EHS49:EHS56 ERO49:ERO56 FBK49:FBK56 FLG49:FLG56 FVC49:FVC56 GEY49:GEY56 GOU49:GOU56 GYQ49:GYQ56 HIM49:HIM56 HSI49:HSI56 ICE49:ICE56 IMA49:IMA56 IVW49:IVW56 JFS49:JFS56 JPO49:JPO56 JZK49:JZK56 KJG49:KJG56 KTC49:KTC56 LCY49:LCY56 LMU49:LMU56 LWQ49:LWQ56 MGM49:MGM56 MQI49:MQI56 NAE49:NAE56 NKA49:NKA56 NTW49:NTW56 ODS49:ODS56 ONO49:ONO56 OXK49:OXK56 PHG49:PHG56 PRC49:PRC56 QAY49:QAY56 QKU49:QKU56 QUQ49:QUQ56 REM49:REM56 ROI49:ROI56 RYE49:RYE56 SIA49:SIA56 SRW49:SRW56 TBS49:TBS56 TLO49:TLO56 TVK49:TVK56 UFG49:UFG56 UPC49:UPC56 UYY49:UYY56 VIU49:VIU56 VSQ49:VSQ56 WCM49:WCM56 WMI49:WMI56 JS67:JS74 TO67:TO74 ADK67:ADK74 ANG67:ANG74 AXC67:AXC74 BGY67:BGY74 BQU67:BQU74 CAQ67:CAQ74 CKM67:CKM74 CUI67:CUI74 DEE67:DEE74 DOA67:DOA74 DXW67:DXW74 EHS67:EHS74 ERO67:ERO74 FBK67:FBK74 FLG67:FLG74 FVC67:FVC74 GEY67:GEY74 GOU67:GOU74 GYQ67:GYQ74 HIM67:HIM74 HSI67:HSI74 ICE67:ICE74 IMA67:IMA74 IVW67:IVW74 JFS67:JFS74 JPO67:JPO74 JZK67:JZK74 KJG67:KJG74 KTC67:KTC74 LCY67:LCY74 LMU67:LMU74 LWQ67:LWQ74 MGM67:MGM74 MQI67:MQI74 NAE67:NAE74 NKA67:NKA74 NTW67:NTW74 ODS67:ODS74 ONO67:ONO74 OXK67:OXK74 PHG67:PHG74 PRC67:PRC74 QAY67:QAY74 QKU67:QKU74 QUQ67:QUQ74 REM67:REM74 ROI67:ROI74 RYE67:RYE74 SIA67:SIA74 SRW67:SRW74 TBS67:TBS74 TLO67:TLO74 TVK67:TVK74 UFG67:UFG74 UPC67:UPC74 UYY67:UYY74 VIU67:VIU74 VSQ67:VSQ74 WCM67:WCM74 WMI67:WMI74 JS161:JS167 TO161:TO167 ADK161:ADK167 ANG161:ANG167 AXC161:AXC167 BGY161:BGY167 BQU161:BQU167 CAQ161:CAQ167 CKM161:CKM167 CUI161:CUI167 DEE161:DEE167 DOA161:DOA167 DXW161:DXW167 EHS161:EHS167 ERO161:ERO167 FBK161:FBK167 FLG161:FLG167 FVC161:FVC167 GEY161:GEY167 GOU161:GOU167 GYQ161:GYQ167 HIM161:HIM167 HSI161:HSI167 ICE161:ICE167 IMA161:IMA167 IVW161:IVW167 JFS161:JFS167 JPO161:JPO167 JZK161:JZK167 KJG161:KJG167 KTC161:KTC167 LCY161:LCY167 LMU161:LMU167 LWQ161:LWQ167 MGM161:MGM167 MQI161:MQI167 NAE161:NAE167 NKA161:NKA167 NTW161:NTW167 ODS161:ODS167 ONO161:ONO167 OXK161:OXK167 PHG161:PHG167 PRC161:PRC167 QAY161:QAY167 QKU161:QKU167 QUQ161:QUQ167 REM161:REM167 ROI161:ROI167 RYE161:RYE167 SIA161:SIA167 SRW161:SRW167 TBS161:TBS167 TLO161:TLO167 TVK161:TVK167 UFG161:UFG167 UPC161:UPC167 UYY161:UYY167 VIU161:VIU167 VSQ161:VSQ167 WCM161:WCM167 WMI161:WMI167 MD85:MD91 VZ85:VZ91 AFV85:AFV91 APR85:APR91 AZN85:AZN91 BJJ85:BJJ91 BTF85:BTF91 CDB85:CDB91 CMX85:CMX91 CWT85:CWT91 DGP85:DGP91 DQL85:DQL91 EAH85:EAH91 EKD85:EKD91 ETZ85:ETZ91 FDV85:FDV91 FNR85:FNR91 FXN85:FXN91 GHJ85:GHJ91 GRF85:GRF91 HBB85:HBB91 HKX85:HKX91 HUT85:HUT91 IEP85:IEP91 IOL85:IOL91 IYH85:IYH91 JID85:JID91 JRZ85:JRZ91 KBV85:KBV91 KLR85:KLR91 KVN85:KVN91 LFJ85:LFJ91 LPF85:LPF91 LZB85:LZB91 MIX85:MIX91 MST85:MST91 NCP85:NCP91 NML85:NML91 NWH85:NWH91 OGD85:OGD91 OPZ85:OPZ91 OZV85:OZV91 PJR85:PJR91 PTN85:PTN91 QDJ85:QDJ91 QNF85:QNF91 QXB85:QXB91 RGX85:RGX91 RQT85:RQT91 SAP85:SAP91 SKL85:SKL91 SUH85:SUH91 TED85:TED91 TNZ85:TNZ91 TXV85:TXV91 UHR85:UHR91 URN85:URN91 VBJ85:VBJ91 VLF85:VLF91 VVB85:VVB91 WEX85:WEX91 WOT85:WOT91 JS125:JS131 TO125:TO131 ADK125:ADK131 ANG125:ANG131 AXC125:AXC131 BGY125:BGY131 BQU125:BQU131 CAQ125:CAQ131 CKM125:CKM131 CUI125:CUI131 DEE125:DEE131 DOA125:DOA131 DXW125:DXW131 EHS125:EHS131 ERO125:ERO131 FBK125:FBK131 FLG125:FLG131 FVC125:FVC131 GEY125:GEY131 GOU125:GOU131 GYQ125:GYQ131 HIM125:HIM131 HSI125:HSI131 ICE125:ICE131 IMA125:IMA131 IVW125:IVW131 JFS125:JFS131 JPO125:JPO131 JZK125:JZK131 KJG125:KJG131 KTC125:KTC131 LCY125:LCY131 LMU125:LMU131 LWQ125:LWQ131 MGM125:MGM131 MQI125:MQI131 NAE125:NAE131 NKA125:NKA131 NTW125:NTW131 ODS125:ODS131 ONO125:ONO131 OXK125:OXK131 PHG125:PHG131 PRC125:PRC131 QAY125:QAY131 QKU125:QKU131 QUQ125:QUQ131 REM125:REM131 ROI125:ROI131 RYE125:RYE131 SIA125:SIA131 SRW125:SRW131 TBS125:TBS131 TLO125:TLO131 TVK125:TVK131 UFG125:UFG131 UPC125:UPC131 UYY125:UYY131 VIU125:VIU131 VSQ125:VSQ131 WCM125:WCM131 WMI125:WMI131 JS143:JS149 TO143:TO149 ADK143:ADK149 ANG143:ANG149 AXC143:AXC149 BGY143:BGY149 BQU143:BQU149 CAQ143:CAQ149 CKM143:CKM149 CUI143:CUI149 DEE143:DEE149 DOA143:DOA149 DXW143:DXW149 EHS143:EHS149 ERO143:ERO149 FBK143:FBK149 FLG143:FLG149 FVC143:FVC149 GEY143:GEY149 GOU143:GOU149 GYQ143:GYQ149 HIM143:HIM149 HSI143:HSI149 ICE143:ICE149 IMA143:IMA149 IVW143:IVW149 JFS143:JFS149 JPO143:JPO149 JZK143:JZK149 KJG143:KJG149 KTC143:KTC149 LCY143:LCY149 LMU143:LMU149 LWQ143:LWQ149 MGM143:MGM149 MQI143:MQI149 NAE143:NAE149 NKA143:NKA149 NTW143:NTW149 ODS143:ODS149 ONO143:ONO149 OXK143:OXK149 PHG143:PHG149 PRC143:PRC149 QAY143:QAY149 QKU143:QKU149 QUQ143:QUQ149 REM143:REM149 ROI143:ROI149 RYE143:RYE149 SIA143:SIA149 SRW143:SRW149 TBS143:TBS149 TLO143:TLO149 TVK143:TVK149 UFG143:UFG149 UPC143:UPC149 UYY143:UYY149 VIU143:VIU149 VSQ143:VSQ149 WCM143:WCM149 WMI143:WMI149 JX103:JX109 TT103:TT109 ADP103:ADP109 ANL103:ANL109 AXH103:AXH109 BHD103:BHD109 BQZ103:BQZ109 CAV103:CAV109 CKR103:CKR109 CUN103:CUN109 DEJ103:DEJ109 DOF103:DOF109 DYB103:DYB109 EHX103:EHX109 ERT103:ERT109 FBP103:FBP109 FLL103:FLL109 FVH103:FVH109 GFD103:GFD109 GOZ103:GOZ109 GYV103:GYV109 HIR103:HIR109 HSN103:HSN109 ICJ103:ICJ109 IMF103:IMF109 IWB103:IWB109 JFX103:JFX109 JPT103:JPT109 JZP103:JZP109 KJL103:KJL109 KTH103:KTH109 LDD103:LDD109 LMZ103:LMZ109 LWV103:LWV109 MGR103:MGR109 MQN103:MQN109 NAJ103:NAJ109 NKF103:NKF109 NUB103:NUB109 ODX103:ODX109 ONT103:ONT109 OXP103:OXP109 PHL103:PHL109 PRH103:PRH109 QBD103:QBD109 QKZ103:QKZ109 QUV103:QUV109 RER103:RER109 RON103:RON109 RYJ103:RYJ109 SIF103:SIF109 SSB103:SSB109 TBX103:TBX109 TLT103:TLT109 TVP103:TVP109 UFL103:UFL109 UPH103:UPH109 UZD103:UZD109 VIZ103:VIZ109 VSV103:VSV109 WCR103:WCR109 WMN103:WMN109 ADL179:ADL184 ANH179:ANH184 AXD179:AXD184 BGZ179:BGZ184 BQV179:BQV184 CAR179:CAR184 CKN179:CKN184 CUJ179:CUJ184 DEF179:DEF184 DOB179:DOB184 DXX179:DXX184 EHT179:EHT184 ERP179:ERP184 FBL179:FBL184 FLH179:FLH184 FVD179:FVD184 GEZ179:GEZ184 GOV179:GOV184 GYR179:GYR184 HIN179:HIN184 HSJ179:HSJ184 ICF179:ICF184 IMB179:IMB184 IVX179:IVX184 JFT179:JFT184 JPP179:JPP184 JZL179:JZL184 KJH179:KJH184 KTD179:KTD184 LCZ179:LCZ184 LMV179:LMV184 LWR179:LWR184 MGN179:MGN184 MQJ179:MQJ184 NAF179:NAF184 NKB179:NKB184 NTX179:NTX184 ODT179:ODT184 ONP179:ONP184 OXL179:OXL184 PHH179:PHH184 PRD179:PRD184 QAZ179:QAZ184 QKV179:QKV184 QUR179:QUR184 REN179:REN184 ROJ179:ROJ184 RYF179:RYF184 SIB179:SIB184 SRX179:SRX184 TBT179:TBT184 TLP179:TLP184 TVL179:TVL184 UFH179:UFH184 UPD179:UPD184 UYZ179:UYZ184 VIV179:VIV184 VSR179:VSR184 WCN179:WCN184 WMJ179:WMJ184 WWF179:WWF184 E351:G351 O183 JK183 TG183 ADC183 AMY183 AWU183 BGQ183 BQM183 CAI183 CKE183 CUA183 DDW183 DNS183 DXO183 EHK183 ERG183 FBC183 FKY183 FUU183 GEQ183 GOM183 GYI183 HIE183 HSA183 IBW183 ILS183 IVO183 JFK183 JPG183 JZC183 KIY183 KSU183 LCQ183 LMM183 LWI183 MGE183 MQA183 MZW183 NJS183 NTO183 ODK183 ONG183 OXC183 PGY183 PQU183 QAQ183 QKM183 QUI183 REE183 ROA183 RXW183 SHS183 SRO183 TBK183 TLG183 TVC183 UEY183 UOU183 UYQ183 VIM183 VSI183 WCE183 WMA183 WVW183 JT179:JT184 KC193:KC197 TY193:TY197 ADU193:ADU197 ANQ193:ANQ197 AXM193:AXM197 BHI193:BHI197 BRE193:BRE197 CBA193:CBA197 CKW193:CKW197 CUS193:CUS197 DEO193:DEO197 DOK193:DOK197 DYG193:DYG197 EIC193:EIC197 ERY193:ERY197 FBU193:FBU197 FLQ193:FLQ197 FVM193:FVM197 GFI193:GFI197 GPE193:GPE197 GZA193:GZA197 HIW193:HIW197 HSS193:HSS197 ICO193:ICO197 IMK193:IMK197 IWG193:IWG197 JGC193:JGC197 JPY193:JPY197 JZU193:JZU197 KJQ193:KJQ197 KTM193:KTM197 LDI193:LDI197 LNE193:LNE197 LXA193:LXA197 MGW193:MGW197 MQS193:MQS197 NAO193:NAO197 NKK193:NKK197 NUG193:NUG197 OEC193:OEC197 ONY193:ONY197 OXU193:OXU197 PHQ193:PHQ197 PRM193:PRM197 QBI193:QBI197 QLE193:QLE197 QVA193:QVA197 REW193:REW197 ROS193:ROS197 RYO193:RYO197 SIK193:SIK197 SSG193:SSG197 TCC193:TCC197 TLY193:TLY197 TVU193:TVU197 UFQ193:UFQ197 UPM193:UPM197 UZI193:UZI197 VJE193:VJE197 VTA193:VTA197 WCW193:WCW197 WMS193:WMS197 WWE238:WWE245 WMI238:WMI245 W216:X216 WWE220:WWE227 JS220:JS227 TO220:TO227 ADK220:ADK227 ANG220:ANG227 AXC220:AXC227 BGY220:BGY227 BQU220:BQU227 CAQ220:CAQ227 CKM220:CKM227 CUI220:CUI227 DEE220:DEE227 DOA220:DOA227 DXW220:DXW227 EHS220:EHS227 ERO220:ERO227 FBK220:FBK227 FLG220:FLG227 FVC220:FVC227 GEY220:GEY227 GOU220:GOU227 GYQ220:GYQ227 HIM220:HIM227 HSI220:HSI227 ICE220:ICE227 IMA220:IMA227 IVW220:IVW227 JFS220:JFS227 JPO220:JPO227 JZK220:JZK227 KJG220:KJG227 KTC220:KTC227 LCY220:LCY227 LMU220:LMU227 LWQ220:LWQ227 MGM220:MGM227 MQI220:MQI227 NAE220:NAE227 NKA220:NKA227 NTW220:NTW227 ODS220:ODS227 ONO220:ONO227 OXK220:OXK227 PHG220:PHG227 PRC220:PRC227 QAY220:QAY227 QKU220:QKU227 QUQ220:QUQ227 REM220:REM227 ROI220:ROI227 RYE220:RYE227 SIA220:SIA227 SRW220:SRW227 TBS220:TBS227 TLO220:TLO227 TVK220:TVK227 UFG220:UFG227 UPC220:UPC227 UYY220:UYY227 VIU220:VIU227 VSQ220:VSQ227 WCM220:WCM227 WMI220:WMI227 JS238:JS245 TO238:TO245 ADK238:ADK245 ANG238:ANG245 AXC238:AXC245 BGY238:BGY245 BQU238:BQU245 CAQ238:CAQ245 CKM238:CKM245 CUI238:CUI245 DEE238:DEE245 DOA238:DOA245 DXW238:DXW245 EHS238:EHS245 ERO238:ERO245 FBK238:FBK245 FLG238:FLG245 FVC238:FVC245 GEY238:GEY245 GOU238:GOU245 GYQ238:GYQ245 HIM238:HIM245 HSI238:HSI245 ICE238:ICE245 IMA238:IMA245 IVW238:IVW245 JFS238:JFS245 JPO238:JPO245 JZK238:JZK245 KJG238:KJG245 KTC238:KTC245 LCY238:LCY245 LMU238:LMU245 LWQ238:LWQ245 MGM238:MGM245 MQI238:MQI245 NAE238:NAE245 NKA238:NKA245 NTW238:NTW245 ODS238:ODS245 ONO238:ONO245 OXK238:OXK245 PHG238:PHG245 PRC238:PRC245 QAY238:QAY245 QKU238:QKU245 QUQ238:QUQ245 REM238:REM245 ROI238:ROI245 RYE238:RYE245 SIA238:SIA245 SRW238:SRW245 TBS238:TBS245 TLO238:TLO245 TVK238:TVK245 UFG238:UFG245 UPC238:UPC245 UYY238:UYY245 VIU238:VIU245 VSQ238:VSQ245 WCM238:WCM245 R15:R16 R9:R10 V15:W15 V9:W9">
      <formula1>900</formula1>
    </dataValidation>
    <dataValidation type="decimal" allowBlank="1" showErrorMessage="1" errorTitle="Ошибка" error="Допускается ввод только действительных чисел!" sqref="WWH197:WWI197 WML197:WMM197 Q183:R183 JM183:JN183 TI183:TJ183 ADE183:ADF183 ANA183:ANB183 AWW183:AWX183 BGS183:BGT183 BQO183:BQP183 CAK183:CAL183 CKG183:CKH183 CUC183:CUD183 DDY183:DDZ183 DNU183:DNV183 DXQ183:DXR183 EHM183:EHN183 ERI183:ERJ183 FBE183:FBF183 FLA183:FLB183 FUW183:FUX183 GES183:GET183 GOO183:GOP183 GYK183:GYL183 HIG183:HIH183 HSC183:HSD183 IBY183:IBZ183 ILU183:ILV183 IVQ183:IVR183 JFM183:JFN183 JPI183:JPJ183 JZE183:JZF183 KJA183:KJB183 KSW183:KSX183 LCS183:LCT183 LMO183:LMP183 LWK183:LWL183 MGG183:MGH183 MQC183:MQD183 MZY183:MZZ183 NJU183:NJV183 NTQ183:NTR183 ODM183:ODN183 ONI183:ONJ183 OXE183:OXF183 PHA183:PHB183 PQW183:PQX183 QAS183:QAT183 QKO183:QKP183 QUK183:QUL183 REG183:REH183 ROC183:ROD183 RXY183:RXZ183 SHU183:SHV183 SRQ183:SRR183 TBM183:TBN183 TLI183:TLJ183 TVE183:TVF183 UFA183:UFB183 UOW183:UOX183 UYS183:UYT183 VIO183:VIP183 VSK183:VSL183 WCG183:WCH183 WMC183:WMD183 WVY183:WVZ183 Z197:AA197 JV197:JW197 TR197:TS197 ADN197:ADO197 ANJ197:ANK197 AXF197:AXG197 BHB197:BHC197 BQX197:BQY197 CAT197:CAU197 CKP197:CKQ197 CUL197:CUM197 DEH197:DEI197 DOD197:DOE197 DXZ197:DYA197 EHV197:EHW197 ERR197:ERS197 FBN197:FBO197 FLJ197:FLK197 FVF197:FVG197 GFB197:GFC197 GOX197:GOY197 GYT197:GYU197 HIP197:HIQ197 HSL197:HSM197 ICH197:ICI197 IMD197:IME197 IVZ197:IWA197 JFV197:JFW197 JPR197:JPS197 JZN197:JZO197 KJJ197:KJK197 KTF197:KTG197 LDB197:LDC197 LMX197:LMY197 LWT197:LWU197 MGP197:MGQ197 MQL197:MQM197 NAH197:NAI197 NKD197:NKE197 NTZ197:NUA197 ODV197:ODW197 ONR197:ONS197 OXN197:OXO197 PHJ197:PHK197 PRF197:PRG197 QBB197:QBC197 QKX197:QKY197 QUT197:QUU197 REP197:REQ197 ROL197:ROM197 RYH197:RYI197 SID197:SIE197 SRZ197:SSA197 TBV197:TBW197 TLR197:TLS197 TVN197:TVO197 UFJ197:UFK197 UPF197:UPG197 UZB197:UZC197 VIX197:VIY197 VST197:VSU197 WCP197:WCQ197 X211 J362 J373 O91 V91 AC91 AJ91 AQ91 AX91 BE91 BL91 BS91 BZ91">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K15:K16 O15:O16 WMG55 WMF183 WWC55 WMQ197 WWM197 Q211 WWB183 VIX120 WMG37 WOR91:WOR92 WMG149 WWC37 WMG73 WWC73 WMG131 WYN91:WYN92 WWC131 WMG167 WWC167 G9:G10 K9:K10 O9:O10 JR183 TN183 VIX109:VIX110 VST109:VST110 WCP109:WCP110 WML109:WML110 VST120 WWH109:WWH110 ADJ183 WWC149 S37 JO37 TK37 ADG37 ANC37 AWY37 BGU37 BQQ37 CAM37 CKI37 CUE37 DEA37 DNW37 DXS37 EHO37 ERK37 FBG37 FLC37 FUY37 GEU37 GOQ37 GYM37 HII37 HSE37 ICA37 ILW37 IVS37 JFO37 JPK37 JZG37 KJC37 KSY37 LCU37 LMQ37 LWM37 MGI37 MQE37 NAA37 NJW37 NTS37 ODO37 ONK37 OXG37 PHC37 PQY37 QAU37 QKQ37 QUM37 REI37 ROE37 RYA37 SHW37 SRS37 TBO37 TLK37 TVG37 UFC37 UOY37 UYU37 VIQ37 VSM37 WCI37 WME37 WWA37 JQ37 TM37 ADI37 ANE37 AXA37 BGW37 BQS37 CAO37 CKK37 CUG37 DEC37 DNY37 DXU37 EHQ37 ERM37 FBI37 FLE37 FVA37 GEW37 GOS37 GYO37 HIK37 HSG37 ICC37 ILY37 IVU37 JFQ37 JPM37 JZI37 KJE37 KTA37 LCW37 LMS37 LWO37 MGK37 MQG37 NAC37 NJY37 NTU37 ODQ37 ONM37 OXI37 PHE37 PRA37 QAW37 QKS37 QUO37 REK37 ROG37 RYC37 SHY37 SRU37 TBQ37 TLM37 TVI37 UFE37 UPA37 UYW37 VIS37 VSO37 WCK37 S55 JO55 TK55 ADG55 ANC55 AWY55 BGU55 BQQ55 CAM55 CKI55 CUE55 DEA55 DNW55 DXS55 EHO55 ERK55 FBG55 FLC55 FUY55 GEU55 GOQ55 GYM55 HII55 HSE55 ICA55 ILW55 IVS55 JFO55 JPK55 JZG55 KJC55 KSY55 LCU55 LMQ55 LWM55 MGI55 MQE55 NAA55 NJW55 NTS55 ODO55 ONK55 OXG55 PHC55 PQY55 QAU55 QKQ55 QUM55 REI55 ROE55 RYA55 SHW55 SRS55 TBO55 TLK55 TVG55 UFC55 UOY55 UYU55 VIQ55 VSM55 WCI55 WME55 WWA55 JQ55 TM55 ADI55 ANE55 AXA55 BGW55 BQS55 CAO55 CKK55 CUG55 DEC55 DNY55 DXU55 EHQ55 ERM55 FBI55 FLE55 FVA55 GEW55 GOS55 GYO55 HIK55 HSG55 ICC55 ILY55 IVU55 JFQ55 JPM55 JZI55 KJE55 KTA55 LCW55 LMS55 LWO55 MGK55 MQG55 NAC55 NJY55 NTU55 ODQ55 ONM55 OXI55 PHE55 PRA55 QAW55 QKS55 QUO55 REK55 ROG55 RYC55 SHY55 SRU55 TBQ55 TLM55 TVI55 UFE55 UPA55 UYW55 VIS55 VSO55 WCK55 S73 JO73 TK73 ADG73 ANC73 AWY73 BGU73 BQQ73 CAM73 CKI73 CUE73 DEA73 DNW73 DXS73 EHO73 ERK73 FBG73 FLC73 FUY73 GEU73 GOQ73 GYM73 HII73 HSE73 ICA73 ILW73 IVS73 JFO73 JPK73 JZG73 KJC73 KSY73 LCU73 LMQ73 LWM73 MGI73 MQE73 NAA73 NJW73 NTS73 ODO73 ONK73 OXG73 PHC73 PQY73 QAU73 QKQ73 QUM73 REI73 ROE73 RYA73 SHW73 SRS73 TBO73 TLK73 TVG73 UFC73 UOY73 UYU73 VIQ73 VSM73 WCI73 WME73 WWA73 JQ73 TM73 ADI73 ANE73 AXA73 BGW73 BQS73 CAO73 CKK73 CUG73 DEC73 DNY73 DXU73 EHQ73 ERM73 FBI73 FLE73 FVA73 GEW73 GOS73 GYO73 HIK73 HSG73 ICC73 ILY73 IVU73 JFQ73 JPM73 JZI73 KJE73 KTA73 LCW73 LMS73 LWO73 MGK73 MQG73 NAC73 NJY73 NTU73 ODQ73 ONM73 OXI73 PHE73 PRA73 QAW73 QKS73 QUO73 REK73 ROG73 RYC73 SHY73 SRU73 TBQ73 TLM73 TVI73 UFE73 UPA73 UYW73 VIS73 VSO73 WCK73 S167:S168 JO167:JO168 TK167:TK168 ADG167:ADG168 ANC167:ANC168 AWY167:AWY168 BGU167:BGU168 BQQ167:BQQ168 CAM167:CAM168 CKI167:CKI168 CUE167:CUE168 DEA167:DEA168 DNW167:DNW168 DXS167:DXS168 EHO167:EHO168 ERK167:ERK168 FBG167:FBG168 FLC167:FLC168 FUY167:FUY168 GEU167:GEU168 GOQ167:GOQ168 GYM167:GYM168 HII167:HII168 HSE167:HSE168 ICA167:ICA168 ILW167:ILW168 IVS167:IVS168 JFO167:JFO168 JPK167:JPK168 JZG167:JZG168 KJC167:KJC168 KSY167:KSY168 LCU167:LCU168 LMQ167:LMQ168 LWM167:LWM168 MGI167:MGI168 MQE167:MQE168 NAA167:NAA168 NJW167:NJW168 NTS167:NTS168 ODO167:ODO168 ONK167:ONK168 OXG167:OXG168 PHC167:PHC168 PQY167:PQY168 QAU167:QAU168 QKQ167:QKQ168 QUM167:QUM168 REI167:REI168 ROE167:ROE168 RYA167:RYA168 SHW167:SHW168 SRS167:SRS168 TBO167:TBO168 TLK167:TLK168 TVG167:TVG168 UFC167:UFC168 UOY167:UOY168 UYU167:UYU168 VIQ167:VIQ168 VSM167:VSM168 WCI167:WCI168 WME167:WME168 WWA167:WWA168 JQ167 TM167 ADI167 ANE167 AXA167 BGW167 BQS167 CAO167 CKK167 CUG167 DEC167 DNY167 DXU167 EHQ167 ERM167 FBI167 FLE167 FVA167 GEW167 GOS167 GYO167 HIK167 HSG167 ICC167 ILY167 IVU167 JFQ167 JPM167 JZI167 KJE167 KTA167 LCW167 LMS167 LWO167 MGK167 MQG167 NAC167 NJY167 NTU167 ODQ167 ONM167 OXI167 PHE167 PRA167 QAW167 QKS167 QUO167 REK167 ROG167 RYC167 SHY167 SRU167 TBQ167 TLM167 TVI167 UFE167 UPA167 UYW167 VIS167 VSO167 WCK167 S91:S92 LZ91:LZ92 VV91:VV92 AFR91:AFR92 APN91:APN92 AZJ91:AZJ92 BJF91:BJF92 BTB91:BTB92 CCX91:CCX92 CMT91:CMT92 CWP91:CWP92 DGL91:DGL92 DQH91:DQH92 EAD91:EAD92 EJZ91:EJZ92 ETV91:ETV92 FDR91:FDR92 FNN91:FNN92 FXJ91:FXJ92 GHF91:GHF92 GRB91:GRB92 HAX91:HAX92 HKT91:HKT92 HUP91:HUP92 IEL91:IEL92 IOH91:IOH92 IYD91:IYD92 JHZ91:JHZ92 JRV91:JRV92 KBR91:KBR92 KLN91:KLN92 KVJ91:KVJ92 LFF91:LFF92 LPB91:LPB92 LYX91:LYX92 MIT91:MIT92 MSP91:MSP92 NCL91:NCL92 NMH91:NMH92 NWD91:NWD92 OFZ91:OFZ92 OPV91:OPV92 OZR91:OZR92 PJN91:PJN92 PTJ91:PTJ92 QDF91:QDF92 QNB91:QNB92 QWX91:QWX92 RGT91:RGT92 RQP91:RQP92 SAL91:SAL92 SKH91:SKH92 SUD91:SUD92 TDZ91:TDZ92 TNV91:TNV92 TXR91:TXR92 UHN91:UHN92 URJ91:URJ92 VBF91:VBF92 VLB91:VLB92 VUX91:VUX92 WET91:WET92 WOP91:WOP92 WYL91:WYL92 MB91:MB92 VX91:VX92 AFT91:AFT92 APP91:APP92 AZL91:AZL92 BJH91:BJH92 BTD91:BTD92 CCZ91:CCZ92 CMV91:CMV92 CWR91:CWR92 DGN91:DGN92 DQJ91:DQJ92 EAF91:EAF92 EKB91:EKB92 ETX91:ETX92 FDT91:FDT92 FNP91:FNP92 FXL91:FXL92 GHH91:GHH92 GRD91:GRD92 HAZ91:HAZ92 HKV91:HKV92 HUR91:HUR92 IEN91:IEN92 IOJ91:IOJ92 IYF91:IYF92 JIB91:JIB92 JRX91:JRX92 KBT91:KBT92 KLP91:KLP92 KVL91:KVL92 LFH91:LFH92 LPD91:LPD92 LYZ91:LYZ92 MIV91:MIV92 MSR91:MSR92 NCN91:NCN92 NMJ91:NMJ92 NWF91:NWF92 OGB91:OGB92 OPX91:OPX92 OZT91:OZT92 PJP91:PJP92 PTL91:PTL92 QDH91:QDH92 QND91:QND92 QWZ91:QWZ92 RGV91:RGV92 RQR91:RQR92 SAN91:SAN92 SKJ91:SKJ92 SUF91:SUF92 TEB91:TEB92 TNX91:TNX92 TXT91:TXT92 UHP91:UHP92 URL91:URL92 VBH91:VBH92 VLD91:VLD92 VUZ91:VUZ92 WEV91:WEV92 S131:S132 JO131:JO132 TK131:TK132 ADG131:ADG132 ANC131:ANC132 AWY131:AWY132 BGU131:BGU132 BQQ131:BQQ132 CAM131:CAM132 CKI131:CKI132 CUE131:CUE132 DEA131:DEA132 DNW131:DNW132 DXS131:DXS132 EHO131:EHO132 ERK131:ERK132 FBG131:FBG132 FLC131:FLC132 FUY131:FUY132 GEU131:GEU132 GOQ131:GOQ132 GYM131:GYM132 HII131:HII132 HSE131:HSE132 ICA131:ICA132 ILW131:ILW132 IVS131:IVS132 JFO131:JFO132 JPK131:JPK132 JZG131:JZG132 KJC131:KJC132 KSY131:KSY132 LCU131:LCU132 LMQ131:LMQ132 LWM131:LWM132 MGI131:MGI132 MQE131:MQE132 NAA131:NAA132 NJW131:NJW132 NTS131:NTS132 ODO131:ODO132 ONK131:ONK132 OXG131:OXG132 PHC131:PHC132 PQY131:PQY132 QAU131:QAU132 QKQ131:QKQ132 QUM131:QUM132 REI131:REI132 ROE131:ROE132 RYA131:RYA132 SHW131:SHW132 SRS131:SRS132 TBO131:TBO132 TLK131:TLK132 TVG131:TVG132 UFC131:UFC132 UOY131:UOY132 UYU131:UYU132 VIQ131:VIQ132 VSM131:VSM132 WCI131:WCI132 WME131:WME132 WWA131:WWA132 U131 JQ131 TM131 ADI131 ANE131 AXA131 BGW131 BQS131 CAO131 CKK131 CUG131 DEC131 DNY131 DXU131 EHQ131 ERM131 FBI131 FLE131 FVA131 GEW131 GOS131 GYO131 HIK131 HSG131 ICC131 ILY131 IVU131 JFQ131 JPM131 JZI131 KJE131 KTA131 LCW131 LMS131 LWO131 MGK131 MQG131 NAC131 NJY131 NTU131 ODQ131 ONM131 OXI131 PHE131 PRA131 QAW131 QKS131 QUO131 REK131 ROG131 RYC131 SHY131 SRU131 TBQ131 TLM131 TVI131 UFE131 UPA131 UYW131 VIS131 VSO131 WCK131 S149:S150 JO149:JO150 TK149:TK150 ADG149:ADG150 ANC149:ANC150 AWY149:AWY150 BGU149:BGU150 BQQ149:BQQ150 CAM149:CAM150 CKI149:CKI150 CUE149:CUE150 DEA149:DEA150 DNW149:DNW150 DXS149:DXS150 EHO149:EHO150 ERK149:ERK150 FBG149:FBG150 FLC149:FLC150 FUY149:FUY150 GEU149:GEU150 GOQ149:GOQ150 GYM149:GYM150 HII149:HII150 HSE149:HSE150 ICA149:ICA150 ILW149:ILW150 IVS149:IVS150 JFO149:JFO150 JPK149:JPK150 JZG149:JZG150 KJC149:KJC150 KSY149:KSY150 LCU149:LCU150 LMQ149:LMQ150 LWM149:LWM150 MGI149:MGI150 MQE149:MQE150 NAA149:NAA150 NJW149:NJW150 NTS149:NTS150 ODO149:ODO150 ONK149:ONK150 OXG149:OXG150 PHC149:PHC150 PQY149:PQY150 QAU149:QAU150 QKQ149:QKQ150 QUM149:QUM150 REI149:REI150 ROE149:ROE150 RYA149:RYA150 SHW149:SHW150 SRS149:SRS150 TBO149:TBO150 TLK149:TLK150 TVG149:TVG150 UFC149:UFC150 UOY149:UOY150 UYU149:UYU150 VIQ149:VIQ150 VSM149:VSM150 WCI149:WCI150 WME149:WME150 WWA149:WWA150 U149 JQ149 TM149 ADI149 ANE149 AXA149 BGW149 BQS149 CAO149 CKK149 CUG149 DEC149 DNY149 DXU149 EHQ149 ERM149 FBI149 FLE149 FVA149 GEW149 GOS149 GYO149 HIK149 HSG149 ICC149 ILY149 IVU149 JFQ149 JPM149 JZI149 KJE149 KTA149 LCW149 LMS149 LWO149 MGK149 MQG149 NAC149 NJY149 NTU149 ODQ149 ONM149 OXI149 PHE149 PRA149 QAW149 QKS149 QUO149 REK149 ROG149 RYC149 SHY149 SRU149 TBQ149 TLM149 TVI149 UFE149 UPA149 UYW149 VIS149 VSO149 WCK149 X109:X111 JT109:JT111 TP109:TP111 ADL109:ADL111 ANH109:ANH111 AXD109:AXD111 BGZ109:BGZ111 BQV109:BQV111 CAR109:CAR111 CKN109:CKN111 CUJ109:CUJ111 DEF109:DEF111 DOB109:DOB111 DXX109:DXX111 EHT109:EHT111 ERP109:ERP111 FBL109:FBL111 FLH109:FLH111 FVD109:FVD111 GEZ109:GEZ111 GOV109:GOV111 GYR109:GYR111 HIN109:HIN111 HSJ109:HSJ111 ICF109:ICF111 IMB109:IMB111 IVX109:IVX111 JFT109:JFT111 JPP109:JPP111 JZL109:JZL111 KJH109:KJH111 KTD109:KTD111 LCZ109:LCZ111 LMV109:LMV111 LWR109:LWR111 MGN109:MGN111 MQJ109:MQJ111 NAF109:NAF111 NKB109:NKB111 NTX109:NTX111 ODT109:ODT111 ONP109:ONP111 OXL109:OXL111 PHH109:PHH111 PRD109:PRD111 QAZ109:QAZ111 QKV109:QKV111 QUR109:QUR111 REN109:REN111 ROJ109:ROJ111 RYF109:RYF111 SIB109:SIB111 SRX109:SRX111 TBT109:TBT111 TLP109:TLP111 TVL109:TVL111 UFH109:UFH111 UPD109:UPD111 UYZ109:UYZ111 VIV109:VIV111 VSR109:VSR111 WCN109:WCN111 WMJ109:WMJ111 WWF109:WWF111 JV109:JV110 TR109:TR110 ADN109:ADN110 ANJ109:ANJ110 AXF109:AXF110 BHB109:BHB110 BQX109:BQX110 CAT109:CAT110 CKP109:CKP110 CUL109:CUL110 DEH109:DEH110 DOD109:DOD110 DXZ109:DXZ110 EHV109:EHV110 ERR109:ERR110 FBN109:FBN110 FLJ109:FLJ110 FVF109:FVF110 GFB109:GFB110 GOX109:GOX110 GYT109:GYT110 HIP109:HIP110 HSL109:HSL110 ICH109:ICH110 IMD109:IMD110 IVZ109:IVZ110 JFV109:JFV110 JPR109:JPR110 JZN109:JZN110 KJJ109:KJJ110 KTF109:KTF110 LDB109:LDB110 LMX109:LMX110 LWT109:LWT110 MGP109:MGP110 MQL109:MQL110 NAH109:NAH110 NKD109:NKD110 NTZ109:NTZ110 ODV109:ODV110 ONR109:ONR110 OXN109:OXN110 PHJ109:PHJ110 PRF109:PRF110 QBB109:QBB110 QKX109:QKX110 QUT109:QUT110 REP109:REP110 ROL109:ROL110 RYH109:RYH110 SID109:SID110 SRZ109:SRZ110 TBV109:TBV110 TLR109:TLR110 TVN109:TVN110 UFJ109:UFJ110 UPF109:UPF110 UZB109:UZB110 ANF183 AXB183 BGX183 BQT183 CAP183 CKL183 CUH183 DED183 DNZ183 DXV183 EHR183 ERN183 FBJ183 FLF183 FVB183 GEX183 GOT183 GYP183 HIL183 HSH183 ICD183 ILZ183 IVV183 JFR183 JPN183 JZJ183 KJF183 KTB183 LCX183 LMT183 LWP183 MGL183 MQH183 NAD183 NJZ183 NTV183 ODR183 ONN183 OXJ183 PHF183 PRB183 QAX183 QKT183 QUP183 REL183 ROH183 RYD183 SHZ183 SRV183 TBR183 TLN183 TVJ183 UFF183 UPB183 UYX183 VIT183 VSP183 WCL183 WMH183 WWD183 WCP120 WML120 WWH120 UZB120 JT120 TP120 ADL120 ANH120 AXD120 BGZ120 BQV120 CAR120 CKN120 CUJ120 DEF120 DOB120 DXX120 EHT120 ERP120 FBL120 FLH120 FVD120 GEZ120 GOV120 GYR120 HIN120 HSJ120 ICF120 IMB120 IVX120 JFT120 JPP120 JZL120 KJH120 KTD120 LCZ120 LMV120 LWR120 MGN120 MQJ120 NAF120 NKB120 NTX120 ODT120 ONP120 OXL120 PHH120 PRD120 QAZ120 QKV120 QUR120 REN120 ROJ120 RYF120 SIB120 SRX120 TBT120 TLP120 TVL120 UFH120 UPD120 UYZ120 VIV120 VSR120 WCN120 WMJ120 WWF120 JV120 TR120 ADN120 ANJ120 AXF120 BHB120 BQX120 CAT120 CKP120 CUL120 DEH120 DOD120 DXZ120 EHV120 ERR120 FBN120 FLJ120 FVF120 GFB120 GOX120 GYT120 HIP120 HSL120 ICH120 IMD120 IVZ120 JFV120 JPR120 JZN120 KJJ120 KTF120 LDB120 LMX120 LWT120 MGP120 MQL120 NAH120 NKD120 NTZ120 ODV120 ONR120 OXN120 PHJ120 PRF120 QBB120 QKX120 QUT120 REP120 ROL120 RYH120 SID120 SRZ120 TBV120 TLR120 TVN120 UFJ120 UPF120 X120 T183 JP183 TL183 ADH183 AND183 AWZ183 BGV183 BQR183 CAN183 CKJ183 CUF183 DEB183 DNX183 DXT183 EHP183 ERL183 FBH183 FLD183 FUZ183 GEV183 GOR183 GYN183 HIJ183 HSF183 ICB183 ILX183 IVT183 JFP183 JPL183 JZH183 KJD183 KSZ183 LCV183 LMR183 LWN183 MGJ183 MQF183 NAB183 NJX183 NTT183 ODP183 ONL183 OXH183 PHD183 PQZ183 QAV183 QKR183 QUN183 REJ183 ROF183 RYB183 SHX183 SRT183 TBP183 TLL183 TVH183 UFD183 UOZ183 UYV183 VIR183 VSN183 WCJ183 V197 JR197 TN197 ADJ197 ANF197 AXB197 BGX197 BQT197 CAP197 CKL197 CUH197 DED197 DNZ197 DXV197 EHR197 ERN197 FBJ197 FLF197 FVB197 GEX197 GOT197 GYP197 HIL197 HSH197 ICD197 ILZ197 IVV197 JFR197 JPN197 JZJ197 KJF197 KTB197 LCX197 LMT197 LWP197 MGL197 MQH197 NAD197 NJZ197 NTV197 ODR197 ONN197 OXJ197 PHF197 PRB197 QAX197 QKT197 QUP197 REL197 ROH197 RYD197 SHZ197 SRV197 TBR197 TLN197 TVJ197 UFF197 UPB197 UYX197 VIT197 VSP197 WCL197 WMH197 WWD197 R197 JN197 TJ197 ADF197 ANB197 AWX197 BGT197 BQP197 CAL197 CKH197 CUD197 DDZ197 DNV197 DXR197 EHN197 ERJ197 FBF197 FLB197 FUX197 GET197 GOP197 GYL197 HIH197 HSD197 IBZ197 ILV197 IVR197 JFN197 JPJ197 JZF197 KJB197 KSX197 LCT197 LMP197 LWL197 MGH197 MQD197 MZZ197 NJV197 NTR197 ODN197 ONJ197 OXF197 PHB197 PQX197 QAT197 QKP197 QUL197 REH197 ROD197 RXZ197 SHV197 SRR197 TBN197 TLJ197 TVF197 UFB197 UOX197 UYT197 VIP197 VSL197 WCH197 WMD197 WVZ197 N197 JJ197 TF197 ADB197 AMX197 AWT197 BGP197 BQL197 CAH197 CKD197 CTZ197 DDV197 DNR197 DXN197 EHJ197 ERF197 FBB197 FKX197 FUT197 GEP197 GOL197 GYH197 HID197 HRZ197 IBV197 ILR197 IVN197 JFJ197 JPF197 JZB197 KIX197 KST197 LCP197 LML197 LWH197 MGD197 MPZ197 MZV197 NJR197 NTN197 ODJ197 ONF197 OXB197 PGX197 PQT197 QAP197 QKL197 QUH197 RED197 RNZ197 RXV197 SHR197 SRN197 TBJ197 TLF197 TVB197 UEX197 UOT197 UYP197 VIL197 VSH197 WCD197 WLZ197 WVV197 AC197:AC198 JY197:JY198 TU197:TU198 ADQ197:ADQ198 ANM197:ANM198 AXI197:AXI198 BHE197:BHE198 BRA197:BRA198 CAW197:CAW198 CKS197:CKS198 CUO197:CUO198 DEK197:DEK198 DOG197:DOG198 DYC197:DYC198 EHY197:EHY198 ERU197:ERU198 FBQ197:FBQ198 FLM197:FLM198 FVI197:FVI198 GFE197:GFE198 GPA197:GPA198 GYW197:GYW198 HIS197:HIS198 HSO197:HSO198 ICK197:ICK198 IMG197:IMG198 IWC197:IWC198 JFY197:JFY198 JPU197:JPU198 JZQ197:JZQ198 KJM197:KJM198 KTI197:KTI198 LDE197:LDE198 LNA197:LNA198 LWW197:LWW198 MGS197:MGS198 MQO197:MQO198 NAK197:NAK198 NKG197:NKG198 NUC197:NUC198 ODY197:ODY198 ONU197:ONU198 OXQ197:OXQ198 PHM197:PHM198 PRI197:PRI198 QBE197:QBE198 QLA197:QLA198 QUW197:QUW198 RES197:RES198 ROO197:ROO198 RYK197:RYK198 SIG197:SIG198 SSC197:SSC198 TBY197:TBY198 TLU197:TLU198 TVQ197:TVQ198 UFM197:UFM198 UPI197:UPI198 UZE197:UZE198 VJA197:VJA198 VSW197:VSW198 WCS197:WCS198 WMO197:WMO198 WWK197:WWK198 KA197 TW197 ADS197 ANO197 AXK197 BHG197 BRC197 CAY197 CKU197 CUQ197 DEM197 DOI197 DYE197 EIA197 ERW197 FBS197 FLO197 FVK197 GFG197 GPC197 GYY197 HIU197 HSQ197 ICM197 IMI197 IWE197 JGA197 JPW197 JZS197 KJO197 KTK197 LDG197 LNC197 LWY197 MGU197 MQQ197 NAM197 NKI197 NUE197 OEA197 ONW197 OXS197 PHO197 PRK197 QBG197 QLC197 QUY197 REU197 ROQ197 RYM197 SII197 SSE197 TCA197 TLW197 TVS197 UFO197 UPK197 UZG197 VJC197 VSY197 WCU197 WMG226 WWC226 S226 JO226 TK226 ADG226 ANC226 AWY226 BGU226 BQQ226 CAM226 CKI226 CUE226 DEA226 DNW226 DXS226 EHO226 ERK226 FBG226 FLC226 FUY226 GEU226 GOQ226 GYM226 HII226 HSE226 ICA226 ILW226 IVS226 JFO226 JPK226 JZG226 KJC226 KSY226 LCU226 LMQ226 LWM226 MGI226 MQE226 NAA226 NJW226 NTS226 ODO226 ONK226 OXG226 PHC226 PQY226 QAU226 QKQ226 QUM226 REI226 ROE226 RYA226 SHW226 SRS226 TBO226 TLK226 TVG226 UFC226 UOY226 UYU226 VIQ226 VSM226 WCI226 WME226 WWA226 JQ226 TM226 ADI226 ANE226 AXA226 BGW226 BQS226 CAO226 CKK226 CUG226 DEC226 DNY226 DXU226 EHQ226 ERM226 FBI226 FLE226 FVA226 GEW226 GOS226 GYO226 HIK226 HSG226 ICC226 ILY226 IVU226 JFQ226 JPM226 JZI226 KJE226 KTA226 LCW226 LMS226 LWO226 MGK226 MQG226 NAC226 NJY226 NTU226 ODQ226 ONM226 OXI226 PHE226 PRA226 QAW226 QKS226 QUO226 REK226 ROG226 RYC226 SHY226 SRU226 TBQ226 TLM226 TVI226 UFE226 UPA226 UYW226 VIS226 VSO226 WCK226 U226 U73 U37 JO244 S244 WWC244 WMG244 WCK244 VSO244 VIS244 UYW244 UPA244 UFE244 TVI244 TLM244 TBQ244 SRU244 SHY244 RYC244 ROG244 REK244 QUO244 QKS244 QAW244 PRA244 PHE244 OXI244 ONM244 ODQ244 NTU244 NJY244 NAC244 MQG244 MGK244 LWO244 LMS244 LCW244 KTA244 KJE244 JZI244 JPM244 JFQ244 IVU244 ILY244 ICC244 HSG244 HIK244 GYO244 GOS244 GEW244 FVA244 FLE244 FBI244 ERM244 EHQ244 DXU244 DNY244 DEC244 CUG244 CKK244 CAO244 BQS244 BGW244 AXA244 ANE244 ADI244 TM244 TK244 JQ244 WWA244 WME244 WCI244 VSM244 VIQ244 UYU244 UOY244 UFC244 TVG244 TLK244 TBO244 SRS244 SHW244 RYA244 ROE244 REI244 QUM244 QKQ244 QAU244 PQY244 PHC244 OXG244 ONK244 ODO244 NTS244 NJW244 NAA244 MQE244 MGI244 LWM244 LMQ244 LCU244 KSY244 KJC244 JZG244 JPK244 JFO244 IVS244 ILW244 ICA244 HSE244 HII244 GYM244 GOQ244 GEU244 FUY244 FLC244 FBG244 ERK244 EHO244 DXS244 DNW244 DEA244 CUE244 CKI244 CAM244 BQQ244 BGU244 AWY244 ANC244 ADG244 U244 S9:S10 S15:S16 U55 Z120 Z109:Z110 U167 V183 AE197 U91:U92 Z91:Z92 AB91:AB92 AG91:AG92 AI91:AI92 AN91:AN92 AP91:AP92 AU91:AU92 AW91:AW92 BB91:BB92 BD91:BD92 BI91:BI92 BK91:BK92 BP91:BP92 BR91:BR92 BW91:BW92 BY91:BY92 CD91:CD92 CF91:CF92"/>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WMF167:WMF168 WWB167:WWB168 WMK120 WMF131:WMF132 WWB131:WWB132 WMF149:WMF150 WWB149:WWB150 WOO91:WOO92 WYK91:WYK92 WMF37 WMF73 WWB37 WWB73 WMK109:WMK110 WWG109:WWG110 WMF55 I292 WWG120 J268:L268 WWB55 R260:T260 J264:L264 U183 JQ183 R37 JN37 TJ37 ADF37 ANB37 AWX37 BGT37 BQP37 CAL37 CKH37 CUD37 DDZ37 DNV37 DXR37 EHN37 ERJ37 FBF37 FLB37 FUX37 GET37 GOP37 GYL37 HIH37 HSD37 IBZ37 ILV37 IVR37 JFN37 JPJ37 JZF37 KJB37 KSX37 LCT37 LMP37 LWL37 MGH37 MQD37 MZZ37 NJV37 NTR37 ODN37 ONJ37 OXF37 PHB37 PQX37 QAT37 QKP37 QUL37 REH37 ROD37 RXZ37 SHV37 SRR37 TBN37 TLJ37 TVF37 UFB37 UOX37 UYT37 VIP37 VSL37 WCH37 WMD37 WVZ37 T37 JP37 TL37 ADH37 AND37 AWZ37 BGV37 BQR37 CAN37 CKJ37 CUF37 DEB37 DNX37 DXT37 EHP37 ERL37 FBH37 FLD37 FUZ37 GEV37 GOR37 GYN37 HIJ37 HSF37 ICB37 ILX37 IVT37 JFP37 JPL37 JZH37 KJD37 KSZ37 LCV37 LMR37 LWN37 MGJ37 MQF37 NAB37 NJX37 NTT37 ODP37 ONL37 OXH37 PHD37 PQZ37 QAV37 QKR37 QUN37 REJ37 ROF37 RYB37 SHX37 SRT37 TBP37 TLL37 TVH37 UFD37 UOZ37 UYV37 VIR37 VSN37 WCJ37 R55 JN55 TJ55 ADF55 ANB55 AWX55 BGT55 BQP55 CAL55 CKH55 CUD55 DDZ55 DNV55 DXR55 EHN55 ERJ55 FBF55 FLB55 FUX55 GET55 GOP55 GYL55 HIH55 HSD55 IBZ55 ILV55 IVR55 JFN55 JPJ55 JZF55 KJB55 KSX55 LCT55 LMP55 LWL55 MGH55 MQD55 MZZ55 NJV55 NTR55 ODN55 ONJ55 OXF55 PHB55 PQX55 QAT55 QKP55 QUL55 REH55 ROD55 RXZ55 SHV55 SRR55 TBN55 TLJ55 TVF55 UFB55 UOX55 UYT55 VIP55 VSL55 WCH55 WMD55 WVZ55 T55 JP55 TL55 ADH55 AND55 AWZ55 BGV55 BQR55 CAN55 CKJ55 CUF55 DEB55 DNX55 DXT55 EHP55 ERL55 FBH55 FLD55 FUZ55 GEV55 GOR55 GYN55 HIJ55 HSF55 ICB55 ILX55 IVT55 JFP55 JPL55 JZH55 KJD55 KSZ55 LCV55 LMR55 LWN55 MGJ55 MQF55 NAB55 NJX55 NTT55 ODP55 ONL55 OXH55 PHD55 PQZ55 QAV55 QKR55 QUN55 REJ55 ROF55 RYB55 SHX55 SRT55 TBP55 TLL55 TVH55 UFD55 UOZ55 UYV55 VIR55 VSN55 WCJ55 R73 JN73 TJ73 ADF73 ANB73 AWX73 BGT73 BQP73 CAL73 CKH73 CUD73 DDZ73 DNV73 DXR73 EHN73 ERJ73 FBF73 FLB73 FUX73 GET73 GOP73 GYL73 HIH73 HSD73 IBZ73 ILV73 IVR73 JFN73 JPJ73 JZF73 KJB73 KSX73 LCT73 LMP73 LWL73 MGH73 MQD73 MZZ73 NJV73 NTR73 ODN73 ONJ73 OXF73 PHB73 PQX73 QAT73 QKP73 QUL73 REH73 ROD73 RXZ73 SHV73 SRR73 TBN73 TLJ73 TVF73 UFB73 UOX73 UYT73 VIP73 VSL73 WCH73 WMD73 WVZ73 T73 JP73 TL73 ADH73 AND73 AWZ73 BGV73 BQR73 CAN73 CKJ73 CUF73 DEB73 DNX73 DXT73 EHP73 ERL73 FBH73 FLD73 FUZ73 GEV73 GOR73 GYN73 HIJ73 HSF73 ICB73 ILX73 IVT73 JFP73 JPL73 JZH73 KJD73 KSZ73 LCV73 LMR73 LWN73 MGJ73 MQF73 NAB73 NJX73 NTT73 ODP73 ONL73 OXH73 PHD73 PQZ73 QAV73 QKR73 QUN73 REJ73 ROF73 RYB73 SHX73 SRT73 TBP73 TLL73 TVH73 UFD73 UOZ73 UYV73 VIR73 VSN73 WCJ73 R167:R168 JN167:JN168 TJ167:TJ168 ADF167:ADF168 ANB167:ANB168 AWX167:AWX168 BGT167:BGT168 BQP167:BQP168 CAL167:CAL168 CKH167:CKH168 CUD167:CUD168 DDZ167:DDZ168 DNV167:DNV168 DXR167:DXR168 EHN167:EHN168 ERJ167:ERJ168 FBF167:FBF168 FLB167:FLB168 FUX167:FUX168 GET167:GET168 GOP167:GOP168 GYL167:GYL168 HIH167:HIH168 HSD167:HSD168 IBZ167:IBZ168 ILV167:ILV168 IVR167:IVR168 JFN167:JFN168 JPJ167:JPJ168 JZF167:JZF168 KJB167:KJB168 KSX167:KSX168 LCT167:LCT168 LMP167:LMP168 LWL167:LWL168 MGH167:MGH168 MQD167:MQD168 MZZ167:MZZ168 NJV167:NJV168 NTR167:NTR168 ODN167:ODN168 ONJ167:ONJ168 OXF167:OXF168 PHB167:PHB168 PQX167:PQX168 QAT167:QAT168 QKP167:QKP168 QUL167:QUL168 REH167:REH168 ROD167:ROD168 RXZ167:RXZ168 SHV167:SHV168 SRR167:SRR168 TBN167:TBN168 TLJ167:TLJ168 TVF167:TVF168 UFB167:UFB168 UOX167:UOX168 UYT167:UYT168 VIP167:VIP168 VSL167:VSL168 WCH167:WCH168 WMD167:WMD168 WVZ167:WVZ168 T167:T168 JP167:JP168 TL167:TL168 ADH167:ADH168 AND167:AND168 AWZ167:AWZ168 BGV167:BGV168 BQR167:BQR168 CAN167:CAN168 CKJ167:CKJ168 CUF167:CUF168 DEB167:DEB168 DNX167:DNX168 DXT167:DXT168 EHP167:EHP168 ERL167:ERL168 FBH167:FBH168 FLD167:FLD168 FUZ167:FUZ168 GEV167:GEV168 GOR167:GOR168 GYN167:GYN168 HIJ167:HIJ168 HSF167:HSF168 ICB167:ICB168 ILX167:ILX168 IVT167:IVT168 JFP167:JFP168 JPL167:JPL168 JZH167:JZH168 KJD167:KJD168 KSZ167:KSZ168 LCV167:LCV168 LMR167:LMR168 LWN167:LWN168 MGJ167:MGJ168 MQF167:MQF168 NAB167:NAB168 NJX167:NJX168 NTT167:NTT168 ODP167:ODP168 ONL167:ONL168 OXH167:OXH168 PHD167:PHD168 PQZ167:PQZ168 QAV167:QAV168 QKR167:QKR168 QUN167:QUN168 REJ167:REJ168 ROF167:ROF168 RYB167:RYB168 SHX167:SHX168 SRT167:SRT168 TBP167:TBP168 TLL167:TLL168 TVH167:TVH168 UFD167:UFD168 UOZ167:UOZ168 UYV167:UYV168 VIR167:VIR168 VSN167:VSN168 WCJ167:WCJ168 T91:T92 MA91:MA92 VW91:VW92 AFS91:AFS92 APO91:APO92 AZK91:AZK92 BJG91:BJG92 BTC91:BTC92 CCY91:CCY92 CMU91:CMU92 CWQ91:CWQ92 DGM91:DGM92 DQI91:DQI92 EAE91:EAE92 EKA91:EKA92 ETW91:ETW92 FDS91:FDS92 FNO91:FNO92 FXK91:FXK92 GHG91:GHG92 GRC91:GRC92 HAY91:HAY92 HKU91:HKU92 HUQ91:HUQ92 IEM91:IEM92 IOI91:IOI92 IYE91:IYE92 JIA91:JIA92 JRW91:JRW92 KBS91:KBS92 KLO91:KLO92 KVK91:KVK92 LFG91:LFG92 LPC91:LPC92 LYY91:LYY92 MIU91:MIU92 MSQ91:MSQ92 NCM91:NCM92 NMI91:NMI92 NWE91:NWE92 OGA91:OGA92 OPW91:OPW92 OZS91:OZS92 PJO91:PJO92 PTK91:PTK92 QDG91:QDG92 QNC91:QNC92 QWY91:QWY92 RGU91:RGU92 RQQ91:RQQ92 SAM91:SAM92 SKI91:SKI92 SUE91:SUE92 TEA91:TEA92 TNW91:TNW92 TXS91:TXS92 UHO91:UHO92 URK91:URK92 VBG91:VBG92 VLC91:VLC92 VUY91:VUY92 WEU91:WEU92 WOQ91:WOQ92 WYM91:WYM92 R91:R92 LY91:LY92 VU91:VU92 AFQ91:AFQ92 APM91:APM92 AZI91:AZI92 BJE91:BJE92 BTA91:BTA92 CCW91:CCW92 CMS91:CMS92 CWO91:CWO92 DGK91:DGK92 DQG91:DQG92 EAC91:EAC92 EJY91:EJY92 ETU91:ETU92 FDQ91:FDQ92 FNM91:FNM92 FXI91:FXI92 GHE91:GHE92 GRA91:GRA92 HAW91:HAW92 HKS91:HKS92 HUO91:HUO92 IEK91:IEK92 IOG91:IOG92 IYC91:IYC92 JHY91:JHY92 JRU91:JRU92 KBQ91:KBQ92 KLM91:KLM92 KVI91:KVI92 LFE91:LFE92 LPA91:LPA92 LYW91:LYW92 MIS91:MIS92 MSO91:MSO92 NCK91:NCK92 NMG91:NMG92 NWC91:NWC92 OFY91:OFY92 OPU91:OPU92 OZQ91:OZQ92 PJM91:PJM92 PTI91:PTI92 QDE91:QDE92 QNA91:QNA92 QWW91:QWW92 RGS91:RGS92 RQO91:RQO92 SAK91:SAK92 SKG91:SKG92 SUC91:SUC92 TDY91:TDY92 TNU91:TNU92 TXQ91:TXQ92 UHM91:UHM92 URI91:URI92 VBE91:VBE92 VLA91:VLA92 VUW91:VUW92 WES91:WES92 R131:R132 JN131:JN132 TJ131:TJ132 ADF131:ADF132 ANB131:ANB132 AWX131:AWX132 BGT131:BGT132 BQP131:BQP132 CAL131:CAL132 CKH131:CKH132 CUD131:CUD132 DDZ131:DDZ132 DNV131:DNV132 DXR131:DXR132 EHN131:EHN132 ERJ131:ERJ132 FBF131:FBF132 FLB131:FLB132 FUX131:FUX132 GET131:GET132 GOP131:GOP132 GYL131:GYL132 HIH131:HIH132 HSD131:HSD132 IBZ131:IBZ132 ILV131:ILV132 IVR131:IVR132 JFN131:JFN132 JPJ131:JPJ132 JZF131:JZF132 KJB131:KJB132 KSX131:KSX132 LCT131:LCT132 LMP131:LMP132 LWL131:LWL132 MGH131:MGH132 MQD131:MQD132 MZZ131:MZZ132 NJV131:NJV132 NTR131:NTR132 ODN131:ODN132 ONJ131:ONJ132 OXF131:OXF132 PHB131:PHB132 PQX131:PQX132 QAT131:QAT132 QKP131:QKP132 QUL131:QUL132 REH131:REH132 ROD131:ROD132 RXZ131:RXZ132 SHV131:SHV132 SRR131:SRR132 TBN131:TBN132 TLJ131:TLJ132 TVF131:TVF132 UFB131:UFB132 UOX131:UOX132 UYT131:UYT132 VIP131:VIP132 VSL131:VSL132 WCH131:WCH132 WMD131:WMD132 WVZ131:WVZ132 T131:T132 JP131:JP132 TL131:TL132 ADH131:ADH132 AND131:AND132 AWZ131:AWZ132 BGV131:BGV132 BQR131:BQR132 CAN131:CAN132 CKJ131:CKJ132 CUF131:CUF132 DEB131:DEB132 DNX131:DNX132 DXT131:DXT132 EHP131:EHP132 ERL131:ERL132 FBH131:FBH132 FLD131:FLD132 FUZ131:FUZ132 GEV131:GEV132 GOR131:GOR132 GYN131:GYN132 HIJ131:HIJ132 HSF131:HSF132 ICB131:ICB132 ILX131:ILX132 IVT131:IVT132 JFP131:JFP132 JPL131:JPL132 JZH131:JZH132 KJD131:KJD132 KSZ131:KSZ132 LCV131:LCV132 LMR131:LMR132 LWN131:LWN132 MGJ131:MGJ132 MQF131:MQF132 NAB131:NAB132 NJX131:NJX132 NTT131:NTT132 ODP131:ODP132 ONL131:ONL132 OXH131:OXH132 PHD131:PHD132 PQZ131:PQZ132 QAV131:QAV132 QKR131:QKR132 QUN131:QUN132 REJ131:REJ132 ROF131:ROF132 RYB131:RYB132 SHX131:SHX132 SRT131:SRT132 TBP131:TBP132 TLL131:TLL132 TVH131:TVH132 UFD131:UFD132 UOZ131:UOZ132 UYV131:UYV132 VIR131:VIR132 VSN131:VSN132 WCJ131:WCJ132 R149:R150 JN149:JN150 TJ149:TJ150 ADF149:ADF150 ANB149:ANB150 AWX149:AWX150 BGT149:BGT150 BQP149:BQP150 CAL149:CAL150 CKH149:CKH150 CUD149:CUD150 DDZ149:DDZ150 DNV149:DNV150 DXR149:DXR150 EHN149:EHN150 ERJ149:ERJ150 FBF149:FBF150 FLB149:FLB150 FUX149:FUX150 GET149:GET150 GOP149:GOP150 GYL149:GYL150 HIH149:HIH150 HSD149:HSD150 IBZ149:IBZ150 ILV149:ILV150 IVR149:IVR150 JFN149:JFN150 JPJ149:JPJ150 JZF149:JZF150 KJB149:KJB150 KSX149:KSX150 LCT149:LCT150 LMP149:LMP150 LWL149:LWL150 MGH149:MGH150 MQD149:MQD150 MZZ149:MZZ150 NJV149:NJV150 NTR149:NTR150 ODN149:ODN150 ONJ149:ONJ150 OXF149:OXF150 PHB149:PHB150 PQX149:PQX150 QAT149:QAT150 QKP149:QKP150 QUL149:QUL150 REH149:REH150 ROD149:ROD150 RXZ149:RXZ150 SHV149:SHV150 SRR149:SRR150 TBN149:TBN150 TLJ149:TLJ150 TVF149:TVF150 UFB149:UFB150 UOX149:UOX150 UYT149:UYT150 VIP149:VIP150 VSL149:VSL150 WCH149:WCH150 WMD149:WMD150 WVZ149:WVZ150 T149:T150 JP149:JP150 TL149:TL150 ADH149:ADH150 AND149:AND150 AWZ149:AWZ150 BGV149:BGV150 BQR149:BQR150 CAN149:CAN150 CKJ149:CKJ150 CUF149:CUF150 DEB149:DEB150 DNX149:DNX150 DXT149:DXT150 EHP149:EHP150 ERL149:ERL150 FBH149:FBH150 FLD149:FLD150 FUZ149:FUZ150 GEV149:GEV150 GOR149:GOR150 GYN149:GYN150 HIJ149:HIJ150 HSF149:HSF150 ICB149:ICB150 ILX149:ILX150 IVT149:IVT150 JFP149:JFP150 JPL149:JPL150 JZH149:JZH150 KJD149:KJD150 KSZ149:KSZ150 LCV149:LCV150 LMR149:LMR150 LWN149:LWN150 MGJ149:MGJ150 MQF149:MQF150 NAB149:NAB150 NJX149:NJX150 NTT149:NTT150 ODP149:ODP150 ONL149:ONL150 OXH149:OXH150 PHD149:PHD150 PQZ149:PQZ150 QAV149:QAV150 QKR149:QKR150 QUN149:QUN150 REJ149:REJ150 ROF149:ROF150 RYB149:RYB150 SHX149:SHX150 SRT149:SRT150 TBP149:TBP150 TLL149:TLL150 TVH149:TVH150 UFD149:UFD150 UOZ149:UOZ150 UYV149:UYV150 VIR149:VIR150 VSN149:VSN150 WCJ149:WCJ150 W109:W110 JS109:JS110 TO109:TO110 ADK109:ADK110 ANG109:ANG110 AXC109:AXC110 BGY109:BGY110 BQU109:BQU110 CAQ109:CAQ110 CKM109:CKM110 CUI109:CUI110 DEE109:DEE110 DOA109:DOA110 DXW109:DXW110 EHS109:EHS110 ERO109:ERO110 FBK109:FBK110 FLG109:FLG110 FVC109:FVC110 GEY109:GEY110 GOU109:GOU110 GYQ109:GYQ110 HIM109:HIM110 HSI109:HSI110 ICE109:ICE110 IMA109:IMA110 IVW109:IVW110 JFS109:JFS110 JPO109:JPO110 JZK109:JZK110 KJG109:KJG110 KTC109:KTC110 LCY109:LCY110 LMU109:LMU110 LWQ109:LWQ110 MGM109:MGM110 MQI109:MQI110 NAE109:NAE110 NKA109:NKA110 NTW109:NTW110 ODS109:ODS110 ONO109:ONO110 OXK109:OXK110 PHG109:PHG110 PRC109:PRC110 QAY109:QAY110 QKU109:QKU110 QUQ109:QUQ110 REM109:REM110 ROI109:ROI110 RYE109:RYE110 SIA109:SIA110 SRW109:SRW110 TBS109:TBS110 TLO109:TLO110 TVK109:TVK110 UFG109:UFG110 UPC109:UPC110 UYY109:UYY110 VIU109:VIU110 VSQ109:VSQ110 WCM109:WCM110 WMI109:WMI110 WWE109:WWE110 Y109:Y110 JU109:JU110 TQ109:TQ110 ADM109:ADM110 ANI109:ANI110 AXE109:AXE110 BHA109:BHA110 BQW109:BQW110 CAS109:CAS110 CKO109:CKO110 CUK109:CUK110 DEG109:DEG110 DOC109:DOC110 DXY109:DXY110 EHU109:EHU110 ERQ109:ERQ110 FBM109:FBM110 FLI109:FLI110 FVE109:FVE110 GFA109:GFA110 GOW109:GOW110 GYS109:GYS110 HIO109:HIO110 HSK109:HSK110 ICG109:ICG110 IMC109:IMC110 IVY109:IVY110 JFU109:JFU110 JPQ109:JPQ110 JZM109:JZM110 KJI109:KJI110 KTE109:KTE110 LDA109:LDA110 LMW109:LMW110 LWS109:LWS110 MGO109:MGO110 MQK109:MQK110 NAG109:NAG110 NKC109:NKC110 NTY109:NTY110 ODU109:ODU110 ONQ109:ONQ110 OXM109:OXM110 PHI109:PHI110 PRE109:PRE110 QBA109:QBA110 QKW109:QKW110 QUS109:QUS110 REO109:REO110 ROK109:ROK110 RYG109:RYG110 SIC109:SIC110 SRY109:SRY110 TBU109:TBU110 TLQ109:TLQ110 TVM109:TVM110 UFI109:UFI110 UPE109:UPE110 UZA109:UZA110 VIW109:VIW110 VSS109:VSS110 WCO109:WCO110 TM183 ADI183 ANE183 AXA183 BGW183 BQS183 CAO183 CKK183 CUG183 DEC183 DNY183 DXU183 EHQ183 ERM183 FBI183 FLE183 FVA183 GEW183 GOS183 GYO183 HIK183 HSG183 ICC183 ILY183 IVU183 JFQ183 JPM183 JZI183 KJE183 KTA183 LCW183 LMS183 LWO183 MGK183 MQG183 NAC183 NJY183 NTU183 ODQ183 ONM183 OXI183 PHE183 PRA183 QAW183 QKS183 QUO183 REK183 ROG183 RYC183 SHY183 SRU183 TBQ183 TLM183 TVI183 UFE183 UPA183 UYW183 VIS183 VSO183 WCK183 WMG183 WWC183 S183 JO183 TK183 ADG183 ANC183 AWY183 BGU183 BQQ183 CAM183 CKI183 CUE183 DEA183 DNW183 DXS183 EHO183 ERK183 FBG183 FLC183 FUY183 GEU183 GOQ183 GYM183 HII183 HSE183 ICA183 ILW183 IVS183 JFO183 JPK183 JZG183 KJC183 KSY183 LCU183 LMQ183 LWM183 MGI183 MQE183 NAA183 NJW183 NTS183 ODO183 ONK183 OXG183 PHC183 PQY183 QAU183 QKQ183 QUM183 REI183 ROE183 RYA183 SHW183 SRS183 TBO183 TLK183 TVG183 UFC183 UOY183 UYU183 VIQ183 VSM183 WCI183 WME183 WWA183 W120 JS120 TO120 ADK120 ANG120 AXC120 BGY120 BQU120 CAQ120 CKM120 CUI120 DEE120 DOA120 DXW120 EHS120 ERO120 FBK120 FLG120 FVC120 GEY120 GOU120 GYQ120 HIM120 HSI120 ICE120 IMA120 IVW120 JFS120 JPO120 JZK120 KJG120 KTC120 LCY120 LMU120 LWQ120 MGM120 MQI120 NAE120 NKA120 NTW120 ODS120 ONO120 OXK120 PHG120 PRC120 QAY120 QKU120 QUQ120 REM120 ROI120 RYE120 SIA120 SRW120 TBS120 TLO120 TVK120 UFG120 UPC120 UYY120 VIU120 VSQ120 WCM120 WMI120 WWE120 Y120 JU120 TQ120 ADM120 ANI120 AXE120 BHA120 BQW120 CAS120 CKO120 CUK120 DEG120 DOC120 DXY120 EHU120 ERQ120 FBM120 FLI120 FVE120 GFA120 GOW120 GYS120 HIO120 HSK120 ICG120 IMC120 IVY120 JFU120 JPQ120 JZM120 KJI120 KTE120 LDA120 LMW120 LWS120 MGO120 MQK120 NAG120 NKC120 NTY120 ODU120 ONQ120 OXM120 PHI120 PRE120 QBA120 QKW120 QUS120 REO120 ROK120 RYG120 SIC120 SRY120 TBU120 TLQ120 TVM120 UFI120 UPE120 UZA120 VIW120 VSS120 WCO120 AD197:AD198 JZ197:JZ198 TV197:TV198 ADR197:ADR198 ANN197:ANN198 AXJ197:AXJ198 BHF197:BHF198 BRB197:BRB198 CAX197:CAX198 CKT197:CKT198 CUP197:CUP198 DEL197:DEL198 DOH197:DOH198 DYD197:DYD198 EHZ197:EHZ198 ERV197:ERV198 FBR197:FBR198 FLN197:FLN198 FVJ197:FVJ198 GFF197:GFF198 GPB197:GPB198 GYX197:GYX198 HIT197:HIT198 HSP197:HSP198 ICL197:ICL198 IMH197:IMH198 IWD197:IWD198 JFZ197:JFZ198 JPV197:JPV198 JZR197:JZR198 KJN197:KJN198 KTJ197:KTJ198 LDF197:LDF198 LNB197:LNB198 LWX197:LWX198 MGT197:MGT198 MQP197:MQP198 NAL197:NAL198 NKH197:NKH198 NUD197:NUD198 ODZ197:ODZ198 ONV197:ONV198 OXR197:OXR198 PHN197:PHN198 PRJ197:PRJ198 QBF197:QBF198 QLB197:QLB198 QUX197:QUX198 RET197:RET198 ROP197:ROP198 RYL197:RYL198 SIH197:SIH198 SSD197:SSD198 TBZ197:TBZ198 TLV197:TLV198 TVR197:TVR198 UFN197:UFN198 UPJ197:UPJ198 UZF197:UZF198 VJB197:VJB198 VSX197:VSX198 WCT197:WCT198 WMP197:WMP198 WWL197:WWL198 AB197:AB198 JX197:JX198 TT197:TT198 ADP197:ADP198 ANL197:ANL198 AXH197:AXH198 BHD197:BHD198 BQZ197:BQZ198 CAV197:CAV198 CKR197:CKR198 CUN197:CUN198 DEJ197:DEJ198 DOF197:DOF198 DYB197:DYB198 EHX197:EHX198 ERT197:ERT198 FBP197:FBP198 FLL197:FLL198 FVH197:FVH198 GFD197:GFD198 GOZ197:GOZ198 GYV197:GYV198 HIR197:HIR198 HSN197:HSN198 ICJ197:ICJ198 IMF197:IMF198 IWB197:IWB198 JFX197:JFX198 JPT197:JPT198 JZP197:JZP198 KJL197:KJL198 KTH197:KTH198 LDD197:LDD198 LMZ197:LMZ198 LWV197:LWV198 MGR197:MGR198 MQN197:MQN198 NAJ197:NAJ198 NKF197:NKF198 NUB197:NUB198 ODX197:ODX198 ONT197:ONT198 OXP197:OXP198 PHL197:PHL198 PRH197:PRH198 QBD197:QBD198 QKZ197:QKZ198 QUV197:QUV198 RER197:RER198 RON197:RON198 RYJ197:RYJ198 SIF197:SIF198 SSB197:SSB198 TBX197:TBX198 TLT197:TLT198 TVP197:TVP198 UFL197:UFL198 UPH197:UPH198 UZD197:UZD198 VIZ197:VIZ198 VSV197:VSV198 WCR197:WCR198 WMN197:WMN198 WWJ197:WWJ198 T216:V216 WMF226 WWB226 R226 JN226 TJ226 ADF226 ANB226 AWX226 BGT226 BQP226 CAL226 CKH226 CUD226 DDZ226 DNV226 DXR226 EHN226 ERJ226 FBF226 FLB226 FUX226 GET226 GOP226 GYL226 HIH226 HSD226 IBZ226 ILV226 IVR226 JFN226 JPJ226 JZF226 KJB226 KSX226 LCT226 LMP226 LWL226 MGH226 MQD226 MZZ226 NJV226 NTR226 ODN226 ONJ226 OXF226 PHB226 PQX226 QAT226 QKP226 QUL226 REH226 ROD226 RXZ226 SHV226 SRR226 TBN226 TLJ226 TVF226 UFB226 UOX226 UYT226 VIP226 VSL226 WCH226 WMD226 WVZ226 T226 JP226 TL226 ADH226 AND226 AWZ226 BGV226 BQR226 CAN226 CKJ226 CUF226 DEB226 DNX226 DXT226 EHP226 ERL226 FBH226 FLD226 FUZ226 GEV226 GOR226 GYN226 HIJ226 HSF226 ICB226 ILX226 IVT226 JFP226 JPL226 JZH226 KJD226 KSZ226 LCV226 LMR226 LWN226 MGJ226 MQF226 NAB226 NJX226 NTT226 ODP226 ONL226 OXH226 PHD226 PQZ226 QAV226 QKR226 QUN226 REJ226 ROF226 RYB226 SHX226 SRT226 TBP226 TLL226 TVH226 UFD226 UOZ226 UYV226 VIR226 VSN226 WCJ226 R244 WWB244 WMF244 WCJ244 VSN244 VIR244 UYV244 UOZ244 UFD244 TVH244 TLL244 TBP244 SRT244 SHX244 RYB244 ROF244 REJ244 QUN244 QKR244 QAV244 PQZ244 PHD244 OXH244 ONL244 ODP244 NTT244 NJX244 NAB244 MQF244 MGJ244 LWN244 LMR244 LCV244 KSZ244 KJD244 JZH244 JPL244 JFP244 IVT244 ILX244 ICB244 HSF244 HIJ244 GYN244 GOR244 GEV244 FUZ244 FLD244 FBH244 ERL244 EHP244 DXT244 DNX244 DEB244 CUF244 CKJ244 CAN244 BQR244 BGV244 AWZ244 AND244 ADH244 TL244 JP244 T244 WVZ244 WMD244 WCH244 VSL244 VIP244 UYT244 UOX244 UFB244 TVF244 TLJ244 TBN244 SRR244 SHV244 RXZ244 ROD244 REH244 QUL244 QKP244 QAT244 PQX244 PHB244 OXF244 ONJ244 ODN244 NTR244 NJV244 MZZ244 MQD244 MGH244 LWL244 LMP244 LCT244 KSX244 KJB244 JZF244 JPJ244 JFN244 IVR244 ILV244 IBZ244 HSD244 HIH244 GYL244 GOP244 GET244 FUX244 FLB244 FBF244 ERJ244 EHN244 DXR244 DNV244 DDZ244 CUD244 CKH244 CAL244 BQP244 BGT244 AWX244 ANB244 ADF244 TJ244 JN244 H356:I356 H362:I362 H368:I368 H373:I373 AA91:AA92 Y91:Y92 AH91:AH92 AF91:AF92 AO91:AO92 AM91:AM92 AV91:AV92 AT91:AT92 BC91:BC92 BA91:BA92 BJ91:BJ92 BH91:BH92 BQ91:BQ92 BO91:BO92 BX91:BX92 BV91:BV92 CE91:CE92 CC91:CC92"/>
    <dataValidation allowBlank="1" promptTitle="checkPeriodRange" sqref="WWD109:WWD110 WVY38 WVY74 WVY132 WYJ92 R184 WVY150 WVY56 WVY168 Q38 JM38 TI38 ADE38 ANA38 AWW38 BGS38 BQO38 CAK38 CKG38 CUC38 DDY38 DNU38 DXQ38 EHM38 ERI38 FBE38 FLA38 FUW38 GES38 GOO38 GYK38 HIG38 HSC38 IBY38 ILU38 IVQ38 JFM38 JPI38 JZE38 KJA38 KSW38 LCS38 LMO38 LWK38 MGG38 MQC38 MZY38 NJU38 NTQ38 ODM38 ONI38 OXE38 PHA38 PQW38 QAS38 QKO38 QUK38 REG38 ROC38 RXY38 SHU38 SRQ38 TBM38 TLI38 TVE38 UFA38 UOW38 UYS38 VIO38 VSK38 WCG38 WMC38 Q56 JM56 TI56 ADE56 ANA56 AWW56 BGS56 BQO56 CAK56 CKG56 CUC56 DDY56 DNU56 DXQ56 EHM56 ERI56 FBE56 FLA56 FUW56 GES56 GOO56 GYK56 HIG56 HSC56 IBY56 ILU56 IVQ56 JFM56 JPI56 JZE56 KJA56 KSW56 LCS56 LMO56 LWK56 MGG56 MQC56 MZY56 NJU56 NTQ56 ODM56 ONI56 OXE56 PHA56 PQW56 QAS56 QKO56 QUK56 REG56 ROC56 RXY56 SHU56 SRQ56 TBM56 TLI56 TVE56 UFA56 UOW56 UYS56 VIO56 VSK56 WCG56 WMC56 Q74 JM74 TI74 ADE74 ANA74 AWW74 BGS74 BQO74 CAK74 CKG74 CUC74 DDY74 DNU74 DXQ74 EHM74 ERI74 FBE74 FLA74 FUW74 GES74 GOO74 GYK74 HIG74 HSC74 IBY74 ILU74 IVQ74 JFM74 JPI74 JZE74 KJA74 KSW74 LCS74 LMO74 LWK74 MGG74 MQC74 MZY74 NJU74 NTQ74 ODM74 ONI74 OXE74 PHA74 PQW74 QAS74 QKO74 QUK74 REG74 ROC74 RXY74 SHU74 SRQ74 TBM74 TLI74 TVE74 UFA74 UOW74 UYS74 VIO74 VSK74 WCG74 WMC74 Q168 JM168 TI168 ADE168 ANA168 AWW168 BGS168 BQO168 CAK168 CKG168 CUC168 DDY168 DNU168 DXQ168 EHM168 ERI168 FBE168 FLA168 FUW168 GES168 GOO168 GYK168 HIG168 HSC168 IBY168 ILU168 IVQ168 JFM168 JPI168 JZE168 KJA168 KSW168 LCS168 LMO168 LWK168 MGG168 MQC168 MZY168 NJU168 NTQ168 ODM168 ONI168 OXE168 PHA168 PQW168 QAS168 QKO168 QUK168 REG168 ROC168 RXY168 SHU168 SRQ168 TBM168 TLI168 TVE168 UFA168 UOW168 UYS168 VIO168 VSK168 WCG168 WMC168 Q92 LX92 VT92 AFP92 APL92 AZH92 BJD92 BSZ92 CCV92 CMR92 CWN92 DGJ92 DQF92 EAB92 EJX92 ETT92 FDP92 FNL92 FXH92 GHD92 GQZ92 HAV92 HKR92 HUN92 IEJ92 IOF92 IYB92 JHX92 JRT92 KBP92 KLL92 KVH92 LFD92 LOZ92 LYV92 MIR92 MSN92 NCJ92 NMF92 NWB92 OFX92 OPT92 OZP92 PJL92 PTH92 QDD92 QMZ92 QWV92 RGR92 RQN92 SAJ92 SKF92 SUB92 TDX92 TNT92 TXP92 UHL92 URH92 VBD92 VKZ92 VUV92 WER92 WON92 Q132 JM132 TI132 ADE132 ANA132 AWW132 BGS132 BQO132 CAK132 CKG132 CUC132 DDY132 DNU132 DXQ132 EHM132 ERI132 FBE132 FLA132 FUW132 GES132 GOO132 GYK132 HIG132 HSC132 IBY132 ILU132 IVQ132 JFM132 JPI132 JZE132 KJA132 KSW132 LCS132 LMO132 LWK132 MGG132 MQC132 MZY132 NJU132 NTQ132 ODM132 ONI132 OXE132 PHA132 PQW132 QAS132 QKO132 QUK132 REG132 ROC132 RXY132 SHU132 SRQ132 TBM132 TLI132 TVE132 UFA132 UOW132 UYS132 VIO132 VSK132 WCG132 WMC132 Q150 JM150 TI150 ADE150 ANA150 AWW150 BGS150 BQO150 CAK150 CKG150 CUC150 DDY150 DNU150 DXQ150 EHM150 ERI150 FBE150 FLA150 FUW150 GES150 GOO150 GYK150 HIG150 HSC150 IBY150 ILU150 IVQ150 JFM150 JPI150 JZE150 KJA150 KSW150 LCS150 LMO150 LWK150 MGG150 MQC150 MZY150 NJU150 NTQ150 ODM150 ONI150 OXE150 PHA150 PQW150 QAS150 QKO150 QUK150 REG150 ROC150 RXY150 SHU150 SRQ150 TBM150 TLI150 TVE150 UFA150 UOW150 UYS150 VIO150 VSK150 WCG150 WMC150 V109:V110 JR109:JR110 TN109:TN110 ADJ109:ADJ110 ANF109:ANF110 AXB109:AXB110 BGX109:BGX110 BQT109:BQT110 CAP109:CAP110 CKL109:CKL110 CUH109:CUH110 DED109:DED110 DNZ109:DNZ110 DXV109:DXV110 EHR109:EHR110 ERN109:ERN110 FBJ109:FBJ110 FLF109:FLF110 FVB109:FVB110 GEX109:GEX110 GOT109:GOT110 GYP109:GYP110 HIL109:HIL110 HSH109:HSH110 ICD109:ICD110 ILZ109:ILZ110 IVV109:IVV110 JFR109:JFR110 JPN109:JPN110 JZJ109:JZJ110 KJF109:KJF110 KTB109:KTB110 LCX109:LCX110 LMT109:LMT110 LWP109:LWP110 MGL109:MGL110 MQH109:MQH110 NAD109:NAD110 NJZ109:NJZ110 NTV109:NTV110 ODR109:ODR110 ONN109:ONN110 OXJ109:OXJ110 PHF109:PHF110 PRB109:PRB110 QAX109:QAX110 QKT109:QKT110 QUP109:QUP110 REL109:REL110 ROH109:ROH110 RYD109:RYD110 SHZ109:SHZ110 SRV109:SRV110 TBR109:TBR110 TLN109:TLN110 TVJ109:TVJ110 UFF109:UFF110 UPB109:UPB110 UYX109:UYX110 VIT109:VIT110 VSP109:VSP110 WCL109:WCL110 WMH109:WMH110 JN184 TJ184 ADF184 ANB184 AWX184 BGT184 BQP184 CAL184 CKH184 CUD184 DDZ184 DNV184 DXR184 EHN184 ERJ184 FBF184 FLB184 FUX184 GET184 GOP184 GYL184 HIH184 HSD184 IBZ184 ILV184 IVR184 JFN184 JPJ184 JZF184 KJB184 KSX184 LCT184 LMP184 LWL184 MGH184 MQD184 MZZ184 NJV184 NTR184 ODN184 ONJ184 OXF184 PHB184 PQX184 QAT184 QKP184 QUL184 REH184 ROD184 RXZ184 SHV184 SRR184 TBN184 TLJ184 TVF184 UFB184 UOX184 UYT184 VIP184 VSL184 WCH184 WMD184 WVZ184 WWD120 V120 JR120 TN120 ADJ120 ANF120 AXB120 BGX120 BQT120 CAP120 CKL120 CUH120 DED120 DNZ120 DXV120 EHR120 ERN120 FBJ120 FLF120 FVB120 GEX120 GOT120 GYP120 HIL120 HSH120 ICD120 ILZ120 IVV120 JFR120 JPN120 JZJ120 KJF120 KTB120 LCX120 LMT120 LWP120 MGL120 MQH120 NAD120 NJZ120 NTV120 ODR120 ONN120 OXJ120 PHF120 PRB120 QAX120 QKT120 QUP120 REL120 ROH120 RYD120 SHZ120 SRV120 TBR120 TLN120 TVJ120 UFF120 UPB120 UYX120 VIT120 VSP120 WCL120 WMH120 JW198 TS198 ADO198 ANK198 AXG198 BHC198 BQY198 CAU198 CKQ198 CUM198 DEI198 DOE198 DYA198 EHW198 ERS198 FBO198 FLK198 FVG198 GFC198 GOY198 GYU198 HIQ198 HSM198 ICI198 IME198 IWA198 JFW198 JPS198 JZO198 KJK198 KTG198 LDC198 LMY198 LWU198 MGQ198 MQM198 NAI198 NKE198 NUA198 ODW198 ONS198 OXO198 PHK198 PRG198 QBC198 QKY198 QUU198 REQ198 ROM198 RYI198 SIE198 SSA198 TBW198 TLS198 TVO198 UFK198 UPG198 UZC198 VIY198 VSU198 WCQ198 WMM198 WWI198 WVY227 Q227 JM227 TI227 ADE227 ANA227 AWW227 BGS227 BQO227 CAK227 CKG227 CUC227 DDY227 DNU227 DXQ227 EHM227 ERI227 FBE227 FLA227 FUW227 GES227 GOO227 GYK227 HIG227 HSC227 IBY227 ILU227 IVQ227 JFM227 JPI227 JZE227 KJA227 KSW227 LCS227 LMO227 LWK227 MGG227 MQC227 MZY227 NJU227 NTQ227 ODM227 ONI227 OXE227 PHA227 PQW227 QAS227 QKO227 QUK227 REG227 ROC227 RXY227 SHU227 SRQ227 TBM227 TLI227 TVE227 UFA227 UOW227 UYS227 VIO227 VSK227 WCG227 WMC227 Q245 JM245 TI245 ADE245 ANA245 AWW245 BGS245 BQO245 CAK245 CKG245 CUC245 DDY245 DNU245 DXQ245 EHM245 ERI245 FBE245 FLA245 FUW245 GES245 GOO245 GYK245 HIG245 HSC245 IBY245 ILU245 IVQ245 JFM245 JPI245 JZE245 KJA245 KSW245 LCS245 LMO245 LWK245 MGG245 MQC245 MZY245 NJU245 NTQ245 ODM245 ONI245 OXE245 PHA245 PQW245 QAS245 QKO245 QUK245 REG245 ROC245 RXY245 SHU245 SRQ245 TBM245 TLI245 TVE245 UFA245 UOW245 UYS245 VIO245 VSK245 WCG245 WMC245 WVY245 X92 AE92 AL92 AS92 AZ92 BG92 BN92 BU92 CB92"/>
    <dataValidation type="decimal" allowBlank="1" showErrorMessage="1" errorTitle="Ошибка" error="Допускается ввод только неотрицательных чисел!" sqref="WVX183 F268:I268 F264:I264 F260:Q260 O167 JK167 TG167 ADC167 AMY167 AWU167 BGQ167 BQM167 CAI167 CKE167 CUA167 DDW167 DNS167 DXO167 EHK167 ERG167 FBC167 FKY167 FUU167 GEQ167 GOM167 GYI167 HIE167 HSA167 IBW167 ILS167 IVO167 JFK167 JPG167 JZC167 KIY167 KSU167 LCQ167 LMM167 LWI167 MGE167 MQA167 MZW167 NJS167 NTO167 ODK167 ONG167 OXC167 PGY167 PQU167 QAQ167 QKM167 QUI167 REE167 ROA167 RXW167 SHS167 SRO167 TBK167 TLG167 TVC167 UEY167 UOU167 UYQ167 VIM167 VSI167 WCE167 WMA167 WVW167 P183 JL183 TH183 ADD183 AMZ183 AWV183 BGR183 BQN183 CAJ183 CKF183 CUB183 DDX183 DNT183 DXP183 EHL183 ERH183 FBD183 FKZ183 FUV183 GER183 GON183 GYJ183 HIF183 HSB183 IBX183 ILT183 IVP183 JFL183 JPH183 JZD183 KIZ183 KSV183 LCR183 LMN183 LWJ183 MGF183 MQB183 MZX183 NJT183 NTP183 ODL183 ONH183 OXD183 PGZ183 PQV183 QAR183 QKN183 QUJ183 REF183 ROB183 RXX183 SHT183 SRP183 TBL183 TLH183 TVD183 UEZ183 UOV183 UYR183 VIN183 VSJ183 WCF183 WMB183 H216:S216">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G216 M109 M167">
      <formula1>kind_of_heat_transfer</formula1>
    </dataValidation>
    <dataValidation type="list" allowBlank="1" showInputMessage="1" showErrorMessage="1" errorTitle="Ошибка" error="Выберите значение из списка" prompt="Выберите значение из списка" sqref="F216">
      <formula1>kind_of_tariff_unit</formula1>
    </dataValidation>
    <dataValidation type="list" allowBlank="1" showInputMessage="1" errorTitle="Ошибка" error="Выберите значение из списка" prompt="Выберите значение из списка" sqref="WVW130 WYH90 WVW72:WWD72 JK36:JR36 TG36:TN36 ADC36:ADJ36 AMY36:ANF36 AWU36:AXB36 BGQ36:BGX36 BQM36:BQT36 CAI36:CAP36 CKE36:CKL36 CUA36:CUH36 DDW36:DED36 DNS36:DNZ36 DXO36:DXV36 EHK36:EHR36 ERG36:ERN36 FBC36:FBJ36 FKY36:FLF36 FUU36:FVB36 GEQ36:GEX36 GOM36:GOT36 GYI36:GYP36 HIE36:HIL36 HSA36:HSH36 IBW36:ICD36 ILS36:ILZ36 IVO36:IVV36 JFK36:JFR36 JPG36:JPN36 JZC36:JZJ36 KIY36:KJF36 KSU36:KTB36 LCQ36:LCX36 LMM36:LMT36 LWI36:LWP36 MGE36:MGL36 MQA36:MQH36 MZW36:NAD36 NJS36:NJZ36 NTO36:NTV36 ODK36:ODR36 ONG36:ONN36 OXC36:OXJ36 PGY36:PHF36 PQU36:PRB36 QAQ36:QAX36 QKM36:QKT36 QUI36:QUP36 REE36:REL36 ROA36:ROH36 RXW36:RYD36 SHS36:SHZ36 SRO36:SRV36 TBK36:TBR36 TLG36:TLN36 TVC36:TVJ36 UEY36:UFF36 UOU36:UPB36 UYQ36:UYX36 VIM36:VIT36 VSI36:VSP36 WCE36:WCL36 WMA36:WMH36 WVW36:WWD36 JK54:JR54 TG54:TN54 ADC54:ADJ54 AMY54:ANF54 AWU54:AXB54 BGQ54:BGX54 BQM54:BQT54 CAI54:CAP54 CKE54:CKL54 CUA54:CUH54 DDW54:DED54 DNS54:DNZ54 DXO54:DXV54 EHK54:EHR54 ERG54:ERN54 FBC54:FBJ54 FKY54:FLF54 FUU54:FVB54 GEQ54:GEX54 GOM54:GOT54 GYI54:GYP54 HIE54:HIL54 HSA54:HSH54 IBW54:ICD54 ILS54:ILZ54 IVO54:IVV54 JFK54:JFR54 JPG54:JPN54 JZC54:JZJ54 KIY54:KJF54 KSU54:KTB54 LCQ54:LCX54 LMM54:LMT54 LWI54:LWP54 MGE54:MGL54 MQA54:MQH54 MZW54:NAD54 NJS54:NJZ54 NTO54:NTV54 ODK54:ODR54 ONG54:ONN54 OXC54:OXJ54 PGY54:PHF54 PQU54:PRB54 QAQ54:QAX54 QKM54:QKT54 QUI54:QUP54 REE54:REL54 ROA54:ROH54 RXW54:RYD54 SHS54:SHZ54 SRO54:SRV54 TBK54:TBR54 TLG54:TLN54 TVC54:TVJ54 UEY54:UFF54 UOU54:UPB54 UYQ54:UYX54 VIM54:VIT54 VSI54:VSP54 WCE54:WCL54 WMA54:WMH54 WVW54:WWD54 JK72:JR72 TG72:TN72 ADC72:ADJ72 AMY72:ANF72 AWU72:AXB72 BGQ72:BGX72 BQM72:BQT72 CAI72:CAP72 CKE72:CKL72 CUA72:CUH72 DDW72:DED72 DNS72:DNZ72 DXO72:DXV72 EHK72:EHR72 ERG72:ERN72 FBC72:FBJ72 FKY72:FLF72 FUU72:FVB72 GEQ72:GEX72 GOM72:GOT72 GYI72:GYP72 HIE72:HIL72 HSA72:HSH72 IBW72:ICD72 ILS72:ILZ72 IVO72:IVV72 JFK72:JFR72 JPG72:JPN72 JZC72:JZJ72 KIY72:KJF72 KSU72:KTB72 LCQ72:LCX72 LMM72:LMT72 LWI72:LWP72 MGE72:MGL72 MQA72:MQH72 MZW72:NAD72 NJS72:NJZ72 NTO72:NTV72 ODK72:ODR72 ONG72:ONN72 OXC72:OXJ72 PGY72:PHF72 PQU72:PRB72 QAQ72:QAX72 QKM72:QKT72 QUI72:QUP72 REE72:REL72 ROA72:ROH72 RXW72:RYD72 SHS72:SHZ72 SRO72:SRV72 TBK72:TBR72 TLG72:TLN72 TVC72:TVJ72 UEY72:UFF72 UOU72:UPB72 UYQ72:UYX72 VIM72:VIT72 VSI72:VSP72 WCE72:WCL72 WMA72:WMH72 WCE243:WCL243 LV90 VR90 AFN90 APJ90 AZF90 BJB90 BSX90 CCT90 CMP90 CWL90 DGH90 DQD90 DZZ90 EJV90 ETR90 FDN90 FNJ90 FXF90 GHB90 GQX90 HAT90 HKP90 HUL90 IEH90 IOD90 IXZ90 JHV90 JRR90 KBN90 KLJ90 KVF90 LFB90 LOX90 LYT90 MIP90 MSL90 NCH90 NMD90 NVZ90 OFV90 OPR90 OZN90 PJJ90 PTF90 QDB90 QMX90 QWT90 RGP90 RQL90 SAH90 SKD90 STZ90 TDV90 TNR90 TXN90 UHJ90 URF90 VBB90 VKX90 VUT90 WEP90 WOL90 VSI243:VSP243 JK130 TG130 ADC130 AMY130 AWU130 BGQ130 BQM130 CAI130 CKE130 CUA130 DDW130 DNS130 DXO130 EHK130 ERG130 FBC130 FKY130 FUU130 GEQ130 GOM130 GYI130 HIE130 HSA130 IBW130 ILS130 IVO130 JFK130 JPG130 JZC130 KIY130 KSU130 LCQ130 LMM130 LWI130 MGE130 MQA130 MZW130 NJS130 NTO130 ODK130 ONG130 OXC130 PGY130 PQU130 QAQ130 QKM130 QUI130 REE130 ROA130 RXW130 SHS130 SRO130 TBK130 TLG130 TVC130 UEY130 UOU130 UYQ130 VIM130 VSI130 WCE130 WMA130 UYQ243:UYX243 JK166 TG166 ADC166 AMY166 AWU166 BGQ166 BQM166 CAI166 CKE166 CUA166 DDW166 DNS166 DXO166 EHK166 ERG166 FBC166 FKY166 FUU166 GEQ166 GOM166 GYI166 HIE166 HSA166 IBW166 ILS166 IVO166 JFK166 JPG166 JZC166 KIY166 KSU166 LCQ166 LMM166 LWI166 MGE166 MQA166 MZW166 NJS166 NTO166 ODK166 ONG166 OXC166 PGY166 PQU166 QAQ166 QKM166 QUI166 REE166 ROA166 RXW166 SHS166 SRO166 TBK166 TLG166 TVC166 UEY166 UOU166 UYQ166 VIM166 VSI166 WCE166 WMA166 WVW166 VIM243:VIT243 JK148 TG148 ADC148 AMY148 AWU148 BGQ148 BQM148 CAI148 CKE148 CUA148 DDW148 DNS148 DXO148 EHK148 ERG148 FBC148 FKY148 FUU148 GEQ148 GOM148 GYI148 HIE148 HSA148 IBW148 ILS148 IVO148 JFK148 JPG148 JZC148 KIY148 KSU148 LCQ148 LMM148 LWI148 MGE148 MQA148 MZW148 NJS148 NTO148 ODK148 ONG148 OXC148 PGY148 PQU148 QAQ148 QKM148 QUI148 REE148 ROA148 RXW148 SHS148 SRO148 TBK148 TLG148 TVC148 UEY148 UOU148 UYQ148 VIM148 VSI148 WCE148 WMA148 WVW148 UEY243:UFF243 WVW243:WWD243 WMA243:WMH243 WVW225:WWD225 JK225:JR225 TG225:TN225 ADC225:ADJ225 AMY225:ANF225 AWU225:AXB225 BGQ225:BGX225 BQM225:BQT225 CAI225:CAP225 CKE225:CKL225 CUA225:CUH225 DDW225:DED225 DNS225:DNZ225 DXO225:DXV225 EHK225:EHR225 ERG225:ERN225 FBC225:FBJ225 FKY225:FLF225 FUU225:FVB225 GEQ225:GEX225 GOM225:GOT225 GYI225:GYP225 HIE225:HIL225 HSA225:HSH225 IBW225:ICD225 ILS225:ILZ225 IVO225:IVV225 JFK225:JFR225 JPG225:JPN225 JZC225:JZJ225 KIY225:KJF225 KSU225:KTB225 LCQ225:LCX225 LMM225:LMT225 LWI225:LWP225 MGE225:MGL225 MQA225:MQH225 MZW225:NAD225 NJS225:NJZ225 NTO225:NTV225 ODK225:ODR225 ONG225:ONN225 OXC225:OXJ225 PGY225:PHF225 PQU225:PRB225 QAQ225:QAX225 QKM225:QKT225 QUI225:QUP225 REE225:REL225 ROA225:ROH225 RXW225:RYD225 SHS225:SHZ225 SRO225:SRV225 TBK225:TBR225 TLG225:TLN225 TVC225:TVJ225 UEY225:UFF225 UOU225:UPB225 UYQ225:UYX225 VIM225:VIT225 VSI225:VSP225 WCE225:WCL225 WMA225:WMH225 UOU243:UPB243 JK243:JR243 TG243:TN243 ADC243:ADJ243 AMY243:ANF243 AWU243:AXB243 BGQ243:BGX243 BQM243:BQT243 CAI243:CAP243 CKE243:CKL243 CUA243:CUH243 DDW243:DED243 DNS243:DNZ243 DXO243:DXV243 EHK243:EHR243 ERG243:ERN243 FBC243:FBJ243 FKY243:FLF243 FUU243:FVB243 GEQ243:GEX243 GOM243:GOT243 GYI243:GYP243 HIE243:HIL243 HSA243:HSH243 IBW243:ICD243 ILS243:ILZ243 IVO243:IVV243 JFK243:JFR243 JPG243:JPN243 JZC243:JZJ243 KIY243:KJF243 KSU243:KTB243 LCQ243:LCX243 LMM243:LMT243 LWI243:LWP243 MGE243:MGL243 MQA243:MQH243 MZW243:NAD243 NJS243:NJZ243 NTO243:NTV243 ODK243:ODR243 ONG243:ONN243 OXC243:OXJ243 PGY243:PHF243 PQU243:PRB243 QAQ243:QAX243 QKM243:QKT243 QUI243:QUP243 REE243:REL243 ROA243:ROH243 RXW243:RYD243 SHS243:SHZ243 SRO243:SRV243 TBK243:TBR243 TLG243:TLN243 TVC243:TVJ243">
      <formula1>kind_of_cons</formula1>
    </dataValidation>
    <dataValidation type="list" allowBlank="1" showInputMessage="1" showErrorMessage="1" errorTitle="Ошибка" error="Выберите значение из списка" sqref="WVW71 O35 JK35 TG35 ADC35 AMY35 AWU35 BGQ35 BQM35 CAI35 CKE35 CUA35 DDW35 DNS35 DXO35 EHK35 ERG35 FBC35 FKY35 FUU35 GEQ35 GOM35 GYI35 HIE35 HSA35 IBW35 ILS35 IVO35 JFK35 JPG35 JZC35 KIY35 KSU35 LCQ35 LMM35 LWI35 MGE35 MQA35 MZW35 NJS35 NTO35 ODK35 ONG35 OXC35 PGY35 PQU35 QAQ35 QKM35 QUI35 REE35 ROA35 RXW35 SHS35 SRO35 TBK35 TLG35 TVC35 UEY35 UOU35 UYQ35 VIM35 VSI35 WCE35 WMA35 WVW35 O53 JK53 TG53 ADC53 AMY53 AWU53 BGQ53 BQM53 CAI53 CKE53 CUA53 DDW53 DNS53 DXO53 EHK53 ERG53 FBC53 FKY53 FUU53 GEQ53 GOM53 GYI53 HIE53 HSA53 IBW53 ILS53 IVO53 JFK53 JPG53 JZC53 KIY53 KSU53 LCQ53 LMM53 LWI53 MGE53 MQA53 MZW53 NJS53 NTO53 ODK53 ONG53 OXC53 PGY53 PQU53 QAQ53 QKM53 QUI53 REE53 ROA53 RXW53 SHS53 SRO53 TBK53 TLG53 TVC53 UEY53 UOU53 UYQ53 VIM53 VSI53 WCE53 WMA53 WVW53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O165 JK165 TG165 ADC165 AMY165 AWU165 BGQ165 BQM165 CAI165 CKE165 CUA165 DDW165 DNS165 DXO165 EHK165 ERG165 FBC165 FKY165 FUU165 GEQ165 GOM165 GYI165 HIE165 HSA165 IBW165 ILS165 IVO165 JFK165 JPG165 JZC165 KIY165 KSU165 LCQ165 LMM165 LWI165 MGE165 MQA165 MZW165 NJS165 NTO165 ODK165 ONG165 OXC165 PGY165 PQU165 QAQ165 QKM165 QUI165 REE165 ROA165 RXW165 SHS165 SRO165 TBK165 TLG165 TVC165 UEY165 UOU165 UYQ165 VIM165 VSI165 WCE165 WMA165 WVW165 WVW224 O224 JK224 TG224 ADC224 AMY224 AWU224 BGQ224 BQM224 CAI224 CKE224 CUA224 DDW224 DNS224 DXO224 EHK224 ERG224 FBC224 FKY224 FUU224 GEQ224 GOM224 GYI224 HIE224 HSA224 IBW224 ILS224 IVO224 JFK224 JPG224 JZC224 KIY224 KSU224 LCQ224 LMM224 LWI224 MGE224 MQA224 MZW224 NJS224 NTO224 ODK224 ONG224 OXC224 PGY224 PQU224 QAQ224 QKM224 QUI224 REE224 ROA224 RXW224 SHS224 SRO224 TBK224 TLG224 TVC224 UEY224 UOU224 UYQ224 VIM224 VSI224 WCE224 WMA224 O242 JK242 TG242 ADC242 AMY242 AWU242 BGQ242 BQM242 CAI242 CKE242 CUA242 DDW242 DNS242 DXO242 EHK242 ERG242 FBC242 FKY242 FUU242 GEQ242 GOM242 GYI242 HIE242 HSA242 IBW242 ILS242 IVO242 JFK242 JPG242 JZC242 KIY242 KSU242 LCQ242 LMM242 LWI242 MGE242 MQA242 MZW242 NJS242 NTO242 ODK242 ONG242 OXC242 PGY242 PQU242 QAQ242 QKM242 QUI242 REE242 ROA242 RXW242 SHS242 SRO242 TBK242 TLG242 TVC242 UEY242 UOU242 UYQ242 VIM242 VSI242 WCE242 WMA242 WVW242">
      <formula1>kind_of_scheme_in</formula1>
    </dataValidation>
    <dataValidation type="list" allowBlank="1" showInputMessage="1" showErrorMessage="1" errorTitle="Ошибка" error="Выберите значение из списка" sqref="WVW108 JK108 TG108 ADC108 AMY108 AWU108 BGQ108 BQM108 CAI108 CKE108 CUA108 DDW108 DNS108 DXO108 EHK108 ERG108 FBC108 FKY108 FUU108 GEQ108 GOM108 GYI108 HIE108 HSA108 IBW108 ILS108 IVO108 JFK108 JPG108 JZC108 KIY108 KSU108 LCQ108 LMM108 LWI108 MGE108 MQA108 MZW108 NJS108 NTO108 ODK108 ONG108 OXC108 PGY108 PQU108 QAQ108 QKM108 QUI108 REE108 ROA108 RXW108 SHS108 SRO108 TBK108 TLG108 TVC108 UEY108 UOU108 UYQ108 VIM108 VSI108 WCE108 WMA108 O108">
      <formula1>kind_of_cons</formula1>
    </dataValidation>
    <dataValidation type="list" allowBlank="1" showInputMessage="1" showErrorMessage="1" errorTitle="Ошибка" error="Выберите значение из списка" sqref="WYF91 WVU131 JI244 JI37 TE37 ADA37 AMW37 AWS37 BGO37 BQK37 CAG37 CKC37 CTY37 DDU37 DNQ37 DXM37 EHI37 ERE37 FBA37 FKW37 FUS37 GEO37 GOK37 GYG37 HIC37 HRY37 IBU37 ILQ37 IVM37 JFI37 JPE37 JZA37 KIW37 KSS37 LCO37 LMK37 LWG37 MGC37 MPY37 MZU37 NJQ37 NTM37 ODI37 ONE37 OXA37 PGW37 PQS37 QAO37 QKK37 QUG37 REC37 RNY37 RXU37 SHQ37 SRM37 TBI37 TLE37 TVA37 UEW37 UOS37 UYO37 VIK37 VSG37 WCC37 WLY37 WVU37 TE244 JI55 TE55 ADA55 AMW55 AWS55 BGO55 BQK55 CAG55 CKC55 CTY55 DDU55 DNQ55 DXM55 EHI55 ERE55 FBA55 FKW55 FUS55 GEO55 GOK55 GYG55 HIC55 HRY55 IBU55 ILQ55 IVM55 JFI55 JPE55 JZA55 KIW55 KSS55 LCO55 LMK55 LWG55 MGC55 MPY55 MZU55 NJQ55 NTM55 ODI55 ONE55 OXA55 PGW55 PQS55 QAO55 QKK55 QUG55 REC55 RNY55 RXU55 SHQ55 SRM55 TBI55 TLE55 TVA55 UEW55 UOS55 UYO55 VIK55 VSG55 WCC55 WLY55 WVU55 ADA244 JI73 TE73 ADA73 AMW73 AWS73 BGO73 BQK73 CAG73 CKC73 CTY73 DDU73 DNQ73 DXM73 EHI73 ERE73 FBA73 FKW73 FUS73 GEO73 GOK73 GYG73 HIC73 HRY73 IBU73 ILQ73 IVM73 JFI73 JPE73 JZA73 KIW73 KSS73 LCO73 LMK73 LWG73 MGC73 MPY73 MZU73 NJQ73 NTM73 ODI73 ONE73 OXA73 PGW73 PQS73 QAO73 QKK73 QUG73 REC73 RNY73 RXU73 SHQ73 SRM73 TBI73 TLE73 TVA73 UEW73 UOS73 UYO73 VIK73 VSG73 WCC73 WLY73 WVU73 AMW244 LT91 VP91 AFL91 APH91 AZD91 BIZ91 BSV91 CCR91 CMN91 CWJ91 DGF91 DQB91 DZX91 EJT91 ETP91 FDL91 FNH91 FXD91 GGZ91 GQV91 HAR91 HKN91 HUJ91 IEF91 IOB91 IXX91 JHT91 JRP91 KBL91 KLH91 KVD91 LEZ91 LOV91 LYR91 MIN91 MSJ91 NCF91 NMB91 NVX91 OFT91 OPP91 OZL91 PJH91 PTD91 QCZ91 QMV91 QWR91 RGN91 RQJ91 SAF91 SKB91 STX91 TDT91 TNP91 TXL91 UHH91 URD91 VAZ91 VKV91 VUR91 WEN91 WOJ91 AWS244 JI131 TE131 ADA131 AMW131 AWS131 BGO131 BQK131 CAG131 CKC131 CTY131 DDU131 DNQ131 DXM131 EHI131 ERE131 FBA131 FKW131 FUS131 GEO131 GOK131 GYG131 HIC131 HRY131 IBU131 ILQ131 IVM131 JFI131 JPE131 JZA131 KIW131 KSS131 LCO131 LMK131 LWG131 MGC131 MPY131 MZU131 NJQ131 NTM131 ODI131 ONE131 OXA131 PGW131 PQS131 QAO131 QKK131 QUG131 REC131 RNY131 RXU131 SHQ131 SRM131 TBI131 TLE131 TVA131 UEW131 UOS131 UYO131 VIK131 VSG131 WCC131 WLY131 M149 JI149 TE149 ADA149 AMW149 AWS149 BGO149 BQK149 CAG149 CKC149 CTY149 DDU149 DNQ149 DXM149 EHI149 ERE149 FBA149 FKW149 FUS149 GEO149 GOK149 GYG149 HIC149 HRY149 IBU149 ILQ149 IVM149 JFI149 JPE149 JZA149 KIW149 KSS149 LCO149 LMK149 LWG149 MGC149 MPY149 MZU149 NJQ149 NTM149 ODI149 ONE149 OXA149 PGW149 PQS149 QAO149 QKK149 QUG149 REC149 RNY149 RXU149 SHQ149 SRM149 TBI149 TLE149 TVA149 UEW149 UOS149 UYO149 VIK149 VSG149 WCC149 WLY149 WVU149 M226 JI226 TE226 ADA226 AMW226 AWS226 BGO226 BQK226 CAG226 CKC226 CTY226 DDU226 DNQ226 DXM226 EHI226 ERE226 FBA226 FKW226 FUS226 GEO226 GOK226 GYG226 HIC226 HRY226 IBU226 ILQ226 IVM226 JFI226 JPE226 JZA226 KIW226 KSS226 LCO226 LMK226 LWG226 MGC226 MPY226 MZU226 NJQ226 NTM226 ODI226 ONE226 OXA226 PGW226 PQS226 QAO226 QKK226 QUG226 REC226 RNY226 RXU226 SHQ226 SRM226 TBI226 TLE226 TVA226 UEW226 UOS226 UYO226 VIK226 VSG226 WCC226 WLY226 WVU226 M244 WVU244 WLY244 WCC244 VSG244 VIK244 UYO244 UOS244 UEW244 TVA244 TLE244 TBI244 SRM244 SHQ244 RXU244 RNY244 REC244 QUG244 QKK244 QAO244 PQS244 PGW244 OXA244 ONE244 ODI244 NTM244 NJQ244 MZU244 MPY244 MGC244 LWG244 LMK244 LCO244 KSS244 KIW244 JZA244 JPE244 JFI244 IVM244 ILQ244 IBU244 HRY244 HIC244 GYG244 GOK244 GEO244 FUS244 FKW244 FBA244 ERE244 EHI244 DXM244 DNQ244 DDU244 CTY244 CKC244 CAG244 BQK244 BGO244 M37 M55 M73 M91 M131">
      <formula1>kind_of_heat_transfer</formula1>
    </dataValidation>
    <dataValidation type="list" allowBlank="1" showInputMessage="1" showErrorMessage="1" errorTitle="Ошибка" error="Выберите значение из списка" prompt="Выберите значение из списка" sqref="E9:E10">
      <formula1>kind_group_rates_load_filter</formula1>
    </dataValidation>
    <dataValidation allowBlank="1" showInputMessage="1" showErrorMessage="1" prompt="Выберите виды деятельности, выполнив двойной щелчок левой кнопки мыши по ячейке." sqref="F9:F1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N11 N15:N17">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17 J292 F3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332">
      <formula1>"a"</formula1>
    </dataValidation>
    <dataValidation allowBlank="1" sqref="WYE94:WYP95 JH39:JS45 TD39:TO45 ACZ39:ADK45 AMV39:ANG45 AWR39:AXC45 BGN39:BGY45 BQJ39:BQU45 CAF39:CAQ45 CKB39:CKM45 CTX39:CUI45 DDT39:DEE45 DNP39:DOA45 DXL39:DXW45 EHH39:EHS45 ERD39:ERO45 FAZ39:FBK45 FKV39:FLG45 FUR39:FVC45 GEN39:GEY45 GOJ39:GOU45 GYF39:GYQ45 HIB39:HIM45 HRX39:HSI45 IBT39:ICE45 ILP39:IMA45 IVL39:IVW45 JFH39:JFS45 JPD39:JPO45 JYZ39:JZK45 KIV39:KJG45 KSR39:KTC45 LCN39:LCY45 LMJ39:LMU45 LWF39:LWQ45 MGB39:MGM45 MPX39:MQI45 MZT39:NAE45 NJP39:NKA45 NTL39:NTW45 ODH39:ODS45 OND39:ONO45 OWZ39:OXK45 PGV39:PHG45 PQR39:PRC45 QAN39:QAY45 QKJ39:QKU45 QUF39:QUQ45 REB39:REM45 RNX39:ROI45 RXT39:RYE45 SHP39:SIA45 SRL39:SRW45 TBH39:TBS45 TLD39:TLO45 TUZ39:TVK45 UEV39:UFG45 UOR39:UPC45 UYN39:UYY45 VIJ39:VIU45 VSF39:VSQ45 WCB39:WCM45 WLX39:WMI45 WVT39:WWE45 LS94:MD95 VO94:VZ95 AFK94:AFV95 APG94:APR95 AZC94:AZN95 BIY94:BJJ95 BSU94:BTF95 CCQ94:CDB95 CMM94:CMX95 CWI94:CWT95 DGE94:DGP95 DQA94:DQL95 DZW94:EAH95 EJS94:EKD95 ETO94:ETZ95 FDK94:FDV95 FNG94:FNR95 FXC94:FXN95 GGY94:GHJ95 GQU94:GRF95 HAQ94:HBB95 HKM94:HKX95 HUI94:HUT95 IEE94:IEP95 IOA94:IOL95 IXW94:IYH95 JHS94:JID95 JRO94:JRZ95 KBK94:KBV95 KLG94:KLR95 KVC94:KVN95 LEY94:LFJ95 LOU94:LPF95 LYQ94:LZB95 MIM94:MIX95 MSI94:MST95 NCE94:NCP95 NMA94:NML95 NVW94:NWH95 OFS94:OGD95 OPO94:OPZ95 OZK94:OZV95 PJG94:PJR95 PTC94:PTN95 QCY94:QDJ95 QMU94:QNF95 QWQ94:QXB95 RGM94:RGX95 RQI94:RQT95 SAE94:SAP95 SKA94:SKL95 STW94:SUH95 TDS94:TED95 TNO94:TNZ95 TXK94:TXV95 UHG94:UHR95 URC94:URN95 VAY94:VBJ95 VKU94:VLF95 VUQ94:VVB95 WEM94:WEX95 WOI94:WOT95 JH115:JX115 TD115:TT115 ACZ115:ADP115 AMV115:ANL115 AWR115:AXH115 BGN115:BHD115 BQJ115:BQZ115 CAF115:CAV115 CKB115:CKR115 CTX115:CUN115 DDT115:DEJ115 DNP115:DOF115 DXL115:DYB115 EHH115:EHX115 ERD115:ERT115 FAZ115:FBP115 FKV115:FLL115 FUR115:FVH115 GEN115:GFD115 GOJ115:GOZ115 GYF115:GYV115 HIB115:HIR115 HRX115:HSN115 IBT115:ICJ115 ILP115:IMF115 IVL115:IWB115 JFH115:JFX115 JPD115:JPT115 JYZ115:JZP115 KIV115:KJL115 KSR115:KTH115 LCN115:LDD115 LMJ115:LMZ115 LWF115:LWV115 MGB115:MGR115 MPX115:MQN115 MZT115:NAJ115 NJP115:NKF115 NTL115:NUB115 ODH115:ODX115 OND115:ONT115 OWZ115:OXP115 PGV115:PHL115 PQR115:PRH115 QAN115:QBD115 QKJ115:QKZ115 QUF115:QUV115 REB115:RER115 RNX115:RON115 RXT115:RYJ115 SHP115:SIF115 SRL115:SSB115 TBH115:TBX115 TLD115:TLT115 TUZ115:TVP115 UEV115:UFL115 UOR115:UPH115 UYN115:UZD115 VIJ115:VIZ115 VSF115:VSV115 WCB115:WCR115 WLX115:WMN115 WVT115:WWJ115 L81:U81 AMV75:ANG81 AWR75:AXC81 BGN75:BGY81 BQJ75:BQU81 CAF75:CAQ81 CKB75:CKM81 CTX75:CUI81 DDT75:DEE81 DNP75:DOA81 DXL75:DXW81 EHH75:EHS81 ERD75:ERO81 FAZ75:FBK81 FKV75:FLG81 FUR75:FVC81 GEN75:GEY81 GOJ75:GOU81 GYF75:GYQ81 HIB75:HIM81 HRX75:HSI81 IBT75:ICE81 ILP75:IMA81 IVL75:IVW81 JFH75:JFS81 JPD75:JPO81 JYZ75:JZK81 KIV75:KJG81 KSR75:KTC81 LCN75:LCY81 LMJ75:LMU81 LWF75:LWQ81 MGB75:MGM81 MPX75:MQI81 MZT75:NAE81 NJP75:NKA81 NTL75:NTW81 ODH75:ODS81 OND75:ONO81 OWZ75:OXK81 PGV75:PHG81 PQR75:PRC81 QAN75:QAY81 QKJ75:QKU81 QUF75:QUQ81 REB75:REM81 RNX75:ROI81 RXT75:RYE81 SHP75:SIA81 SRL75:SRW81 TBH75:TBS81 TLD75:TLO81 TUZ75:TVK81 UEV75:UFG81 UOR75:UPC81 UYN75:UYY81 VIJ75:VIU81 VSF75:VSQ81 WCB75:WCM81 WLX75:WMI81 WVT75:WWE81 JH75:JS81 TD75:TO81 ACZ75:ADK81 ACZ228:ADK234 JH228:JS234 TD228:TO234 WVT228:WWE234 WLX228:WMI234 WCB228:WCM234 VSF228:VSQ234 VIJ228:VIU234 UYN228:UYY234 UOR228:UPC234 UEV228:UFG234 TUZ228:TVK234 TLD228:TLO234 TBH228:TBS234 SRL228:SRW234 SHP228:SIA234 RXT228:RYE234 RNX228:ROI234 REB228:REM234 QUF228:QUQ234 QKJ228:QKU234 QAN228:QAY234 PQR228:PRC234 PGV228:PHG234 OWZ228:OXK234 OND228:ONO234 ODH228:ODS234 NTL228:NTW234 NJP228:NKA234 MZT228:NAE234 MPX228:MQI234 MGB228:MGM234 LWF228:LWQ234 LMJ228:LMU234 LCN228:LCY234 KSR228:KTC234 KIV228:KJG234 JYZ228:JZK234 JPD228:JPO234 JFH228:JFS234 IVL228:IVW234 ILP228:IMA234 IBT228:ICE234 HRX228:HSI234 HIB228:HIM234 GYF228:GYQ234 GOJ228:GOU234 GEN228:GEY234 FUR228:FVC234 FKV228:FLG234 FAZ228:FBK234 ERD228:ERO234 EHH228:EHS234 DXL228:DXW234 DNP228:DOA234 DDT228:DEE234 CTX228:CUI234 CKB228:CKM234 CAF228:CAQ234 BQJ228:BQU234 BGN228:BGY234 AWR228:AXC234 AMV228:ANG234 L234:U234 L253:U253 AMV246:ANG253 MPX246:MQI253 GOJ246:GOU253 MZT246:NAE253 DNP246:DOA253 NJP246:NKA253 GYF246:GYQ253 NTL246:NTW253 CAF246:CAQ253 ODH246:ODS253 HIB246:HIM253 OND246:ONO253 DXL246:DXW253 OWZ246:OXK253 HRX246:HSI253 PGV246:PHG253 BGN246:BGY253 PQR246:PRC253 IBT246:ICE253 QAN246:QAY253 EHH246:EHS253 QKJ246:QKU253 ILP246:IMA253 QUF246:QUQ253 CKB246:CKM253 REB246:REM253 IVL246:IVW253 RNX246:ROI253 ERD246:ERO253 RXT246:RYE253 JFH246:JFS253 SHP246:SIA253 AWR246:AXC253 SRL246:SRW253 JPD246:JPO253 TBH246:TBS253 FAZ246:FBK253 TLD246:TLO253 JYZ246:JZK253 TUZ246:TVK253 CTX246:CUI253 UEV246:UFG253 KIV246:KJG253 UOR246:UPC253 FKV246:FLG253 UYN246:UYY253 KSR246:KTC253 VIJ246:VIU253 BQJ246:BQU253 VSF246:VSQ253 LCN246:LCY253 WCB246:WCM253 FUR246:FVC253 WLX246:WMI253 LMJ246:LMU253 WVT246:WWE253 DDT246:DEE253 TD246:TO253 LWF246:LWQ253 JH246:JS253 GEN246:GEY253 ACZ246:ADK253 MGB246:MGM253 L246:V246 L247:W252 TD57:TO63 ACZ57:ADK63 AMV57:ANG63 AWR57:AXC63 BGN57:BGY63 BQJ57:BQU63 CAF57:CAQ63 CKB57:CKM63 CTX57:CUI63 DDT57:DEE63 DNP57:DOA63 DXL57:DXW63 EHH57:EHS63 ERD57:ERO63 FAZ57:FBK63 FKV57:FLG63 FUR57:FVC63 GEN57:GEY63 GOJ57:GOU63 GYF57:GYQ63 HIB57:HIM63 HRX57:HSI63 IBT57:ICE63 ILP57:IMA63 IVL57:IVW63 JFH57:JFS63 JPD57:JPO63 JYZ57:JZK63 KIV57:KJG63 KSR57:KTC63 LCN57:LCY63 LMJ57:LMU63 LWF57:LWQ63 MGB57:MGM63 MPX57:MQI63 MZT57:NAE63 NJP57:NKA63 NTL57:NTW63 ODH57:ODS63 OND57:ONO63 OWZ57:OXK63 PGV57:PHG63 PQR57:PRC63 QAN57:QAY63 QKJ57:QKU63 QUF57:QUQ63 REB57:REM63 RNX57:ROI63 RXT57:RYE63 SHP57:SIA63 SRL57:SRW63 TBH57:TBS63 TLD57:TLO63 TUZ57:TVK63 UEV57:UFG63 UOR57:UPC63 UYN57:UYY63 VIJ57:VIU63 VSF57:VSQ63 WCB57:WCM63 WLX57:WMI63 WVT57:WWE63 JH57:JS63"/>
    <dataValidation type="list" allowBlank="1" showInputMessage="1" showErrorMessage="1" errorTitle="Ошибка" error="Выберите значение из списка" prompt="Выберите значение из списка" sqref="E292">
      <formula1>kind_of_forms</formula1>
    </dataValidation>
    <dataValidation type="textLength" operator="lessThanOrEqual" allowBlank="1" showInputMessage="1" showErrorMessage="1" errorTitle="Ошибка" error="Допускается ввод не более 900 символов!" prompt="Укажите поставщика" sqref="WVU110 M110 JI110 TE110 ADA110 AMW110 AWS110 BGO110 BQK110 CAG110 CKC110 CTY110 DDU110 DNQ110 DXM110 EHI110 ERE110 FBA110 FKW110 FUS110 GEO110 GOK110 GYG110 HIC110 HRY110 IBU110 ILQ110 IVM110 JFI110 JPE110 JZA110 KIW110 KSS110 LCO110 LMK110 LWG110 MGC110 MPY110 MZU110 NJQ110 NTM110 ODI110 ONE110 OXA110 PGW110 PQS110 QAO110 QKK110 QUG110 REC110 RNY110 RXU110 SHQ110 SRM110 TBI110 TLE110 TVA110 UEW110 UOS110 UYO110 VIK110 VSG110 WCC110 WLY110 WVU120 M120 JI120 TE120 ADA120 AMW120 AWS120 BGO120 BQK120 CAG120 CKC120 CTY120 DDU120 DNQ120 DXM120 EHI120 ERE120 FBA120 FKW120 FUS120 GEO120 GOK120 GYG120 HIC120 HRY120 IBU120 ILQ120 IVM120 JFI120 JPE120 JZA120 KIW120 KSS120 LCO120 LMK120 LWG120 MGC120 MPY120 MZU120 NJQ120 NTM120 ODI120 ONE120 OXA120 PGW120 PQS120 QAO120 QKK120 QUG120 REC120 RNY120 RXU120 SHQ120 SRM120 TBI120 TLE120 TVA120 UEW120 UOS120 UYO120 VIK120 VSG120 WCC120 WLY120">
      <formula1>900</formula1>
    </dataValidation>
    <dataValidation type="list" allowBlank="1" showInputMessage="1" errorTitle="Ошибка" error="Выберите значение из списка" prompt="Выберите значение из списка" sqref="WLY109 JI167 TE167 ADA167 AMW167 AWS167 BGO167 BQK167 CAG167 CKC167 CTY167 DDU167 DNQ167 DXM167 EHI167 ERE167 FBA167 FKW167 FUS167 GEO167 GOK167 GYG167 HIC167 HRY167 IBU167 ILQ167 IVM167 JFI167 JPE167 JZA167 KIW167 KSS167 LCO167 LMK167 LWG167 MGC167 MPY167 MZU167 NJQ167 NTM167 ODI167 ONE167 OXA167 PGW167 PQS167 QAO167 QKK167 QUG167 REC167 RNY167 RXU167 SHQ167 SRM167 TBI167 TLE167 TVA167 UEW167 UOS167 UYO167 VIK167 VSG167 WCC167 WLY167 WVU167 WVU109 JI109 TE109 ADA109 AMW109 AWS109 BGO109 BQK109 CAG109 CKC109 CTY109 DDU109 DNQ109 DXM109 EHI109 ERE109 FBA109 FKW109 FUS109 GEO109 GOK109 GYG109 HIC109 HRY109 IBU109 ILQ109 IVM109 JFI109 JPE109 JZA109 KIW109 KSS109 LCO109 LMK109 LWG109 MGC109 MPY109 MZU109 NJQ109 NTM109 ODI109 ONE109 OXA109 PGW109 PQS109 QAO109 QKK109 QUG109 REC109 RNY109 RXU109 SHQ109 SRM109 TBI109 TLE109 TVA109 UEW109 UOS109 UYO109 VIK109 VSG109 WCC109">
      <formula1>kind_of_heat_transfer</formula1>
    </dataValidation>
    <dataValidation allowBlank="1" prompt="Для выбора выполните двойной щелчок левой клавиши мыши по соответствующей ячейке." sqref="LS93:MD93 VO93:VZ93 AFK93:AFV93 APG93:APR93 AZC93:AZN93 BIY93:BJJ93 BSU93:BTF93 CCQ93:CDB93 CMM93:CMX93 CWI93:CWT93 DGE93:DGP93 DQA93:DQL93 DZW93:EAH93 EJS93:EKD93 ETO93:ETZ93 FDK93:FDV93 FNG93:FNR93 FXC93:FXN93 GGY93:GHJ93 GQU93:GRF93 HAQ93:HBB93 HKM93:HKX93 HUI93:HUT93 IEE93:IEP93 IOA93:IOL93 IXW93:IYH93 JHS93:JID93 JRO93:JRZ93 KBK93:KBV93 KLG93:KLR93 KVC93:KVN93 LEY93:LFJ93 LOU93:LPF93 LYQ93:LZB93 MIM93:MIX93 MSI93:MST93 NCE93:NCP93 NMA93:NML93 NVW93:NWH93 OFS93:OGD93 OPO93:OPZ93 OZK93:OZV93 PJG93:PJR93 PTC93:PTN93 QCY93:QDJ93 QMU93:QNF93 QWQ93:QXB93 RGM93:RGX93 RQI93:RQT93 SAE93:SAP93 SKA93:SKL93 STW93:SUH93 TDS93:TED93 TNO93:TNZ93 TXK93:TXV93 UHG93:UHR93 URC93:URN93 VAY93:VBJ93 VKU93:VLF93 VUQ93:VVB93 WEM93:WEX93 WOI93:WOT93 WYE93:WYP93 JH133:JS139 TD133:TO139 ACZ133:ADK139 AMV133:ANG139 AWR133:AXC139 BGN133:BGY139 BQJ133:BQU139 CAF133:CAQ139 CKB133:CKM139 CTX133:CUI139 DDT133:DEE139 DNP133:DOA139 DXL133:DXW139 EHH133:EHS139 ERD133:ERO139 FAZ133:FBK139 FKV133:FLG139 FUR133:FVC139 GEN133:GEY139 GOJ133:GOU139 GYF133:GYQ139 HIB133:HIM139 HRX133:HSI139 IBT133:ICE139 ILP133:IMA139 IVL133:IVW139 JFH133:JFS139 JPD133:JPO139 JYZ133:JZK139 KIV133:KJG139 KSR133:KTC139 LCN133:LCY139 LMJ133:LMU139 LWF133:LWQ139 MGB133:MGM139 MPX133:MQI139 MZT133:NAE139 NJP133:NKA139 NTL133:NTW139 ODH133:ODS139 OND133:ONO139 OWZ133:OXK139 PGV133:PHG139 PQR133:PRC139 QAN133:QAY139 QKJ133:QKU139 QUF133:QUQ139 REB133:REM139 RNX133:ROI139 RXT133:RYE139 SHP133:SIA139 SRL133:SRW139 TBH133:TBS139 TLD133:TLO139 TUZ133:TVK139 UEV133:UFG139 UOR133:UPC139 UYN133:UYY139 VIJ133:VIU139 VSF133:VSQ139 WCB133:WCM139 WLX133:WMI139 WVT133:WWE139 JH151:JS157 TD151:TO157 ACZ151:ADK157 AMV151:ANG157 AWR151:AXC157 BGN151:BGY157 BQJ151:BQU157 CAF151:CAQ157 CKB151:CKM157 CTX151:CUI157 DDT151:DEE157 DNP151:DOA157 DXL151:DXW157 EHH151:EHS157 ERD151:ERO157 FAZ151:FBK157 FKV151:FLG157 FUR151:FVC157 GEN151:GEY157 GOJ151:GOU157 GYF151:GYQ157 HIB151:HIM157 HRX151:HSI157 IBT151:ICE157 ILP151:IMA157 IVL151:IVW157 JFH151:JFS157 JPD151:JPO157 JYZ151:JZK157 KIV151:KJG157 KSR151:KTC157 LCN151:LCY157 LMJ151:LMU157 LWF151:LWQ157 MGB151:MGM157 MPX151:MQI157 MZT151:NAE157 NJP151:NKA157 NTL151:NTW157 ODH151:ODS157 OND151:ONO157 OWZ151:OXK157 PGV151:PHG157 PQR151:PRC157 QAN151:QAY157 QKJ151:QKU157 QUF151:QUQ157 REB151:REM157 RNX151:ROI157 RXT151:RYE157 SHP151:SIA157 SRL151:SRW157 TBH151:TBS157 TLD151:TLO157 TUZ151:TVK157 UEV151:UFG157 UOR151:UPC157 UYN151:UYY157 VIJ151:VIU157 VSF151:VSQ157 WCB151:WCM157 WLX151:WMI157 WVT151:WWE157 L175:U175 JH116:JX119 TD116:TT119 ACZ116:ADP119 AMV116:ANL119 AWR116:AXH119 BGN116:BHD119 BQJ116:BQZ119 CAF116:CAV119 CKB116:CKR119 CTX116:CUN119 DDT116:DEJ119 DNP116:DOF119 DXL116:DYB119 EHH116:EHX119 ERD116:ERT119 FAZ116:FBP119 FKV116:FLL119 FUR116:FVH119 GEN116:GFD119 GOJ116:GOZ119 GYF116:GYV119 HIB116:HIR119 HRX116:HSN119 IBT116:ICJ119 ILP116:IMF119 IVL116:IWB119 JFH116:JFX119 JPD116:JPT119 JYZ116:JZP119 KIV116:KJL119 KSR116:KTH119 LCN116:LDD119 LMJ116:LMZ119 LWF116:LWV119 MGB116:MGR119 MPX116:MQN119 MZT116:NAJ119 NJP116:NKF119 NTL116:NUB119 ODH116:ODX119 OND116:ONT119 OWZ116:OXP119 PGV116:PHL119 PQR116:PRH119 QAN116:QBD119 QKJ116:QKZ119 QUF116:QUV119 REB116:RER119 RNX116:RON119 RXT116:RYJ119 SHP116:SIF119 SRL116:SSB119 TBH116:TBX119 TLD116:TLT119 TUZ116:TVP119 UEV116:UFL119 UOR116:UPH119 UYN116:UZD119 VIJ116:VIZ119 VSF116:VSV119 WCB116:WCR119 WLX116:WMN119 WVT116:WWJ119 JH112:JX114 TD112:TT114 ACZ112:ADP114 AMV112:ANL114 AWR112:AXH114 BGN112:BHD114 BQJ112:BQZ114 CAF112:CAV114 CKB112:CKR114 CTX112:CUN114 DDT112:DEJ114 DNP112:DOF114 DXL112:DYB114 EHH112:EHX114 ERD112:ERT114 FAZ112:FBP114 FKV112:FLL114 FUR112:FVH114 GEN112:GFD114 GOJ112:GOZ114 GYF112:GYV114 HIB112:HIR114 HRX112:HSN114 IBT112:ICJ114 ILP112:IMF114 IVL112:IWB114 JFH112:JFX114 JPD112:JPT114 JYZ112:JZP114 KIV112:KJL114 KSR112:KTH114 LCN112:LDD114 LMJ112:LMZ114 LWF112:LWV114 MGB112:MGR114 MPX112:MQN114 MZT112:NAJ114 NJP112:NKF114 NTL112:NUB114 ODH112:ODX114 OND112:ONT114 OWZ112:OXP114 PGV112:PHL114 PQR112:PRH114 QAN112:QBD114 QKJ112:QKZ114 QUF112:QUV114 REB112:RER114 RNX112:RON114 RXT112:RYJ114 SHP112:SIF114 SRL112:SSB114 TBH112:TBX114 TLD112:TLT114 TUZ112:TVP114 UEV112:UFL114 UOR112:UPH114 UYN112:UZD114 VIJ112:VIZ114 VSF112:VSV114 WCB112:WCR114 WLX112:WMN114 WVT112:WWJ114 WVT185:WWF189 JH185:JT189 TD185:TP189 ACZ185:ADL189 AMV185:ANH189 AWR185:AXD189 BGN185:BGZ189 BQJ185:BQV189 CAF185:CAR189 CKB185:CKN189 CTX185:CUJ189 DDT185:DEF189 DNP185:DOB189 DXL185:DXX189 EHH185:EHT189 ERD185:ERP189 FAZ185:FBL189 FKV185:FLH189 FUR185:FVD189 GEN185:GEZ189 GOJ185:GOV189 GYF185:GYR189 HIB185:HIN189 HRX185:HSJ189 IBT185:ICF189 ILP185:IMB189 IVL185:IVX189 JFH185:JFT189 JPD185:JPP189 JYZ185:JZL189 KIV185:KJH189 KSR185:KTD189 LCN185:LCZ189 LMJ185:LMV189 LWF185:LWR189 MGB185:MGN189 MPX185:MQJ189 MZT185:NAF189 NJP185:NKB189 NTL185:NTX189 ODH185:ODT189 OND185:ONP189 OWZ185:OXL189 PGV185:PHH189 PQR185:PRD189 QAN185:QAZ189 QKJ185:QKV189 QUF185:QUR189 REB185:REN189 RNX185:ROJ189 RXT185:RYF189 SHP185:SIB189 SRL185:SRX189 TBH185:TBT189 TLD185:TLP189 TUZ185:TVL189 UEV185:UFH189 UOR185:UPD189 UYN185:UYZ189 VIJ185:VIV189 VSF185:VSR189 WCB185:WCN189 WLX185:WMJ189 L100:W100 WVT169:WWE175 WLX169:WMI175 WCB169:WCM175 VSF169:VSQ175 VIJ169:VIU175 UYN169:UYY175 UOR169:UPC175 UEV169:UFG175 TUZ169:TVK175 TLD169:TLO175 TBH169:TBS175 SRL169:SRW175 SHP169:SIA175 RXT169:RYE175 RNX169:ROI175 REB169:REM175 QUF169:QUQ175 QKJ169:QKU175 QAN169:QAY175 PQR169:PRC175 PGV169:PHG175 OWZ169:OXK175 OND169:ONO175 ODH169:ODS175 NTL169:NTW175 NJP169:NKA175 MZT169:NAE175 MPX169:MQI175 MGB169:MGM175 LWF169:LWQ175 LMJ169:LMU175 LCN169:LCY175 KSR169:KTC175 KIV169:KJG175 JYZ169:JZK175 JPD169:JPO175 JFH169:JFS175 IVL169:IVW175 ILP169:IMA175 IBT169:ICE175 HRX169:HSI175 HIB169:HIM175 GYF169:GYQ175 GOJ169:GOU175 GEN169:GEY175 FUR169:FVC175 FKV169:FLG175 FAZ169:FBK175 ERD169:ERO175 EHH169:EHS175 DXL169:DXW175 DNP169:DOA175 DDT169:DEE175 CTX169:CUI175 CKB169:CKM175 CAF169:CAQ175 BQJ169:BQU175 BGN169:BGY175 AWR169:AXC175 AMV169:ANG175 ACZ169:ADK175 TD169:TO175 JH169:JS175 CAF201:CBA205 CKB201:CKW205 CTX201:CUS205 DDT201:DEO205 DNP201:DOK205 DXL201:DYG205 EHH201:EIC205 ERD201:ERY205 FAZ201:FBU205 FKV201:FLQ205 FUR201:FVM205 GEN201:GFI205 GOJ201:GPE205 GYF201:GZA205 HIB201:HIW205 HRX201:HSS205 IBT201:ICO205 ILP201:IMK205 IVL201:IWG205 JFH201:JGC205 JPD201:JPY205 JYZ201:JZU205 KIV201:KJQ205 KSR201:KTM205 LCN201:LDI205 LMJ201:LNE205 LWF201:LXA205 MGB201:MGW205 MPX201:MQS205 MZT201:NAO205 NJP201:NKK205 NTL201:NUG205 ODH201:OEC205 OND201:ONY205 OWZ201:OXU205 PGV201:PHQ205 PQR201:PRM205 QAN201:QBI205 QKJ201:QLE205 QUF201:QVA205 REB201:REW205 RNX201:ROS205 RXT201:RYO205 SHP201:SIK205 SRL201:SSG205 TBH201:TCC205 TLD201:TLY205 TUZ201:TVU205 UEV201:UFQ205 UOR201:UPM205 UYN201:UZI205 VIJ201:VJE205 VSF201:VTA205 WCB201:WCW205 WLX201:WMS205 BQJ201:BRE205 WVT201:WWO205 BGN201:BHI205 AMV201:ANQ205 AWR201:AXM205 JH201:KC205 ACZ201:ADU205 TD201:TY205 LS96:MD98 JH99:JS100 VO96:VZ98 TD99:TO100 AFK96:AFV98 ACZ99:ADK100 APG96:APR98 AMV99:ANG100 AZC96:AZN98 AWR99:AXC100 BIY96:BJJ98 BGN99:BGY100 BSU96:BTF98 BQJ99:BQU100 CCQ96:CDB98 CAF99:CAQ100 CMM96:CMX98 CKB99:CKM100 CWI96:CWT98 CTX99:CUI100 DGE96:DGP98 DDT99:DEE100 DQA96:DQL98 DNP99:DOA100 DZW96:EAH98 DXL99:DXW100 EJS96:EKD98 EHH99:EHS100 ETO96:ETZ98 ERD99:ERO100 FDK96:FDV98 FAZ99:FBK100 FNG96:FNR98 FKV99:FLG100 FXC96:FXN98 FUR99:FVC100 GGY96:GHJ98 GEN99:GEY100 GQU96:GRF98 GOJ99:GOU100 HAQ96:HBB98 GYF99:GYQ100 HKM96:HKX98 HIB99:HIM100 HUI96:HUT98 HRX99:HSI100 IEE96:IEP98 IBT99:ICE100 IOA96:IOL98 ILP99:IMA100 IXW96:IYH98 IVL99:IVW100 JHS96:JID98 JFH99:JFS100 JRO96:JRZ98 JPD99:JPO100 KBK96:KBV98 JYZ99:JZK100 KLG96:KLR98 KIV99:KJG100 KVC96:KVN98 KSR99:KTC100 LEY96:LFJ98 LCN99:LCY100 LOU96:LPF98 LMJ99:LMU100 LYQ96:LZB98 LWF99:LWQ100 MIM96:MIX98 MGB99:MGM100 MSI96:MST98 MPX99:MQI100 NCE96:NCP98 MZT99:NAE100 NMA96:NML98 NJP99:NKA100 NVW96:NWH98 NTL99:NTW100 OFS96:OGD98 ODH99:ODS100 OPO96:OPZ98 OND99:ONO100 OZK96:OZV98 OWZ99:OXK100 PJG96:PJR98 PGV99:PHG100 PTC96:PTN98 PQR99:PRC100 QCY96:QDJ98 QAN99:QAY100 QMU96:QNF98 QKJ99:QKU100 QWQ96:QXB98 QUF99:QUQ100 RGM96:RGX98 REB99:REM100 RQI96:RQT98 RNX99:ROI100 SAE96:SAP98 RXT99:RYE100 SKA96:SKL98 SHP99:SIA100 STW96:SUH98 SRL99:SRW100 TDS96:TED98 TBH99:TBS100 TNO96:TNZ98 TLD99:TLO100 TXK96:TXV98 TUZ99:TVK100 UHG96:UHR98 UEV99:UFG100 URC96:URN98 UOR99:UPC100 VAY96:VBJ98 UYN99:UYY100 VKU96:VLF98 VIJ99:VIU100 VUQ96:VVB98 VSF99:VSQ100 WEM96:WEX98 WCB99:WCM100 WOI96:WOT98 WLX99:WMI100 WYE96:WYP98 WVT99:WWE100"/>
    <dataValidation type="textLength" operator="lessThanOrEqual" allowBlank="1" showErrorMessage="1" errorTitle="Ошибка" error="Допускается ввод не более 900 символов!" sqref="M197 JI197 TE197 ADA197 AMW197 AWS197 BGO197 BQK197 CAG197 CKC197 CTY197 DDU197 DNQ197 DXM197 EHI197 ERE197 FBA197 FKW197 FUS197 GEO197 GOK197 GYG197 HIC197 HRY197 IBU197 ILQ197 IVM197 JFI197 JPE197 JZA197 KIW197 KSS197 LCO197 LMK197 LWG197 MGC197 MPY197 MZU197 NJQ197 NTM197 ODI197 ONE197 OXA197 PGW197 PQS197 QAO197 QKK197 QUG197 REC197 RNY197 RXU197 SHQ197 SRM197 TBI197 TLE197 TVA197 UEW197 UOS197 UYO197 VIK197 VSG197 WCC197 WLY197 WVU197">
      <formula1>900</formula1>
    </dataValidation>
    <dataValidation type="textLength" operator="lessThanOrEqual" allowBlank="1" showInputMessage="1" showErrorMessage="1" errorTitle="Ошибка" error="Допускается ввод не более 900 символов!" prompt="Укажите заявителя" sqref="M183 JI183 TE183 ADA183 AMW183 AWS183 BGO183 BQK183 CAG183 CKC183 CTY183 DDU183 DNQ183 DXM183 EHI183 ERE183 FBA183 FKW183 FUS183 GEO183 GOK183 GYG183 HIC183 HRY183 IBU183 ILQ183 IVM183 JFI183 JPE183 JZA183 KIW183 KSS183 LCO183 LMK183 LWG183 MGC183 MPY183 MZU183 NJQ183 NTM183 ODI183 ONE183 OXA183 PGW183 PQS183 QAO183 QKK183 QUG183 REC183 RNY183 RXU183 SHQ183 SRM183 TBI183 TLE183 TVA183 UEW183 UOS183 UYO183 VIK183 VSG183 WCC183 WLY183 WVU183">
      <formula1>900</formula1>
    </dataValidation>
    <dataValidation type="list" allowBlank="1" showInputMessage="1" showErrorMessage="1" errorTitle="Ошибка" error="Выберите значение из списка" prompt="Выберите значение из списка" sqref="Q207:Q209">
      <formula1>kind_of_load4</formula1>
    </dataValidation>
    <dataValidation type="list" allowBlank="1" showInputMessage="1" showErrorMessage="1" errorTitle="Ошибка" error="Выберите значение из списка" prompt="Выберите значение из списка" sqref="U207:U208 U211:U212">
      <formula1>kind_of_nets</formula1>
    </dataValidation>
    <dataValidation type="list" allowBlank="1" showInputMessage="1" showErrorMessage="1" errorTitle="Ошибка" error="Выберите значение из списка" prompt="Выберите значение из списка" sqref="Y207 Y211">
      <formula1>kind_of_diameters</formula1>
    </dataValidation>
    <dataValidation type="list" allowBlank="1" showInputMessage="1" showErrorMessage="1" errorTitle="Ошибка" error="Выберите значение из списка" prompt="Выберите значение из списка" sqref="O36:V36 O54:V54 O72:V72 O130:V130 O148:V148 O225:V225 O243:V243 O166 O90">
      <formula1>kind_of_cons</formula1>
    </dataValidation>
    <dataValidation type="list" allowBlank="1" showInputMessage="1" showErrorMessage="1" errorTitle="Ошибка" error="Выберите значение из списка" prompt="Выберите значение из списка" sqref="J356 J368">
      <formula1>kind_of_control_method</formula1>
    </dataValidation>
  </dataValidations>
  <pageMargins left="0.75" right="0.75" top="1" bottom="1" header="0.5" footer="0.5"/>
  <pageSetup paperSize="9" orientation="portrait" horizontalDpi="200" verticalDpi="200" r:id="rId1"/>
  <headerFooter alignWithMargins="0"/>
</worksheet>
</file>

<file path=xl/worksheets/sheet40.xml><?xml version="1.0" encoding="utf-8"?>
<worksheet xmlns="http://schemas.openxmlformats.org/spreadsheetml/2006/main" xmlns:r="http://schemas.openxmlformats.org/officeDocument/2006/relationships">
  <sheetPr codeName="TEHSHEET">
    <tabColor indexed="47"/>
  </sheetPr>
  <dimension ref="A1:BC87"/>
  <sheetViews>
    <sheetView showGridLines="0" zoomScaleNormal="100" workbookViewId="0"/>
  </sheetViews>
  <sheetFormatPr defaultRowHeight="11.25"/>
  <cols>
    <col min="1" max="1" width="32.5703125" style="7" customWidth="1"/>
    <col min="2" max="2" width="9.140625" style="136"/>
    <col min="3" max="3" width="9.140625" style="139"/>
    <col min="4" max="4" width="26.5703125" style="139" customWidth="1"/>
    <col min="5" max="6" width="26.5703125" style="79" customWidth="1"/>
    <col min="7" max="7" width="31.42578125" style="79" customWidth="1"/>
    <col min="8" max="8" width="40.85546875" style="79" customWidth="1"/>
    <col min="9" max="9" width="14.5703125" style="79" customWidth="1"/>
    <col min="10" max="10" width="26.85546875" style="79" customWidth="1"/>
    <col min="11" max="11" width="50" style="79" customWidth="1"/>
    <col min="12" max="13" width="10.7109375" style="79" customWidth="1"/>
    <col min="14" max="14" width="55.140625" style="79" customWidth="1"/>
    <col min="15" max="15" width="31.85546875" style="79" customWidth="1"/>
    <col min="16" max="16" width="23.85546875" style="79" customWidth="1"/>
    <col min="17" max="17" width="46.5703125" style="79" customWidth="1"/>
    <col min="18" max="18" width="24" style="79" bestFit="1" customWidth="1"/>
    <col min="19" max="19" width="20.5703125" style="79" customWidth="1"/>
    <col min="20" max="20" width="22" style="79" customWidth="1"/>
    <col min="21" max="22" width="26.42578125" style="79" customWidth="1"/>
    <col min="23" max="23" width="8.28515625" style="79" hidden="1" customWidth="1"/>
    <col min="24" max="24" width="59.7109375" style="79" customWidth="1"/>
    <col min="25" max="25" width="49.140625" style="79" customWidth="1"/>
    <col min="26" max="26" width="11.140625" style="79" customWidth="1"/>
    <col min="27" max="30" width="29" style="79" customWidth="1"/>
    <col min="31" max="31" width="9.140625" style="79"/>
    <col min="32" max="32" width="34.7109375" style="79" customWidth="1"/>
    <col min="33" max="33" width="9.140625" style="79"/>
    <col min="34" max="35" width="34.42578125" style="79" customWidth="1"/>
    <col min="36" max="36" width="9.140625" style="79"/>
    <col min="37" max="37" width="24.5703125" style="79" customWidth="1"/>
    <col min="38" max="38" width="9.140625" style="79"/>
    <col min="39" max="39" width="26.140625" style="79" customWidth="1"/>
    <col min="40" max="40" width="1.7109375" style="79" customWidth="1"/>
    <col min="41" max="41" width="9.140625" style="79"/>
    <col min="42" max="43" width="47.85546875" style="79" customWidth="1"/>
    <col min="44" max="44" width="1.7109375" style="79" customWidth="1"/>
    <col min="45" max="45" width="21.42578125" style="79" customWidth="1"/>
    <col min="46" max="46" width="1.7109375" style="79" customWidth="1"/>
    <col min="47" max="47" width="31.28515625" style="79" bestFit="1" customWidth="1"/>
    <col min="48" max="48" width="1.7109375" style="79" customWidth="1"/>
    <col min="49" max="50" width="9.140625" style="382"/>
    <col min="51" max="51" width="3.7109375" style="79" customWidth="1"/>
    <col min="52" max="52" width="20" style="79" customWidth="1"/>
    <col min="53" max="53" width="42.85546875" style="79" bestFit="1" customWidth="1"/>
    <col min="54" max="54" width="3.7109375" style="79" customWidth="1"/>
    <col min="55" max="55" width="55" style="79" customWidth="1"/>
    <col min="56" max="16384" width="9.140625" style="79"/>
  </cols>
  <sheetData>
    <row r="1" spans="1:55" s="135" customFormat="1" ht="43.5" customHeight="1">
      <c r="A1" s="141" t="s">
        <v>66</v>
      </c>
      <c r="B1" s="141" t="s">
        <v>360</v>
      </c>
      <c r="C1" s="141" t="s">
        <v>85</v>
      </c>
      <c r="D1" s="141" t="s">
        <v>82</v>
      </c>
      <c r="E1" s="141" t="s">
        <v>184</v>
      </c>
      <c r="F1" s="141" t="s">
        <v>224</v>
      </c>
      <c r="G1" s="141" t="s">
        <v>201</v>
      </c>
      <c r="H1" s="141" t="s">
        <v>205</v>
      </c>
      <c r="I1" s="141" t="s">
        <v>223</v>
      </c>
      <c r="J1" s="141" t="s">
        <v>240</v>
      </c>
      <c r="K1" s="141" t="s">
        <v>244</v>
      </c>
      <c r="L1" s="141"/>
      <c r="M1" s="141"/>
      <c r="N1" s="93" t="s">
        <v>280</v>
      </c>
      <c r="O1" s="141" t="s">
        <v>271</v>
      </c>
      <c r="P1" s="141" t="s">
        <v>295</v>
      </c>
      <c r="Q1" s="141" t="s">
        <v>338</v>
      </c>
      <c r="R1" s="141" t="s">
        <v>20</v>
      </c>
      <c r="S1" s="141" t="s">
        <v>28</v>
      </c>
      <c r="T1" s="154" t="s">
        <v>34</v>
      </c>
      <c r="U1" s="154" t="s">
        <v>39</v>
      </c>
      <c r="V1" s="424"/>
      <c r="W1" s="425" t="s">
        <v>324</v>
      </c>
      <c r="X1" s="381" t="s">
        <v>293</v>
      </c>
      <c r="Y1" s="381" t="s">
        <v>307</v>
      </c>
      <c r="Z1" s="141"/>
      <c r="AA1" s="199" t="s">
        <v>361</v>
      </c>
      <c r="AB1" s="199"/>
      <c r="AC1" s="199" t="s">
        <v>362</v>
      </c>
      <c r="AD1" s="199"/>
      <c r="AF1" s="154" t="s">
        <v>335</v>
      </c>
      <c r="AH1" s="141" t="s">
        <v>336</v>
      </c>
      <c r="AI1" s="141" t="s">
        <v>337</v>
      </c>
      <c r="AK1" s="141" t="s">
        <v>352</v>
      </c>
      <c r="AM1" s="141" t="s">
        <v>353</v>
      </c>
      <c r="AP1" s="141" t="s">
        <v>369</v>
      </c>
      <c r="AQ1" s="141" t="s">
        <v>368</v>
      </c>
      <c r="AS1" s="381" t="s">
        <v>374</v>
      </c>
      <c r="AU1" s="154" t="s">
        <v>382</v>
      </c>
      <c r="AW1" s="383" t="s">
        <v>525</v>
      </c>
      <c r="AX1" s="383" t="s">
        <v>526</v>
      </c>
      <c r="AZ1" s="1421" t="s">
        <v>559</v>
      </c>
      <c r="BA1" s="1421"/>
      <c r="BC1" s="773" t="s">
        <v>638</v>
      </c>
    </row>
    <row r="2" spans="1:55" ht="90">
      <c r="A2" s="6" t="s">
        <v>100</v>
      </c>
      <c r="B2" s="41">
        <v>2000</v>
      </c>
      <c r="C2" s="41">
        <v>2013</v>
      </c>
      <c r="D2" s="41" t="s">
        <v>83</v>
      </c>
      <c r="E2" s="137" t="s">
        <v>185</v>
      </c>
      <c r="F2" s="137" t="s">
        <v>225</v>
      </c>
      <c r="G2" s="137" t="s">
        <v>199</v>
      </c>
      <c r="H2" s="137" t="s">
        <v>203</v>
      </c>
      <c r="I2" s="137" t="s">
        <v>92</v>
      </c>
      <c r="J2" s="137" t="s">
        <v>241</v>
      </c>
      <c r="K2" s="138" t="s">
        <v>245</v>
      </c>
      <c r="L2" s="171" t="s">
        <v>245</v>
      </c>
      <c r="M2" s="138">
        <v>1</v>
      </c>
      <c r="N2" s="623" t="s">
        <v>284</v>
      </c>
      <c r="O2" s="494" t="s">
        <v>605</v>
      </c>
      <c r="P2" s="627" t="s">
        <v>41</v>
      </c>
      <c r="Q2" s="173" t="s">
        <v>3</v>
      </c>
      <c r="R2" s="176" t="s">
        <v>23</v>
      </c>
      <c r="S2" s="174" t="s">
        <v>25</v>
      </c>
      <c r="T2" s="175" t="s">
        <v>29</v>
      </c>
      <c r="U2" s="171" t="s">
        <v>35</v>
      </c>
      <c r="V2" s="982">
        <v>1</v>
      </c>
      <c r="W2" s="426"/>
      <c r="X2" s="427" t="s">
        <v>581</v>
      </c>
      <c r="Y2" s="41" t="s">
        <v>729</v>
      </c>
      <c r="Z2" s="153"/>
      <c r="AA2" s="712" t="s">
        <v>631</v>
      </c>
      <c r="AB2" s="714" t="s">
        <v>631</v>
      </c>
      <c r="AC2" s="41" t="s">
        <v>309</v>
      </c>
      <c r="AD2" s="714" t="s">
        <v>309</v>
      </c>
      <c r="AF2" s="42" t="s">
        <v>35</v>
      </c>
      <c r="AH2" s="137" t="s">
        <v>340</v>
      </c>
      <c r="AI2" s="137" t="s">
        <v>340</v>
      </c>
      <c r="AK2" s="137" t="s">
        <v>344</v>
      </c>
      <c r="AM2" s="137" t="s">
        <v>354</v>
      </c>
      <c r="AP2" s="1202" t="s">
        <v>581</v>
      </c>
      <c r="AQ2" s="978" t="s">
        <v>583</v>
      </c>
      <c r="AS2" s="41" t="s">
        <v>372</v>
      </c>
      <c r="AU2" s="42" t="s">
        <v>375</v>
      </c>
      <c r="AW2" s="384" t="s">
        <v>527</v>
      </c>
      <c r="AX2" s="385" t="s">
        <v>527</v>
      </c>
      <c r="AZ2" s="413" t="s">
        <v>560</v>
      </c>
      <c r="BA2" s="414" t="s">
        <v>561</v>
      </c>
      <c r="BC2" s="752" t="s">
        <v>639</v>
      </c>
    </row>
    <row r="3" spans="1:55" ht="101.25">
      <c r="A3" s="6" t="s">
        <v>101</v>
      </c>
      <c r="B3" s="41">
        <v>2001</v>
      </c>
      <c r="C3" s="41">
        <v>2014</v>
      </c>
      <c r="D3" s="41" t="s">
        <v>84</v>
      </c>
      <c r="E3" s="137" t="s">
        <v>186</v>
      </c>
      <c r="F3" s="137" t="s">
        <v>226</v>
      </c>
      <c r="G3" s="137" t="s">
        <v>200</v>
      </c>
      <c r="H3" s="137" t="s">
        <v>204</v>
      </c>
      <c r="I3" s="137" t="s">
        <v>48</v>
      </c>
      <c r="J3" s="137" t="s">
        <v>281</v>
      </c>
      <c r="K3" s="138" t="s">
        <v>247</v>
      </c>
      <c r="L3" s="138" t="s">
        <v>247</v>
      </c>
      <c r="M3" s="138">
        <v>2</v>
      </c>
      <c r="N3" s="623" t="s">
        <v>258</v>
      </c>
      <c r="O3" s="494" t="s">
        <v>606</v>
      </c>
      <c r="P3" s="627" t="s">
        <v>42</v>
      </c>
      <c r="Q3" s="173" t="s">
        <v>300</v>
      </c>
      <c r="R3" s="172" t="s">
        <v>302</v>
      </c>
      <c r="S3" s="174" t="s">
        <v>26</v>
      </c>
      <c r="T3" s="175" t="s">
        <v>30</v>
      </c>
      <c r="U3" s="171" t="s">
        <v>36</v>
      </c>
      <c r="V3" s="982">
        <v>2</v>
      </c>
      <c r="W3" s="426"/>
      <c r="X3" s="427" t="s">
        <v>673</v>
      </c>
      <c r="Y3" s="1075" t="s">
        <v>729</v>
      </c>
      <c r="Z3" s="153"/>
      <c r="AA3" s="712" t="s">
        <v>632</v>
      </c>
      <c r="AB3" s="714"/>
      <c r="AC3" s="41" t="s">
        <v>310</v>
      </c>
      <c r="AD3" s="714" t="s">
        <v>310</v>
      </c>
      <c r="AF3" s="42" t="s">
        <v>36</v>
      </c>
      <c r="AH3" s="137" t="s">
        <v>363</v>
      </c>
      <c r="AI3" s="137" t="s">
        <v>342</v>
      </c>
      <c r="AK3" s="137" t="s">
        <v>345</v>
      </c>
      <c r="AM3" s="137" t="s">
        <v>355</v>
      </c>
      <c r="AP3" s="1202" t="s">
        <v>674</v>
      </c>
      <c r="AQ3" s="978" t="s">
        <v>584</v>
      </c>
      <c r="AS3" s="41" t="s">
        <v>373</v>
      </c>
      <c r="AU3" s="42" t="s">
        <v>376</v>
      </c>
      <c r="AW3" s="384" t="s">
        <v>528</v>
      </c>
      <c r="AX3" s="385" t="s">
        <v>528</v>
      </c>
      <c r="AZ3" s="1085" t="s">
        <v>697</v>
      </c>
      <c r="BA3" s="1092" t="s">
        <v>696</v>
      </c>
      <c r="BC3" s="752" t="s">
        <v>640</v>
      </c>
    </row>
    <row r="4" spans="1:55" ht="101.25">
      <c r="A4" s="6" t="s">
        <v>102</v>
      </c>
      <c r="B4" s="41">
        <v>2002</v>
      </c>
      <c r="C4" s="41">
        <v>2015</v>
      </c>
      <c r="E4" s="137" t="s">
        <v>187</v>
      </c>
      <c r="F4" s="137" t="s">
        <v>227</v>
      </c>
      <c r="H4" s="137" t="s">
        <v>2</v>
      </c>
      <c r="I4" s="137" t="s">
        <v>49</v>
      </c>
      <c r="J4" s="137" t="s">
        <v>282</v>
      </c>
      <c r="K4" s="138" t="s">
        <v>248</v>
      </c>
      <c r="L4" s="138" t="s">
        <v>248</v>
      </c>
      <c r="M4" s="138">
        <v>3</v>
      </c>
      <c r="N4" s="623" t="s">
        <v>285</v>
      </c>
      <c r="O4" s="511" t="s">
        <v>607</v>
      </c>
      <c r="Q4" s="173" t="s">
        <v>22</v>
      </c>
      <c r="R4" s="172" t="s">
        <v>759</v>
      </c>
      <c r="S4" s="174" t="s">
        <v>27</v>
      </c>
      <c r="T4" s="175" t="s">
        <v>31</v>
      </c>
      <c r="U4" s="171" t="s">
        <v>37</v>
      </c>
      <c r="V4" s="982">
        <v>3</v>
      </c>
      <c r="W4" s="426"/>
      <c r="X4" s="427"/>
      <c r="Y4" s="712"/>
      <c r="Z4" s="200"/>
      <c r="AC4" s="41" t="s">
        <v>311</v>
      </c>
      <c r="AD4" s="714" t="s">
        <v>311</v>
      </c>
      <c r="AF4" s="42" t="s">
        <v>37</v>
      </c>
      <c r="AH4" s="42" t="s">
        <v>366</v>
      </c>
      <c r="AK4" s="137" t="s">
        <v>346</v>
      </c>
      <c r="AM4" s="137" t="s">
        <v>356</v>
      </c>
      <c r="AP4" s="1202" t="s">
        <v>673</v>
      </c>
      <c r="AQ4" s="978" t="s">
        <v>585</v>
      </c>
      <c r="AS4" s="41" t="s">
        <v>343</v>
      </c>
      <c r="AU4" s="42" t="s">
        <v>377</v>
      </c>
      <c r="AW4" s="384" t="s">
        <v>529</v>
      </c>
      <c r="AX4" s="385" t="s">
        <v>529</v>
      </c>
      <c r="AZ4" s="1085" t="s">
        <v>709</v>
      </c>
      <c r="BA4" s="1092" t="s">
        <v>708</v>
      </c>
      <c r="BC4" s="752" t="s">
        <v>641</v>
      </c>
    </row>
    <row r="5" spans="1:55" ht="33.75">
      <c r="A5" s="6" t="s">
        <v>103</v>
      </c>
      <c r="B5" s="41">
        <v>2003</v>
      </c>
      <c r="C5" s="41">
        <v>2016</v>
      </c>
      <c r="E5" s="137" t="s">
        <v>188</v>
      </c>
      <c r="F5" s="137" t="s">
        <v>228</v>
      </c>
      <c r="I5" s="137" t="s">
        <v>50</v>
      </c>
      <c r="K5" s="138" t="s">
        <v>246</v>
      </c>
      <c r="L5" s="138" t="s">
        <v>246</v>
      </c>
      <c r="M5" s="138">
        <v>4</v>
      </c>
      <c r="N5" s="624" t="s">
        <v>286</v>
      </c>
      <c r="O5" s="511" t="s">
        <v>608</v>
      </c>
      <c r="Q5" s="173" t="s">
        <v>301</v>
      </c>
      <c r="R5" s="172" t="s">
        <v>303</v>
      </c>
      <c r="T5" s="42" t="s">
        <v>32</v>
      </c>
      <c r="U5" s="171" t="s">
        <v>38</v>
      </c>
      <c r="V5" s="982">
        <v>4</v>
      </c>
      <c r="W5" s="426"/>
      <c r="X5" s="427" t="s">
        <v>582</v>
      </c>
      <c r="Y5" s="712" t="s">
        <v>730</v>
      </c>
      <c r="Z5" s="200">
        <v>1</v>
      </c>
      <c r="AF5" s="42" t="s">
        <v>326</v>
      </c>
      <c r="AH5" s="137" t="s">
        <v>364</v>
      </c>
      <c r="AK5" s="137" t="s">
        <v>347</v>
      </c>
      <c r="AM5" s="137" t="s">
        <v>357</v>
      </c>
      <c r="AP5" s="1202" t="s">
        <v>582</v>
      </c>
      <c r="AQ5" s="978" t="s">
        <v>588</v>
      </c>
      <c r="AU5" s="42" t="s">
        <v>378</v>
      </c>
      <c r="AW5" s="384" t="s">
        <v>530</v>
      </c>
      <c r="AX5" s="385" t="s">
        <v>530</v>
      </c>
      <c r="AZ5" s="1085" t="s">
        <v>724</v>
      </c>
      <c r="BA5" s="1092" t="s">
        <v>723</v>
      </c>
      <c r="BC5" s="752" t="s">
        <v>642</v>
      </c>
    </row>
    <row r="6" spans="1:55" ht="45">
      <c r="A6" s="6" t="s">
        <v>104</v>
      </c>
      <c r="B6" s="41">
        <v>2004</v>
      </c>
      <c r="C6" s="41">
        <v>2017</v>
      </c>
      <c r="E6" s="137" t="s">
        <v>189</v>
      </c>
      <c r="F6" s="140"/>
      <c r="G6" s="141" t="s">
        <v>290</v>
      </c>
      <c r="H6" s="141" t="s">
        <v>257</v>
      </c>
      <c r="I6" s="137" t="s">
        <v>67</v>
      </c>
      <c r="J6" s="141" t="s">
        <v>263</v>
      </c>
      <c r="N6" s="624" t="s">
        <v>287</v>
      </c>
      <c r="O6" s="511" t="s">
        <v>609</v>
      </c>
      <c r="R6" s="172" t="s">
        <v>3</v>
      </c>
      <c r="T6" s="42" t="s">
        <v>33</v>
      </c>
      <c r="U6" s="171" t="s">
        <v>326</v>
      </c>
      <c r="V6" s="982">
        <v>5</v>
      </c>
      <c r="W6" s="426"/>
      <c r="X6" s="712" t="s">
        <v>583</v>
      </c>
      <c r="Y6" s="712" t="s">
        <v>737</v>
      </c>
      <c r="Z6" s="200"/>
      <c r="AA6" s="210"/>
      <c r="AH6" s="137" t="s">
        <v>365</v>
      </c>
      <c r="AK6" s="137" t="s">
        <v>348</v>
      </c>
      <c r="AM6" s="137" t="s">
        <v>358</v>
      </c>
      <c r="AP6" s="1202" t="s">
        <v>583</v>
      </c>
      <c r="AQ6" s="978" t="s">
        <v>587</v>
      </c>
      <c r="AU6" s="211" t="s">
        <v>379</v>
      </c>
      <c r="AW6" s="384" t="s">
        <v>531</v>
      </c>
      <c r="AX6" s="385" t="s">
        <v>531</v>
      </c>
      <c r="AZ6" s="1085" t="s">
        <v>725</v>
      </c>
      <c r="BA6" s="1092" t="s">
        <v>731</v>
      </c>
    </row>
    <row r="7" spans="1:55" ht="33.75">
      <c r="A7" s="6" t="s">
        <v>105</v>
      </c>
      <c r="B7" s="41">
        <v>2005</v>
      </c>
      <c r="E7" s="137" t="s">
        <v>190</v>
      </c>
      <c r="F7" s="140"/>
      <c r="G7" s="137" t="s">
        <v>254</v>
      </c>
      <c r="H7" s="137" t="s">
        <v>256</v>
      </c>
      <c r="I7" s="137" t="s">
        <v>68</v>
      </c>
      <c r="J7" s="137" t="s">
        <v>283</v>
      </c>
      <c r="N7" s="625" t="s">
        <v>288</v>
      </c>
      <c r="O7" s="511" t="s">
        <v>610</v>
      </c>
      <c r="U7" s="171" t="s">
        <v>84</v>
      </c>
      <c r="V7" s="983" t="s">
        <v>68</v>
      </c>
      <c r="W7" s="426"/>
      <c r="X7" s="712" t="s">
        <v>584</v>
      </c>
      <c r="Y7" s="1075" t="s">
        <v>730</v>
      </c>
      <c r="Z7" s="200"/>
      <c r="AA7" s="210"/>
      <c r="AH7" s="137" t="s">
        <v>341</v>
      </c>
      <c r="AK7" s="137" t="s">
        <v>349</v>
      </c>
      <c r="AM7" s="137" t="s">
        <v>359</v>
      </c>
      <c r="AP7" s="1202" t="s">
        <v>584</v>
      </c>
      <c r="AQ7" s="978" t="s">
        <v>586</v>
      </c>
      <c r="AU7" s="211" t="s">
        <v>380</v>
      </c>
      <c r="AW7" s="384" t="s">
        <v>532</v>
      </c>
      <c r="AX7" s="385" t="s">
        <v>532</v>
      </c>
      <c r="AZ7" s="1085" t="s">
        <v>726</v>
      </c>
      <c r="BA7" s="1092" t="s">
        <v>736</v>
      </c>
    </row>
    <row r="8" spans="1:55" ht="112.5">
      <c r="A8" s="6" t="s">
        <v>106</v>
      </c>
      <c r="B8" s="41">
        <v>2006</v>
      </c>
      <c r="E8" s="137" t="s">
        <v>191</v>
      </c>
      <c r="F8" s="140"/>
      <c r="G8" s="137" t="s">
        <v>255</v>
      </c>
      <c r="H8" s="137" t="s">
        <v>262</v>
      </c>
      <c r="I8" s="137" t="s">
        <v>182</v>
      </c>
      <c r="J8" s="137" t="s">
        <v>279</v>
      </c>
      <c r="N8" s="626" t="s">
        <v>289</v>
      </c>
      <c r="O8" s="511" t="s">
        <v>611</v>
      </c>
      <c r="V8" s="983" t="s">
        <v>182</v>
      </c>
      <c r="W8" s="426"/>
      <c r="X8" s="712" t="s">
        <v>585</v>
      </c>
      <c r="Y8" s="1075" t="s">
        <v>730</v>
      </c>
      <c r="Z8" s="200"/>
      <c r="AA8" s="210"/>
      <c r="AK8" s="137" t="s">
        <v>350</v>
      </c>
      <c r="AP8" s="1202" t="s">
        <v>585</v>
      </c>
      <c r="AQ8" s="978" t="s">
        <v>581</v>
      </c>
      <c r="AU8" s="211" t="s">
        <v>381</v>
      </c>
      <c r="AW8" s="384" t="s">
        <v>533</v>
      </c>
      <c r="AX8" s="385" t="s">
        <v>533</v>
      </c>
      <c r="AZ8" s="1085" t="s">
        <v>727</v>
      </c>
      <c r="BA8" s="1092" t="s">
        <v>746</v>
      </c>
    </row>
    <row r="9" spans="1:55" ht="56.25">
      <c r="A9" s="6" t="s">
        <v>107</v>
      </c>
      <c r="B9" s="41">
        <v>2007</v>
      </c>
      <c r="E9" s="137" t="s">
        <v>192</v>
      </c>
      <c r="F9" s="140"/>
      <c r="G9" s="137" t="s">
        <v>262</v>
      </c>
      <c r="I9" s="137" t="s">
        <v>183</v>
      </c>
      <c r="O9" s="511" t="s">
        <v>612</v>
      </c>
      <c r="V9" s="983" t="s">
        <v>183</v>
      </c>
      <c r="W9" s="426"/>
      <c r="X9" s="712" t="s">
        <v>586</v>
      </c>
      <c r="Y9" s="1075" t="s">
        <v>729</v>
      </c>
      <c r="Z9" s="200">
        <v>1</v>
      </c>
      <c r="AA9" s="210"/>
      <c r="AK9" s="137" t="s">
        <v>351</v>
      </c>
      <c r="AP9" s="1202" t="s">
        <v>588</v>
      </c>
      <c r="AQ9" s="978" t="s">
        <v>674</v>
      </c>
      <c r="AW9" s="384" t="s">
        <v>534</v>
      </c>
      <c r="AX9" s="385" t="s">
        <v>534</v>
      </c>
      <c r="AZ9" s="1085" t="s">
        <v>728</v>
      </c>
      <c r="BA9" s="1092" t="s">
        <v>743</v>
      </c>
    </row>
    <row r="10" spans="1:55" ht="45">
      <c r="A10" s="6" t="s">
        <v>108</v>
      </c>
      <c r="B10" s="41">
        <v>2008</v>
      </c>
      <c r="E10" s="137" t="s">
        <v>193</v>
      </c>
      <c r="F10" s="140"/>
      <c r="I10" s="137" t="s">
        <v>207</v>
      </c>
      <c r="O10" s="511" t="s">
        <v>613</v>
      </c>
      <c r="V10" s="984" t="s">
        <v>207</v>
      </c>
      <c r="W10" s="981"/>
      <c r="X10" s="979" t="s">
        <v>587</v>
      </c>
      <c r="Y10" s="980" t="s">
        <v>742</v>
      </c>
      <c r="Z10" s="200"/>
      <c r="AP10" s="1202" t="s">
        <v>587</v>
      </c>
      <c r="AQ10" s="978" t="s">
        <v>673</v>
      </c>
      <c r="AW10" s="384" t="s">
        <v>535</v>
      </c>
      <c r="AX10" s="385" t="s">
        <v>535</v>
      </c>
    </row>
    <row r="11" spans="1:55" ht="22.5">
      <c r="A11" s="6" t="s">
        <v>109</v>
      </c>
      <c r="B11" s="41">
        <v>2009</v>
      </c>
      <c r="E11" s="137" t="s">
        <v>194</v>
      </c>
      <c r="F11" s="140"/>
      <c r="I11" s="137" t="s">
        <v>208</v>
      </c>
      <c r="O11" s="494" t="s">
        <v>614</v>
      </c>
      <c r="V11" s="983" t="s">
        <v>208</v>
      </c>
      <c r="W11" s="428"/>
      <c r="X11" s="427" t="s">
        <v>588</v>
      </c>
      <c r="Y11" s="712" t="s">
        <v>741</v>
      </c>
      <c r="Z11" s="200"/>
      <c r="AP11" s="1202" t="s">
        <v>586</v>
      </c>
      <c r="AQ11" s="701"/>
      <c r="AW11" s="384" t="s">
        <v>536</v>
      </c>
      <c r="AX11" s="385" t="s">
        <v>536</v>
      </c>
    </row>
    <row r="12" spans="1:55" ht="33.75">
      <c r="A12" s="6" t="s">
        <v>64</v>
      </c>
      <c r="B12" s="41">
        <v>2010</v>
      </c>
      <c r="E12" s="137" t="s">
        <v>195</v>
      </c>
      <c r="F12" s="140"/>
      <c r="G12" s="141" t="s">
        <v>291</v>
      </c>
      <c r="H12" s="141" t="s">
        <v>259</v>
      </c>
      <c r="I12" s="137" t="s">
        <v>209</v>
      </c>
      <c r="O12" s="494" t="s">
        <v>3</v>
      </c>
      <c r="V12" s="983" t="s">
        <v>209</v>
      </c>
      <c r="W12" s="512"/>
      <c r="X12" s="427" t="s">
        <v>669</v>
      </c>
      <c r="Y12" s="1075" t="s">
        <v>729</v>
      </c>
      <c r="AP12" s="1041"/>
      <c r="AW12" s="384" t="s">
        <v>208</v>
      </c>
      <c r="AX12" s="385" t="s">
        <v>208</v>
      </c>
    </row>
    <row r="13" spans="1:55" ht="22.5">
      <c r="A13" s="6" t="s">
        <v>110</v>
      </c>
      <c r="B13" s="41">
        <v>2011</v>
      </c>
      <c r="E13" s="137" t="s">
        <v>196</v>
      </c>
      <c r="F13" s="140"/>
      <c r="G13" s="137" t="s">
        <v>260</v>
      </c>
      <c r="H13" s="137" t="s">
        <v>261</v>
      </c>
      <c r="I13" s="137" t="s">
        <v>210</v>
      </c>
      <c r="V13" s="983" t="s">
        <v>210</v>
      </c>
      <c r="W13" s="512"/>
      <c r="X13" s="512"/>
      <c r="Y13" s="512"/>
      <c r="AW13" s="384" t="s">
        <v>209</v>
      </c>
      <c r="AX13" s="385" t="s">
        <v>209</v>
      </c>
    </row>
    <row r="14" spans="1:55" ht="45">
      <c r="A14" s="6" t="s">
        <v>65</v>
      </c>
      <c r="B14" s="41">
        <v>2012</v>
      </c>
      <c r="G14" s="137" t="s">
        <v>262</v>
      </c>
      <c r="H14" s="137" t="s">
        <v>262</v>
      </c>
      <c r="I14" s="137" t="s">
        <v>211</v>
      </c>
      <c r="N14" s="93" t="s">
        <v>315</v>
      </c>
      <c r="V14" s="982">
        <v>13</v>
      </c>
      <c r="W14" s="426"/>
      <c r="X14" s="427" t="s">
        <v>674</v>
      </c>
      <c r="Y14" s="1075" t="s">
        <v>729</v>
      </c>
      <c r="AW14" s="384" t="s">
        <v>210</v>
      </c>
      <c r="AX14" s="385" t="s">
        <v>210</v>
      </c>
    </row>
    <row r="15" spans="1:55" ht="63.75">
      <c r="A15" s="6" t="s">
        <v>438</v>
      </c>
      <c r="B15" s="41">
        <v>2013</v>
      </c>
      <c r="I15" s="137" t="s">
        <v>212</v>
      </c>
      <c r="N15" s="170" t="s">
        <v>323</v>
      </c>
      <c r="V15" s="495"/>
      <c r="W15" s="495"/>
      <c r="X15" s="209"/>
      <c r="Y15" s="495"/>
      <c r="AW15" s="384" t="s">
        <v>211</v>
      </c>
      <c r="AX15" s="385" t="s">
        <v>211</v>
      </c>
    </row>
    <row r="16" spans="1:55" ht="21" customHeight="1">
      <c r="A16" s="6" t="s">
        <v>111</v>
      </c>
      <c r="B16" s="41">
        <v>2014</v>
      </c>
      <c r="I16" s="137" t="s">
        <v>213</v>
      </c>
      <c r="N16" s="170" t="s">
        <v>322</v>
      </c>
      <c r="AW16" s="384" t="s">
        <v>212</v>
      </c>
      <c r="AX16" s="385" t="s">
        <v>212</v>
      </c>
    </row>
    <row r="17" spans="1:50" ht="21" customHeight="1">
      <c r="A17" s="6" t="s">
        <v>112</v>
      </c>
      <c r="B17" s="41">
        <v>2015</v>
      </c>
      <c r="I17" s="137" t="s">
        <v>214</v>
      </c>
      <c r="N17" s="170" t="s">
        <v>321</v>
      </c>
      <c r="X17" s="209"/>
      <c r="AW17" s="384" t="s">
        <v>213</v>
      </c>
      <c r="AX17" s="385" t="s">
        <v>213</v>
      </c>
    </row>
    <row r="18" spans="1:50" ht="21" customHeight="1">
      <c r="A18" s="6" t="s">
        <v>113</v>
      </c>
      <c r="B18" s="41">
        <v>2016</v>
      </c>
      <c r="I18" s="137" t="s">
        <v>215</v>
      </c>
      <c r="N18" s="170" t="s">
        <v>320</v>
      </c>
      <c r="X18" s="209"/>
      <c r="AW18" s="384" t="s">
        <v>214</v>
      </c>
      <c r="AX18" s="385" t="s">
        <v>214</v>
      </c>
    </row>
    <row r="19" spans="1:50" ht="21" customHeight="1">
      <c r="A19" s="6" t="s">
        <v>114</v>
      </c>
      <c r="B19" s="41">
        <v>2017</v>
      </c>
      <c r="I19" s="137" t="s">
        <v>216</v>
      </c>
      <c r="N19" s="170" t="s">
        <v>319</v>
      </c>
      <c r="X19" s="209"/>
      <c r="AW19" s="384" t="s">
        <v>215</v>
      </c>
      <c r="AX19" s="385" t="s">
        <v>215</v>
      </c>
    </row>
    <row r="20" spans="1:50" ht="21" customHeight="1">
      <c r="A20" s="6" t="s">
        <v>115</v>
      </c>
      <c r="B20" s="41">
        <v>2018</v>
      </c>
      <c r="I20" s="137" t="s">
        <v>217</v>
      </c>
      <c r="N20" s="170" t="s">
        <v>318</v>
      </c>
      <c r="AW20" s="384" t="s">
        <v>216</v>
      </c>
      <c r="AX20" s="385" t="s">
        <v>216</v>
      </c>
    </row>
    <row r="21" spans="1:50" ht="21" customHeight="1">
      <c r="A21" s="6" t="s">
        <v>116</v>
      </c>
      <c r="B21" s="41">
        <v>2019</v>
      </c>
      <c r="I21" s="137" t="s">
        <v>218</v>
      </c>
      <c r="N21" s="170" t="s">
        <v>317</v>
      </c>
      <c r="AW21" s="384" t="s">
        <v>217</v>
      </c>
      <c r="AX21" s="385" t="s">
        <v>217</v>
      </c>
    </row>
    <row r="22" spans="1:50" ht="21" customHeight="1">
      <c r="A22" s="6" t="s">
        <v>117</v>
      </c>
      <c r="B22" s="41">
        <v>2020</v>
      </c>
      <c r="N22" s="170" t="s">
        <v>316</v>
      </c>
      <c r="AW22" s="384" t="s">
        <v>218</v>
      </c>
      <c r="AX22" s="385" t="s">
        <v>218</v>
      </c>
    </row>
    <row r="23" spans="1:50" ht="21" customHeight="1">
      <c r="A23" s="6" t="s">
        <v>118</v>
      </c>
      <c r="B23" s="41">
        <v>2021</v>
      </c>
      <c r="AW23" s="384" t="s">
        <v>537</v>
      </c>
      <c r="AX23" s="385" t="s">
        <v>537</v>
      </c>
    </row>
    <row r="24" spans="1:50" ht="21" customHeight="1">
      <c r="A24" s="6" t="s">
        <v>119</v>
      </c>
      <c r="B24" s="41">
        <v>2022</v>
      </c>
      <c r="AW24" s="384" t="s">
        <v>538</v>
      </c>
      <c r="AX24" s="385" t="s">
        <v>538</v>
      </c>
    </row>
    <row r="25" spans="1:50">
      <c r="A25" s="6" t="s">
        <v>120</v>
      </c>
      <c r="B25" s="41">
        <v>2023</v>
      </c>
      <c r="AW25" s="384" t="s">
        <v>539</v>
      </c>
      <c r="AX25" s="385" t="s">
        <v>539</v>
      </c>
    </row>
    <row r="26" spans="1:50">
      <c r="A26" s="6" t="s">
        <v>121</v>
      </c>
      <c r="B26" s="41">
        <v>2024</v>
      </c>
      <c r="AX26" s="385" t="s">
        <v>540</v>
      </c>
    </row>
    <row r="27" spans="1:50">
      <c r="A27" s="6" t="s">
        <v>122</v>
      </c>
      <c r="B27" s="41">
        <v>2025</v>
      </c>
      <c r="AX27" s="385" t="s">
        <v>541</v>
      </c>
    </row>
    <row r="28" spans="1:50">
      <c r="A28" s="6" t="s">
        <v>123</v>
      </c>
      <c r="D28" s="261"/>
      <c r="E28" s="262"/>
      <c r="F28" s="262"/>
      <c r="H28" s="263" t="s">
        <v>406</v>
      </c>
      <c r="AX28" s="385" t="s">
        <v>542</v>
      </c>
    </row>
    <row r="29" spans="1:50">
      <c r="A29" s="6" t="s">
        <v>124</v>
      </c>
      <c r="D29" s="264" t="s">
        <v>407</v>
      </c>
      <c r="E29" s="265" t="str">
        <f>IF(periodStart = "","", periodStart)</f>
        <v>01.01.2019</v>
      </c>
      <c r="F29" s="265" t="str">
        <f>IF(periodEnd = "","", periodEnd)</f>
        <v>31.12.2023</v>
      </c>
      <c r="H29" s="266" t="s">
        <v>2978</v>
      </c>
      <c r="AX29" s="385" t="s">
        <v>543</v>
      </c>
    </row>
    <row r="30" spans="1:50">
      <c r="A30" s="6" t="s">
        <v>125</v>
      </c>
      <c r="D30" s="267"/>
      <c r="E30" s="268"/>
      <c r="F30" s="268"/>
      <c r="AX30" s="385" t="s">
        <v>544</v>
      </c>
    </row>
    <row r="31" spans="1:50" ht="12.75">
      <c r="A31" s="6" t="s">
        <v>126</v>
      </c>
      <c r="D31" s="261"/>
      <c r="E31" s="262"/>
      <c r="F31" s="262"/>
      <c r="H31" s="269"/>
      <c r="AX31" s="385" t="s">
        <v>545</v>
      </c>
    </row>
    <row r="32" spans="1:50">
      <c r="A32" s="6" t="s">
        <v>127</v>
      </c>
      <c r="D32" s="264" t="s">
        <v>408</v>
      </c>
      <c r="E32" s="270"/>
      <c r="F32" s="270"/>
      <c r="H32" s="271" t="s">
        <v>409</v>
      </c>
      <c r="O32" s="495" t="s">
        <v>605</v>
      </c>
      <c r="AX32" s="385" t="s">
        <v>546</v>
      </c>
    </row>
    <row r="33" spans="1:50">
      <c r="A33" s="6" t="s">
        <v>128</v>
      </c>
      <c r="O33" s="495" t="s">
        <v>606</v>
      </c>
      <c r="AX33" s="385" t="s">
        <v>547</v>
      </c>
    </row>
    <row r="34" spans="1:50">
      <c r="A34" s="6" t="s">
        <v>129</v>
      </c>
      <c r="O34" s="495" t="s">
        <v>607</v>
      </c>
      <c r="AX34" s="385" t="s">
        <v>548</v>
      </c>
    </row>
    <row r="35" spans="1:50">
      <c r="A35" s="6" t="s">
        <v>130</v>
      </c>
      <c r="O35" s="495" t="s">
        <v>608</v>
      </c>
      <c r="X35" s="495"/>
      <c r="Y35" s="495"/>
      <c r="AX35" s="385" t="s">
        <v>549</v>
      </c>
    </row>
    <row r="36" spans="1:50">
      <c r="A36" s="6" t="s">
        <v>94</v>
      </c>
      <c r="O36" s="495" t="s">
        <v>609</v>
      </c>
      <c r="AX36" s="385" t="s">
        <v>550</v>
      </c>
    </row>
    <row r="37" spans="1:50">
      <c r="A37" s="6" t="s">
        <v>95</v>
      </c>
      <c r="O37" s="495" t="s">
        <v>610</v>
      </c>
      <c r="AX37" s="385" t="s">
        <v>551</v>
      </c>
    </row>
    <row r="38" spans="1:50">
      <c r="A38" s="6" t="s">
        <v>96</v>
      </c>
      <c r="O38" s="495" t="s">
        <v>611</v>
      </c>
      <c r="AX38" s="385" t="s">
        <v>552</v>
      </c>
    </row>
    <row r="39" spans="1:50">
      <c r="A39" s="6" t="s">
        <v>97</v>
      </c>
      <c r="O39" s="495" t="s">
        <v>612</v>
      </c>
      <c r="AX39" s="385" t="s">
        <v>500</v>
      </c>
    </row>
    <row r="40" spans="1:50">
      <c r="A40" s="6" t="s">
        <v>98</v>
      </c>
      <c r="O40" s="495" t="s">
        <v>613</v>
      </c>
      <c r="AX40" s="385" t="s">
        <v>501</v>
      </c>
    </row>
    <row r="41" spans="1:50">
      <c r="A41" s="6" t="s">
        <v>99</v>
      </c>
      <c r="O41" s="495" t="s">
        <v>614</v>
      </c>
      <c r="AX41" s="385" t="s">
        <v>502</v>
      </c>
    </row>
    <row r="42" spans="1:50">
      <c r="A42" s="6" t="s">
        <v>131</v>
      </c>
      <c r="AX42" s="385" t="s">
        <v>503</v>
      </c>
    </row>
    <row r="43" spans="1:50">
      <c r="A43" s="6" t="s">
        <v>132</v>
      </c>
      <c r="AX43" s="385" t="s">
        <v>504</v>
      </c>
    </row>
    <row r="44" spans="1:50">
      <c r="A44" s="6" t="s">
        <v>133</v>
      </c>
      <c r="AX44" s="385" t="s">
        <v>505</v>
      </c>
    </row>
    <row r="45" spans="1:50">
      <c r="A45" s="6" t="s">
        <v>134</v>
      </c>
      <c r="AX45" s="385" t="s">
        <v>506</v>
      </c>
    </row>
    <row r="46" spans="1:50">
      <c r="A46" s="6" t="s">
        <v>135</v>
      </c>
      <c r="AX46" s="385" t="s">
        <v>507</v>
      </c>
    </row>
    <row r="47" spans="1:50">
      <c r="A47" s="6" t="s">
        <v>156</v>
      </c>
      <c r="AX47" s="385" t="s">
        <v>508</v>
      </c>
    </row>
    <row r="48" spans="1:50">
      <c r="A48" s="6" t="s">
        <v>157</v>
      </c>
      <c r="AX48" s="385" t="s">
        <v>509</v>
      </c>
    </row>
    <row r="49" spans="1:50">
      <c r="A49" s="6" t="s">
        <v>158</v>
      </c>
      <c r="AX49" s="385" t="s">
        <v>510</v>
      </c>
    </row>
    <row r="50" spans="1:50">
      <c r="A50" s="6" t="s">
        <v>136</v>
      </c>
      <c r="AX50" s="385" t="s">
        <v>511</v>
      </c>
    </row>
    <row r="51" spans="1:50">
      <c r="A51" s="6" t="s">
        <v>137</v>
      </c>
      <c r="AX51" s="385" t="s">
        <v>512</v>
      </c>
    </row>
    <row r="52" spans="1:50">
      <c r="A52" s="6" t="s">
        <v>138</v>
      </c>
      <c r="AX52" s="385" t="s">
        <v>513</v>
      </c>
    </row>
    <row r="53" spans="1:50">
      <c r="A53" s="6" t="s">
        <v>139</v>
      </c>
      <c r="X53" s="447"/>
      <c r="AX53" s="385" t="s">
        <v>514</v>
      </c>
    </row>
    <row r="54" spans="1:50">
      <c r="A54" s="6" t="s">
        <v>140</v>
      </c>
      <c r="X54" s="447"/>
      <c r="AX54" s="385" t="s">
        <v>515</v>
      </c>
    </row>
    <row r="55" spans="1:50">
      <c r="A55" s="6" t="s">
        <v>141</v>
      </c>
      <c r="X55" s="447"/>
      <c r="AX55" s="385" t="s">
        <v>516</v>
      </c>
    </row>
    <row r="56" spans="1:50">
      <c r="A56" s="6" t="s">
        <v>142</v>
      </c>
      <c r="X56" s="447"/>
      <c r="AX56" s="385" t="s">
        <v>517</v>
      </c>
    </row>
    <row r="57" spans="1:50">
      <c r="A57" s="6" t="s">
        <v>386</v>
      </c>
      <c r="X57" s="447"/>
      <c r="AX57" s="385" t="s">
        <v>518</v>
      </c>
    </row>
    <row r="58" spans="1:50">
      <c r="A58" s="6" t="s">
        <v>143</v>
      </c>
      <c r="X58" s="447"/>
      <c r="AX58" s="385" t="s">
        <v>519</v>
      </c>
    </row>
    <row r="59" spans="1:50">
      <c r="A59" s="6" t="s">
        <v>144</v>
      </c>
      <c r="X59" s="447"/>
      <c r="AX59" s="385" t="s">
        <v>520</v>
      </c>
    </row>
    <row r="60" spans="1:50">
      <c r="A60" s="6" t="s">
        <v>145</v>
      </c>
      <c r="X60" s="447"/>
      <c r="AX60" s="385" t="s">
        <v>521</v>
      </c>
    </row>
    <row r="61" spans="1:50">
      <c r="A61" s="6" t="s">
        <v>146</v>
      </c>
      <c r="X61" s="447"/>
      <c r="AX61" s="385" t="s">
        <v>522</v>
      </c>
    </row>
    <row r="62" spans="1:50">
      <c r="A62" s="6" t="s">
        <v>89</v>
      </c>
      <c r="X62" s="447"/>
    </row>
    <row r="63" spans="1:50">
      <c r="A63" s="6" t="s">
        <v>147</v>
      </c>
    </row>
    <row r="64" spans="1:50">
      <c r="A64" s="6" t="s">
        <v>148</v>
      </c>
    </row>
    <row r="65" spans="1:1">
      <c r="A65" s="6" t="s">
        <v>149</v>
      </c>
    </row>
    <row r="66" spans="1:1">
      <c r="A66" s="6" t="s">
        <v>150</v>
      </c>
    </row>
    <row r="67" spans="1:1">
      <c r="A67" s="6" t="s">
        <v>151</v>
      </c>
    </row>
    <row r="68" spans="1:1">
      <c r="A68" s="6" t="s">
        <v>152</v>
      </c>
    </row>
    <row r="69" spans="1:1">
      <c r="A69" s="6" t="s">
        <v>153</v>
      </c>
    </row>
    <row r="70" spans="1:1">
      <c r="A70" s="6" t="s">
        <v>154</v>
      </c>
    </row>
    <row r="71" spans="1:1">
      <c r="A71" s="6" t="s">
        <v>155</v>
      </c>
    </row>
    <row r="72" spans="1:1">
      <c r="A72" s="6" t="s">
        <v>159</v>
      </c>
    </row>
    <row r="73" spans="1:1">
      <c r="A73" s="6" t="s">
        <v>160</v>
      </c>
    </row>
    <row r="74" spans="1:1">
      <c r="A74" s="6" t="s">
        <v>161</v>
      </c>
    </row>
    <row r="75" spans="1:1">
      <c r="A75" s="6" t="s">
        <v>162</v>
      </c>
    </row>
    <row r="76" spans="1:1">
      <c r="A76" s="6" t="s">
        <v>163</v>
      </c>
    </row>
    <row r="77" spans="1:1">
      <c r="A77" s="6" t="s">
        <v>164</v>
      </c>
    </row>
    <row r="78" spans="1:1">
      <c r="A78" s="6" t="s">
        <v>165</v>
      </c>
    </row>
    <row r="79" spans="1:1">
      <c r="A79" s="6" t="s">
        <v>93</v>
      </c>
    </row>
    <row r="80" spans="1:1">
      <c r="A80" s="6" t="s">
        <v>166</v>
      </c>
    </row>
    <row r="81" spans="1:1">
      <c r="A81" s="6" t="s">
        <v>167</v>
      </c>
    </row>
    <row r="82" spans="1:1">
      <c r="A82" s="6" t="s">
        <v>168</v>
      </c>
    </row>
    <row r="83" spans="1:1">
      <c r="A83" s="6" t="s">
        <v>43</v>
      </c>
    </row>
    <row r="84" spans="1:1">
      <c r="A84" s="6" t="s">
        <v>44</v>
      </c>
    </row>
    <row r="85" spans="1:1">
      <c r="A85" s="6" t="s">
        <v>45</v>
      </c>
    </row>
    <row r="86" spans="1:1">
      <c r="A86" s="6" t="s">
        <v>46</v>
      </c>
    </row>
    <row r="87" spans="1:1">
      <c r="A87" s="6" t="s">
        <v>47</v>
      </c>
    </row>
  </sheetData>
  <sheetProtection formatColumns="0" formatRows="0"/>
  <mergeCells count="1">
    <mergeCell ref="AZ1:BA1"/>
  </mergeCells>
  <phoneticPr fontId="10" type="noConversion"/>
  <pageMargins left="0.75" right="0.75" top="1" bottom="1" header="0.5" footer="0.5"/>
  <pageSetup paperSize="9"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sheetPr codeName="modList14_1">
    <tabColor rgb="FFFFCC99"/>
  </sheetPr>
  <dimension ref="A1"/>
  <sheetViews>
    <sheetView showGridLines="0" workbookViewId="0"/>
  </sheetViews>
  <sheetFormatPr defaultRowHeight="11.25"/>
  <cols>
    <col min="1" max="16384" width="9.140625" style="1091"/>
  </cols>
  <sheetData/>
  <pageMargins left="0.7" right="0.7" top="0.75" bottom="0.75" header="0.3" footer="0.3"/>
</worksheet>
</file>

<file path=xl/worksheets/sheet42.xml><?xml version="1.0" encoding="utf-8"?>
<worksheet xmlns="http://schemas.openxmlformats.org/spreadsheetml/2006/main" xmlns:r="http://schemas.openxmlformats.org/officeDocument/2006/relationships">
  <sheetPr codeName="modList13">
    <tabColor indexed="47"/>
  </sheetPr>
  <dimension ref="A1"/>
  <sheetViews>
    <sheetView showGridLines="0" zoomScaleNormal="100" workbookViewId="0"/>
  </sheetViews>
  <sheetFormatPr defaultRowHeight="11.25"/>
  <cols>
    <col min="1" max="16384" width="9.140625" style="1069"/>
  </cols>
  <sheetData>
    <row r="1" spans="1:1">
      <c r="A1" s="1070"/>
    </row>
  </sheetData>
  <sheetProtection formatColumns="0" formatRows="0"/>
  <pageMargins left="0.7" right="0.7" top="0.75" bottom="0.75" header="0.3" footer="0.3"/>
</worksheet>
</file>

<file path=xl/worksheets/sheet43.xml><?xml version="1.0" encoding="utf-8"?>
<worksheet xmlns="http://schemas.openxmlformats.org/spreadsheetml/2006/main" xmlns:r="http://schemas.openxmlformats.org/officeDocument/2006/relationships">
  <sheetPr codeName="modListTempFilter">
    <tabColor rgb="FFFFCC99"/>
  </sheetPr>
  <dimension ref="A1"/>
  <sheetViews>
    <sheetView showGridLines="0" workbookViewId="0"/>
  </sheetViews>
  <sheetFormatPr defaultRowHeight="11.25"/>
  <sheetData/>
  <pageMargins left="0.7" right="0.7" top="0.75" bottom="0.75" header="0.3" footer="0.3"/>
</worksheet>
</file>

<file path=xl/worksheets/sheet44.xml><?xml version="1.0" encoding="utf-8"?>
<worksheet xmlns="http://schemas.openxmlformats.org/spreadsheetml/2006/main" xmlns:r="http://schemas.openxmlformats.org/officeDocument/2006/relationships">
  <sheetPr codeName="modCheckCyan">
    <tabColor indexed="47"/>
  </sheetPr>
  <dimension ref="A1:A227"/>
  <sheetViews>
    <sheetView showGridLines="0" workbookViewId="0"/>
  </sheetViews>
  <sheetFormatPr defaultRowHeight="11.25"/>
  <sheetData>
    <row r="1" spans="1:1">
      <c r="A1" s="1172">
        <f>IF('Форма 4.10.2 | Т-ТЭ | &gt;=25МВт'!$O$22="",1,0)</f>
        <v>1</v>
      </c>
    </row>
    <row r="2" spans="1:1">
      <c r="A2" s="1172">
        <f>IF('Форма 4.10.2 | Т-ТЭ | &gt;=25МВт'!$O$23="",1,0)</f>
        <v>1</v>
      </c>
    </row>
    <row r="3" spans="1:1">
      <c r="A3" s="1172">
        <f>IF('Форма 4.10.2 | Т-ТЭ | &gt;=25МВт'!$M$24="",1,0)</f>
        <v>1</v>
      </c>
    </row>
    <row r="4" spans="1:1">
      <c r="A4" s="1172">
        <f>IF('Форма 4.10.2 | Т-ТЭ | &gt;=25МВт'!$R$24="",1,0)</f>
        <v>1</v>
      </c>
    </row>
    <row r="5" spans="1:1">
      <c r="A5" s="1172">
        <f>IF('Форма 4.10.2 | Т-ТЭ | &gt;=25МВт'!$T$24="",1,0)</f>
        <v>1</v>
      </c>
    </row>
    <row r="6" spans="1:1">
      <c r="A6" s="1172">
        <f>IF('Форма 4.10.2 | Т-ТЭ | &gt;=25МВт'!$S$24="",1,0)</f>
        <v>0</v>
      </c>
    </row>
    <row r="7" spans="1:1">
      <c r="A7" s="1172">
        <f>IF('Форма 4.10.2 | Т-ТЭ | &gt;=25МВт'!$U$24="",1,0)</f>
        <v>0</v>
      </c>
    </row>
    <row r="8" spans="1:1">
      <c r="A8" s="1172">
        <f>IF('Форма 4.10.2 | Т-ТЭ | ТСО'!$O$22="",1,0)</f>
        <v>1</v>
      </c>
    </row>
    <row r="9" spans="1:1">
      <c r="A9" s="1172">
        <f>IF('Форма 4.10.2 | Т-ТЭ | ТСО'!$O$23="",1,0)</f>
        <v>1</v>
      </c>
    </row>
    <row r="10" spans="1:1">
      <c r="A10" s="1172">
        <f>IF('Форма 4.10.2 | Т-ТЭ | ТСО'!$M$24="",1,0)</f>
        <v>1</v>
      </c>
    </row>
    <row r="11" spans="1:1">
      <c r="A11" s="1172">
        <f>IF('Форма 4.10.2 | Т-ТЭ | ТСО'!$R$24="",1,0)</f>
        <v>1</v>
      </c>
    </row>
    <row r="12" spans="1:1">
      <c r="A12" s="1172">
        <f>IF('Форма 4.10.2 | Т-ТЭ | ТСО'!$T$24="",1,0)</f>
        <v>1</v>
      </c>
    </row>
    <row r="13" spans="1:1">
      <c r="A13" s="1172">
        <f>IF('Форма 4.10.2 | Т-ТЭ | ТСО'!$S$24="",1,0)</f>
        <v>0</v>
      </c>
    </row>
    <row r="14" spans="1:1">
      <c r="A14" s="1172">
        <f>IF('Форма 4.10.2 | Т-ТЭ | ТСО'!$U$24="",1,0)</f>
        <v>0</v>
      </c>
    </row>
    <row r="15" spans="1:1">
      <c r="A15" s="1172">
        <f>IF('Форма 4.10.2 | Т-ТЭ | потр'!$O$22="",1,0)</f>
        <v>1</v>
      </c>
    </row>
    <row r="16" spans="1:1">
      <c r="A16" s="1172">
        <f>IF('Форма 4.10.2 | Т-ТЭ | потр'!$O$23="",1,0)</f>
        <v>1</v>
      </c>
    </row>
    <row r="17" spans="1:1">
      <c r="A17" s="1172">
        <f>IF('Форма 4.10.2 | Т-ТЭ | потр'!$M$24="",1,0)</f>
        <v>1</v>
      </c>
    </row>
    <row r="18" spans="1:1">
      <c r="A18" s="1172">
        <f>IF('Форма 4.10.2 | Т-ТЭ | потр'!$R$24="",1,0)</f>
        <v>1</v>
      </c>
    </row>
    <row r="19" spans="1:1">
      <c r="A19" s="1172">
        <f>IF('Форма 4.10.2 | Т-ТЭ | потр'!$T$24="",1,0)</f>
        <v>1</v>
      </c>
    </row>
    <row r="20" spans="1:1">
      <c r="A20" s="1172">
        <f>IF('Форма 4.10.2 | Т-ТЭ | потр'!$S$24="",1,0)</f>
        <v>0</v>
      </c>
    </row>
    <row r="21" spans="1:1">
      <c r="A21" s="1172">
        <f>IF('Форма 4.10.2 | Т-ТЭ | потр'!$U$24="",1,0)</f>
        <v>0</v>
      </c>
    </row>
    <row r="22" spans="1:1">
      <c r="A22" s="1172">
        <f>IF('Форма 4.10.2 | Т-ТЭ | предел'!$O$24="",1,0)</f>
        <v>1</v>
      </c>
    </row>
    <row r="23" spans="1:1">
      <c r="A23" s="1172">
        <f>IF('Форма 4.10.2 | Т-ТЭ | предел'!$O$25="",1,0)</f>
        <v>1</v>
      </c>
    </row>
    <row r="24" spans="1:1">
      <c r="A24" s="1172">
        <f>IF('Форма 4.10.2 | Т-ТЭ | предел'!$M$26="",1,0)</f>
        <v>1</v>
      </c>
    </row>
    <row r="25" spans="1:1">
      <c r="A25" s="1172">
        <f>IF('Форма 4.10.2 | Т-ТЭ | предел'!$R$26="",1,0)</f>
        <v>1</v>
      </c>
    </row>
    <row r="26" spans="1:1">
      <c r="A26" s="1172">
        <f>IF('Форма 4.10.2 | Т-ТЭ | предел'!$T$26="",1,0)</f>
        <v>1</v>
      </c>
    </row>
    <row r="27" spans="1:1">
      <c r="A27" s="1172">
        <f>IF('Форма 4.10.2 | Т-ТЭ | предел'!$S$26="",1,0)</f>
        <v>0</v>
      </c>
    </row>
    <row r="28" spans="1:1">
      <c r="A28" s="1172">
        <f>IF('Форма 4.10.2 | Т-ТЭ | предел'!$U$26="",1,0)</f>
        <v>0</v>
      </c>
    </row>
    <row r="29" spans="1:1">
      <c r="A29" s="1172">
        <f>IF('Форма 4.10.2 | Т-ТЭ | индикат'!$O$7="",1,0)</f>
        <v>1</v>
      </c>
    </row>
    <row r="30" spans="1:1">
      <c r="A30" s="1172">
        <f>IF('Форма 4.10.2 | Т-ТЭ | индикат'!$O$24="",1,0)</f>
        <v>1</v>
      </c>
    </row>
    <row r="31" spans="1:1">
      <c r="A31" s="1172">
        <f>IF('Форма 4.10.2 | Т-ТЭ | индикат'!$O$25="",1,0)</f>
        <v>1</v>
      </c>
    </row>
    <row r="32" spans="1:1">
      <c r="A32" s="1172">
        <f>IF('Форма 4.10.2 | Т-ТЭ | индикат'!$M$26="",1,0)</f>
        <v>1</v>
      </c>
    </row>
    <row r="33" spans="1:1">
      <c r="A33" s="1172">
        <f>IF('Форма 4.10.2 | Т-ТЭ | индикат'!$R$26="",1,0)</f>
        <v>1</v>
      </c>
    </row>
    <row r="34" spans="1:1">
      <c r="A34" s="1172">
        <f>IF('Форма 4.10.2 | Т-ТЭ | индикат'!$T$26="",1,0)</f>
        <v>1</v>
      </c>
    </row>
    <row r="35" spans="1:1">
      <c r="A35" s="1172">
        <f>IF('Форма 4.10.2 | Т-ТЭ | индикат'!$S$26="",1,0)</f>
        <v>0</v>
      </c>
    </row>
    <row r="36" spans="1:1">
      <c r="A36" s="1172">
        <f>IF('Форма 4.10.2 | Т-ТЭ | индикат'!$U$26="",1,0)</f>
        <v>0</v>
      </c>
    </row>
    <row r="37" spans="1:1">
      <c r="A37" s="1172">
        <f>IF('Форма 4.10.2 | Резерв мощности'!$O$22="",1,0)</f>
        <v>1</v>
      </c>
    </row>
    <row r="38" spans="1:1">
      <c r="A38" s="1172">
        <f>IF('Форма 4.10.2 | Резерв мощности'!$O$23="",1,0)</f>
        <v>1</v>
      </c>
    </row>
    <row r="39" spans="1:1">
      <c r="A39" s="1172">
        <f>IF('Форма 4.10.2 | Резерв мощности'!$M$24="",1,0)</f>
        <v>1</v>
      </c>
    </row>
    <row r="40" spans="1:1">
      <c r="A40" s="1172">
        <f>IF('Форма 4.10.2 | Резерв мощности'!$O$24="",1,0)</f>
        <v>1</v>
      </c>
    </row>
    <row r="41" spans="1:1">
      <c r="A41" s="1172">
        <f>IF('Форма 4.10.2 | Резерв мощности'!$R$24="",1,0)</f>
        <v>1</v>
      </c>
    </row>
    <row r="42" spans="1:1">
      <c r="A42" s="1172">
        <f>IF('Форма 4.10.2 | Резерв мощности'!$T$24="",1,0)</f>
        <v>1</v>
      </c>
    </row>
    <row r="43" spans="1:1">
      <c r="A43" s="1172">
        <f>IF('Форма 4.10.2 | Резерв мощности'!$S$24="",1,0)</f>
        <v>0</v>
      </c>
    </row>
    <row r="44" spans="1:1">
      <c r="A44" s="1172">
        <f>IF('Форма 4.10.2 | Резерв мощности'!$U$24="",1,0)</f>
        <v>0</v>
      </c>
    </row>
    <row r="45" spans="1:1">
      <c r="A45" s="1172">
        <f>IF('Форма 4.10.3 | Т-ТН'!$O$23="",1,0)</f>
        <v>0</v>
      </c>
    </row>
    <row r="46" spans="1:1">
      <c r="A46" s="1172">
        <f>IF('Форма 4.10.3 | Т-ТН'!$M$24="",1,0)</f>
        <v>0</v>
      </c>
    </row>
    <row r="47" spans="1:1">
      <c r="A47" s="1172">
        <f>IF('Форма 4.10.3 | Т-ТН'!$R$24="",1,0)</f>
        <v>0</v>
      </c>
    </row>
    <row r="48" spans="1:1">
      <c r="A48" s="1172">
        <f>IF('Форма 4.10.3 | Т-ТН'!$T$24="",1,0)</f>
        <v>0</v>
      </c>
    </row>
    <row r="49" spans="1:1">
      <c r="A49" s="1172">
        <f>IF('Форма 4.10.3 | Т-ТН'!$S$24="",1,0)</f>
        <v>0</v>
      </c>
    </row>
    <row r="50" spans="1:1">
      <c r="A50" s="1172">
        <f>IF('Форма 4.10.3 | Т-ТН'!$U$24="",1,0)</f>
        <v>0</v>
      </c>
    </row>
    <row r="51" spans="1:1">
      <c r="A51" s="1172">
        <f>IF('Форма 4.10.3 | Т-передача ТЭ'!$O$23="",1,0)</f>
        <v>1</v>
      </c>
    </row>
    <row r="52" spans="1:1">
      <c r="A52" s="1172">
        <f>IF('Форма 4.10.3 | Т-передача ТЭ'!$M$24="",1,0)</f>
        <v>1</v>
      </c>
    </row>
    <row r="53" spans="1:1">
      <c r="A53" s="1172">
        <f>IF('Форма 4.10.3 | Т-передача ТЭ'!$R$24="",1,0)</f>
        <v>1</v>
      </c>
    </row>
    <row r="54" spans="1:1">
      <c r="A54" s="1172">
        <f>IF('Форма 4.10.3 | Т-передача ТЭ'!$T$24="",1,0)</f>
        <v>1</v>
      </c>
    </row>
    <row r="55" spans="1:1">
      <c r="A55" s="1172">
        <f>IF('Форма 4.10.3 | Т-передача ТЭ'!$S$24="",1,0)</f>
        <v>0</v>
      </c>
    </row>
    <row r="56" spans="1:1">
      <c r="A56" s="1172">
        <f>IF('Форма 4.10.3 | Т-передача ТЭ'!$U$24="",1,0)</f>
        <v>0</v>
      </c>
    </row>
    <row r="57" spans="1:1">
      <c r="A57" s="1172">
        <f>IF('Форма 4.10.3 | Т-передача ТН'!$O$23="",1,0)</f>
        <v>1</v>
      </c>
    </row>
    <row r="58" spans="1:1">
      <c r="A58" s="1172">
        <f>IF('Форма 4.10.3 | Т-передача ТН'!$M$24="",1,0)</f>
        <v>1</v>
      </c>
    </row>
    <row r="59" spans="1:1">
      <c r="A59" s="1172">
        <f>IF('Форма 4.10.3 | Т-передача ТН'!$R$24="",1,0)</f>
        <v>1</v>
      </c>
    </row>
    <row r="60" spans="1:1">
      <c r="A60" s="1172">
        <f>IF('Форма 4.10.3 | Т-передача ТН'!$T$24="",1,0)</f>
        <v>1</v>
      </c>
    </row>
    <row r="61" spans="1:1">
      <c r="A61" s="1172">
        <f>IF('Форма 4.10.3 | Т-передача ТН'!$S$24="",1,0)</f>
        <v>0</v>
      </c>
    </row>
    <row r="62" spans="1:1">
      <c r="A62" s="1172">
        <f>IF('Форма 4.10.3 | Т-передача ТН'!$U$24="",1,0)</f>
        <v>0</v>
      </c>
    </row>
    <row r="63" spans="1:1">
      <c r="A63" s="1172">
        <f>IF('Форма 4.10.4 | Т-гор.вода'!$O$23="",1,0)</f>
        <v>1</v>
      </c>
    </row>
    <row r="64" spans="1:1">
      <c r="A64" s="1172">
        <f>IF('Форма 4.10.4 | Т-гор.вода'!$M$24="",1,0)</f>
        <v>0</v>
      </c>
    </row>
    <row r="65" spans="1:1">
      <c r="A65" s="1172">
        <f>IF('Форма 4.10.4 | Т-гор.вода'!$W$24="",1,0)</f>
        <v>1</v>
      </c>
    </row>
    <row r="66" spans="1:1">
      <c r="A66" s="1172">
        <f>IF('Форма 4.10.4 | Т-гор.вода'!$Y$24="",1,0)</f>
        <v>1</v>
      </c>
    </row>
    <row r="67" spans="1:1">
      <c r="A67" s="1172">
        <f>IF('Форма 4.10.4 | Т-гор.вода'!$M$25="",1,0)</f>
        <v>1</v>
      </c>
    </row>
    <row r="68" spans="1:1">
      <c r="A68" s="1172">
        <f>IF('Форма 4.10.4 | Т-гор.вода'!$X$24="",1,0)</f>
        <v>0</v>
      </c>
    </row>
    <row r="69" spans="1:1">
      <c r="A69" s="1172">
        <f>IF('Форма 4.10.4 | Т-гор.вода'!$Z$24="",1,0)</f>
        <v>0</v>
      </c>
    </row>
    <row r="70" spans="1:1">
      <c r="A70" s="1172">
        <f>IF('Форма 4.10.5 | Т-подкл'!$AB$23="",1,0)</f>
        <v>1</v>
      </c>
    </row>
    <row r="71" spans="1:1">
      <c r="A71" s="1172">
        <f>IF('Форма 4.10.5 | Т-подкл'!$AD$23="",1,0)</f>
        <v>1</v>
      </c>
    </row>
    <row r="72" spans="1:1">
      <c r="A72" s="1172">
        <f>IF('Форма 4.10.5 | Т-подкл'!$N$23="",1,0)</f>
        <v>0</v>
      </c>
    </row>
    <row r="73" spans="1:1">
      <c r="A73" s="1172">
        <f>IF('Форма 4.10.5 | Т-подкл'!$R$23="",1,0)</f>
        <v>0</v>
      </c>
    </row>
    <row r="74" spans="1:1">
      <c r="A74" s="1172">
        <f>IF('Форма 4.10.5 | Т-подкл'!$V$23="",1,0)</f>
        <v>0</v>
      </c>
    </row>
    <row r="75" spans="1:1">
      <c r="A75" s="1172">
        <f>IF('Форма 4.10.5 | Т-подкл'!$AC$23="",1,0)</f>
        <v>0</v>
      </c>
    </row>
    <row r="76" spans="1:1">
      <c r="A76" s="1172">
        <f>IF('Форма 4.10.5 | Т-подкл'!$AE$23="",1,0)</f>
        <v>0</v>
      </c>
    </row>
    <row r="77" spans="1:1">
      <c r="A77" s="1172">
        <f>IF('Форма 4.10.6 | Т-подкл(инд)'!$M$23="",1,0)</f>
        <v>1</v>
      </c>
    </row>
    <row r="78" spans="1:1">
      <c r="A78" s="1172">
        <f>IF('Форма 4.10.6 | Т-подкл(инд)'!$P$23="",1,0)</f>
        <v>1</v>
      </c>
    </row>
    <row r="79" spans="1:1">
      <c r="A79" s="1172">
        <f>IF('Форма 4.10.6 | Т-подкл(инд)'!$S$23="",1,0)</f>
        <v>1</v>
      </c>
    </row>
    <row r="80" spans="1:1">
      <c r="A80" s="1172">
        <f>IF('Форма 4.10.6 | Т-подкл(инд)'!$T$23="",1,0)</f>
        <v>0</v>
      </c>
    </row>
    <row r="81" spans="1:1">
      <c r="A81" s="1172">
        <f>IF('Форма 4.10.6 | Т-подкл(инд)'!$V$23="",1,0)</f>
        <v>0</v>
      </c>
    </row>
    <row r="82" spans="1:1">
      <c r="A82" s="1172">
        <f>IF('Форма 4.9'!$F$10="",1,0)</f>
        <v>0</v>
      </c>
    </row>
    <row r="83" spans="1:1">
      <c r="A83" s="1172">
        <f>IF('Форма 4.9'!$G$10="",1,0)</f>
        <v>0</v>
      </c>
    </row>
    <row r="84" spans="1:1">
      <c r="A84" s="1172">
        <f>IF('Форма 4.9'!$F$11="",1,0)</f>
        <v>0</v>
      </c>
    </row>
    <row r="85" spans="1:1">
      <c r="A85" s="1172">
        <f>IF('Форма 4.9'!$G$11="",1,0)</f>
        <v>0</v>
      </c>
    </row>
    <row r="86" spans="1:1">
      <c r="A86" s="1172">
        <f>IF('Форма 4.9'!$F$12="",1,0)</f>
        <v>0</v>
      </c>
    </row>
    <row r="87" spans="1:1">
      <c r="A87" s="1172">
        <f>IF('Форма 4.9'!$G$12="",1,0)</f>
        <v>0</v>
      </c>
    </row>
    <row r="88" spans="1:1">
      <c r="A88" s="1172">
        <f>IF('Форма 4.9'!$F$13="",1,0)</f>
        <v>0</v>
      </c>
    </row>
    <row r="89" spans="1:1">
      <c r="A89" s="1172">
        <f>IF('Форма 4.9'!$G$13="",1,0)</f>
        <v>0</v>
      </c>
    </row>
    <row r="90" spans="1:1">
      <c r="A90" s="1172">
        <f>IF('Форма 4.10.1'!$J$15="",1,0)</f>
        <v>0</v>
      </c>
    </row>
    <row r="91" spans="1:1">
      <c r="A91" s="1172">
        <f>IF('Форма 4.10.1'!$H$17="",1,0)</f>
        <v>0</v>
      </c>
    </row>
    <row r="92" spans="1:1">
      <c r="A92" s="1172">
        <f>IF('Форма 4.10.1'!$I$17="",1,0)</f>
        <v>0</v>
      </c>
    </row>
    <row r="93" spans="1:1">
      <c r="A93" s="1172">
        <f>IF('Форма 4.10.1'!$J$17="",1,0)</f>
        <v>0</v>
      </c>
    </row>
    <row r="94" spans="1:1">
      <c r="A94" s="1172">
        <f>IF('Форма 4.10.1'!$H$22="",1,0)</f>
        <v>0</v>
      </c>
    </row>
    <row r="95" spans="1:1">
      <c r="A95" s="1172">
        <f>IF('Форма 4.10.1'!$I$22="",1,0)</f>
        <v>0</v>
      </c>
    </row>
    <row r="96" spans="1:1">
      <c r="A96" s="1172">
        <f>IF('Форма 4.10.1'!$J$22="",1,0)</f>
        <v>0</v>
      </c>
    </row>
    <row r="97" spans="1:1">
      <c r="A97" s="1172">
        <f>IF('Форма 4.10.1'!$H$26="",1,0)</f>
        <v>0</v>
      </c>
    </row>
    <row r="98" spans="1:1">
      <c r="A98" s="1172">
        <f>IF('Форма 4.10.1'!$I$26="",1,0)</f>
        <v>0</v>
      </c>
    </row>
    <row r="99" spans="1:1">
      <c r="A99" s="1172">
        <f>IF('Форма 4.10.1'!$J$26="",1,0)</f>
        <v>0</v>
      </c>
    </row>
    <row r="100" spans="1:1">
      <c r="A100" s="1172">
        <f>IF('Форма 4.10.1'!$H$30="",1,0)</f>
        <v>0</v>
      </c>
    </row>
    <row r="101" spans="1:1">
      <c r="A101" s="1172">
        <f>IF('Форма 4.10.1'!$I$30="",1,0)</f>
        <v>0</v>
      </c>
    </row>
    <row r="102" spans="1:1">
      <c r="A102" s="1172">
        <f>IF('Форма 4.10.1'!$J$30="",1,0)</f>
        <v>0</v>
      </c>
    </row>
    <row r="103" spans="1:1">
      <c r="A103" s="1172">
        <f>IF('Форма 4.10.1'!$H$33="",1,0)</f>
        <v>0</v>
      </c>
    </row>
    <row r="104" spans="1:1">
      <c r="A104" s="1172">
        <f>IF('Форма 4.10.1'!$I$33="",1,0)</f>
        <v>0</v>
      </c>
    </row>
    <row r="105" spans="1:1">
      <c r="A105" s="1172">
        <f>IF('Форма 4.10.1'!$J$33="",1,0)</f>
        <v>0</v>
      </c>
    </row>
    <row r="106" spans="1:1">
      <c r="A106" s="1172">
        <f>IF('Форма 1.0.2'!$E$12="",1,0)</f>
        <v>1</v>
      </c>
    </row>
    <row r="107" spans="1:1">
      <c r="A107" s="1172">
        <f>IF('Форма 1.0.2'!$F$12="",1,0)</f>
        <v>1</v>
      </c>
    </row>
    <row r="108" spans="1:1">
      <c r="A108" s="1172">
        <f>IF('Форма 1.0.2'!$G$12="",1,0)</f>
        <v>1</v>
      </c>
    </row>
    <row r="109" spans="1:1">
      <c r="A109" s="1172">
        <f>IF('Форма 1.0.2'!$H$12="",1,0)</f>
        <v>1</v>
      </c>
    </row>
    <row r="110" spans="1:1">
      <c r="A110" s="1172">
        <f>IF('Форма 1.0.2'!$I$12="",1,0)</f>
        <v>1</v>
      </c>
    </row>
    <row r="111" spans="1:1">
      <c r="A111" s="1172">
        <f>IF('Форма 1.0.2'!$J$12="",1,0)</f>
        <v>1</v>
      </c>
    </row>
    <row r="112" spans="1:1">
      <c r="A112" s="1172">
        <f>IF('Сведения об изменении'!$E$12="",1,0)</f>
        <v>0</v>
      </c>
    </row>
    <row r="113" spans="1:1">
      <c r="A113" s="1173">
        <f>IF('Форма 4.10.6 | Т-подкл(инд)'!$U$23="",1,0)</f>
        <v>1</v>
      </c>
    </row>
    <row r="114" spans="1:1">
      <c r="A114" s="1174">
        <f>IF('Форма 4.10.5 | Т-подкл'!$AA$23="",1,0)</f>
        <v>1</v>
      </c>
    </row>
    <row r="115" spans="1:1">
      <c r="A115" s="1174">
        <f>IF('Форма 4.10.5 | Т-подкл'!$Z$23="",1,0)</f>
        <v>1</v>
      </c>
    </row>
    <row r="116" spans="1:1">
      <c r="A116" s="1178">
        <f>IF(Территории!$E$12="",1,0)</f>
        <v>0</v>
      </c>
    </row>
    <row r="117" spans="1:1">
      <c r="A117" s="1178">
        <f>IF('Перечень тарифов'!$E$21="",1,0)</f>
        <v>0</v>
      </c>
    </row>
    <row r="118" spans="1:1">
      <c r="A118" s="1178">
        <f>IF('Перечень тарифов'!$F$21="",1,0)</f>
        <v>0</v>
      </c>
    </row>
    <row r="119" spans="1:1">
      <c r="A119" s="1178">
        <f>IF('Перечень тарифов'!$K$21="",1,0)</f>
        <v>0</v>
      </c>
    </row>
    <row r="120" spans="1:1">
      <c r="A120" s="1178">
        <f>IF('Перечень тарифов'!$O$21="",1,0)</f>
        <v>0</v>
      </c>
    </row>
    <row r="121" spans="1:1">
      <c r="A121" s="1178">
        <f>IF('Перечень тарифов'!$S$21="",1,0)</f>
        <v>0</v>
      </c>
    </row>
    <row r="122" spans="1:1">
      <c r="A122" s="1178">
        <f>IF('Перечень тарифов'!$G$21="",1,0)</f>
        <v>0</v>
      </c>
    </row>
    <row r="123" spans="1:1">
      <c r="A123" s="1178">
        <f>IF('Форма 4.10.3 | Т-ТН'!$O$24="",1,0)</f>
        <v>0</v>
      </c>
    </row>
    <row r="124" spans="1:1">
      <c r="A124" s="1178">
        <f>IF('Форма 4.10.3 | Т-ТН'!$Y$24="",1,0)</f>
        <v>0</v>
      </c>
    </row>
    <row r="125" spans="1:1">
      <c r="A125" s="1178">
        <f>IF('Форма 4.10.3 | Т-ТН'!$AA$24="",1,0)</f>
        <v>0</v>
      </c>
    </row>
    <row r="126" spans="1:1">
      <c r="A126" s="1178">
        <f>IF('Форма 4.10.3 | Т-ТН'!$V$24="",1,0)</f>
        <v>0</v>
      </c>
    </row>
    <row r="127" spans="1:1">
      <c r="A127" s="1178">
        <f>IF('Форма 4.10.3 | Т-ТН'!$Z$24="",1,0)</f>
        <v>0</v>
      </c>
    </row>
    <row r="128" spans="1:1">
      <c r="A128" s="1178">
        <f>IF('Форма 4.10.3 | Т-ТН'!$AB$24="",1,0)</f>
        <v>0</v>
      </c>
    </row>
    <row r="129" spans="1:1">
      <c r="A129" s="1178">
        <f>IF('Форма 4.10.3 | Т-ТН'!$AF$24="",1,0)</f>
        <v>0</v>
      </c>
    </row>
    <row r="130" spans="1:1">
      <c r="A130" s="1178">
        <f>IF('Форма 4.10.3 | Т-ТН'!$AH$24="",1,0)</f>
        <v>0</v>
      </c>
    </row>
    <row r="131" spans="1:1">
      <c r="A131" s="1178">
        <f>IF('Форма 4.10.3 | Т-ТН'!$AC$24="",1,0)</f>
        <v>0</v>
      </c>
    </row>
    <row r="132" spans="1:1">
      <c r="A132" s="1178">
        <f>IF('Форма 4.10.3 | Т-ТН'!$AG$24="",1,0)</f>
        <v>0</v>
      </c>
    </row>
    <row r="133" spans="1:1">
      <c r="A133" s="1178">
        <f>IF('Форма 4.10.3 | Т-ТН'!$AI$24="",1,0)</f>
        <v>0</v>
      </c>
    </row>
    <row r="134" spans="1:1">
      <c r="A134" s="1178">
        <f>IF('Форма 4.10.3 | Т-ТН'!$AM$24="",1,0)</f>
        <v>0</v>
      </c>
    </row>
    <row r="135" spans="1:1">
      <c r="A135" s="1178">
        <f>IF('Форма 4.10.3 | Т-ТН'!$AO$24="",1,0)</f>
        <v>0</v>
      </c>
    </row>
    <row r="136" spans="1:1">
      <c r="A136" s="1178">
        <f>IF('Форма 4.10.3 | Т-ТН'!$AJ$24="",1,0)</f>
        <v>0</v>
      </c>
    </row>
    <row r="137" spans="1:1">
      <c r="A137" s="1178">
        <f>IF('Форма 4.10.3 | Т-ТН'!$AN$24="",1,0)</f>
        <v>0</v>
      </c>
    </row>
    <row r="138" spans="1:1">
      <c r="A138" s="1178">
        <f>IF('Форма 4.10.3 | Т-ТН'!$AP$24="",1,0)</f>
        <v>0</v>
      </c>
    </row>
    <row r="139" spans="1:1">
      <c r="A139" s="1178">
        <f>IF('Форма 4.10.3 | Т-ТН'!$AT$24="",1,0)</f>
        <v>0</v>
      </c>
    </row>
    <row r="140" spans="1:1">
      <c r="A140" s="1178">
        <f>IF('Форма 4.10.3 | Т-ТН'!$AV$24="",1,0)</f>
        <v>0</v>
      </c>
    </row>
    <row r="141" spans="1:1">
      <c r="A141" s="1178">
        <f>IF('Форма 4.10.3 | Т-ТН'!$AQ$24="",1,0)</f>
        <v>0</v>
      </c>
    </row>
    <row r="142" spans="1:1">
      <c r="A142" s="1178">
        <f>IF('Форма 4.10.3 | Т-ТН'!$AU$24="",1,0)</f>
        <v>0</v>
      </c>
    </row>
    <row r="143" spans="1:1">
      <c r="A143" s="1178">
        <f>IF('Форма 4.10.3 | Т-ТН'!$AW$24="",1,0)</f>
        <v>0</v>
      </c>
    </row>
    <row r="144" spans="1:1">
      <c r="A144" s="1178">
        <f>IF('Форма 4.10.3 | Т-ТН'!$BA$24="",1,0)</f>
        <v>0</v>
      </c>
    </row>
    <row r="145" spans="1:1">
      <c r="A145" s="1178">
        <f>IF('Форма 4.10.3 | Т-ТН'!$BC$24="",1,0)</f>
        <v>0</v>
      </c>
    </row>
    <row r="146" spans="1:1">
      <c r="A146" s="1178">
        <f>IF('Форма 4.10.3 | Т-ТН'!$AX$24="",1,0)</f>
        <v>0</v>
      </c>
    </row>
    <row r="147" spans="1:1">
      <c r="A147" s="1178">
        <f>IF('Форма 4.10.3 | Т-ТН'!$BB$24="",1,0)</f>
        <v>0</v>
      </c>
    </row>
    <row r="148" spans="1:1">
      <c r="A148" s="1178">
        <f>IF('Форма 4.10.3 | Т-ТН'!$BD$24="",1,0)</f>
        <v>0</v>
      </c>
    </row>
    <row r="149" spans="1:1">
      <c r="A149" s="1178">
        <f>IF('Форма 4.10.3 | Т-ТН'!$BH$24="",1,0)</f>
        <v>0</v>
      </c>
    </row>
    <row r="150" spans="1:1">
      <c r="A150" s="1178">
        <f>IF('Форма 4.10.3 | Т-ТН'!$BJ$24="",1,0)</f>
        <v>0</v>
      </c>
    </row>
    <row r="151" spans="1:1">
      <c r="A151" s="1178">
        <f>IF('Форма 4.10.3 | Т-ТН'!$BE$24="",1,0)</f>
        <v>0</v>
      </c>
    </row>
    <row r="152" spans="1:1">
      <c r="A152" s="1178">
        <f>IF('Форма 4.10.3 | Т-ТН'!$BI$24="",1,0)</f>
        <v>0</v>
      </c>
    </row>
    <row r="153" spans="1:1">
      <c r="A153" s="1178">
        <f>IF('Форма 4.10.3 | Т-ТН'!$BK$24="",1,0)</f>
        <v>0</v>
      </c>
    </row>
    <row r="154" spans="1:1">
      <c r="A154" s="1178">
        <f>IF('Форма 4.10.3 | Т-ТН'!$BO$24="",1,0)</f>
        <v>0</v>
      </c>
    </row>
    <row r="155" spans="1:1">
      <c r="A155" s="1178">
        <f>IF('Форма 4.10.3 | Т-ТН'!$BQ$24="",1,0)</f>
        <v>0</v>
      </c>
    </row>
    <row r="156" spans="1:1">
      <c r="A156" s="1178">
        <f>IF('Форма 4.10.3 | Т-ТН'!$BL$24="",1,0)</f>
        <v>0</v>
      </c>
    </row>
    <row r="157" spans="1:1">
      <c r="A157" s="1178">
        <f>IF('Форма 4.10.3 | Т-ТН'!$BP$24="",1,0)</f>
        <v>0</v>
      </c>
    </row>
    <row r="158" spans="1:1">
      <c r="A158" s="1178">
        <f>IF('Форма 4.10.3 | Т-ТН'!$BR$24="",1,0)</f>
        <v>0</v>
      </c>
    </row>
    <row r="159" spans="1:1">
      <c r="A159" s="1178">
        <f>IF('Форма 4.10.3 | Т-ТН'!$BV$24="",1,0)</f>
        <v>0</v>
      </c>
    </row>
    <row r="160" spans="1:1">
      <c r="A160" s="1178">
        <f>IF('Форма 4.10.3 | Т-ТН'!$BX$24="",1,0)</f>
        <v>0</v>
      </c>
    </row>
    <row r="161" spans="1:1">
      <c r="A161" s="1178">
        <f>IF('Форма 4.10.3 | Т-ТН'!$BS$24="",1,0)</f>
        <v>0</v>
      </c>
    </row>
    <row r="162" spans="1:1">
      <c r="A162" s="1178">
        <f>IF('Форма 4.10.3 | Т-ТН'!$BW$24="",1,0)</f>
        <v>0</v>
      </c>
    </row>
    <row r="163" spans="1:1">
      <c r="A163" s="1178">
        <f>IF('Форма 4.10.3 | Т-ТН'!$BY$24="",1,0)</f>
        <v>0</v>
      </c>
    </row>
    <row r="164" spans="1:1">
      <c r="A164" s="1178">
        <f>IF('Форма 4.10.3 | Т-ТН'!$CC$24="",1,0)</f>
        <v>0</v>
      </c>
    </row>
    <row r="165" spans="1:1">
      <c r="A165" s="1178">
        <f>IF('Форма 4.10.3 | Т-ТН'!$CE$24="",1,0)</f>
        <v>0</v>
      </c>
    </row>
    <row r="166" spans="1:1">
      <c r="A166" s="1178">
        <f>IF('Форма 4.10.3 | Т-ТН'!$BZ$24="",1,0)</f>
        <v>0</v>
      </c>
    </row>
    <row r="167" spans="1:1">
      <c r="A167" s="1178">
        <f>IF('Форма 4.10.3 | Т-ТН'!$CD$24="",1,0)</f>
        <v>0</v>
      </c>
    </row>
    <row r="168" spans="1:1">
      <c r="A168" s="1178">
        <f>IF('Форма 4.10.3 | Т-ТН'!$CF$24="",1,0)</f>
        <v>0</v>
      </c>
    </row>
    <row r="169" spans="1:1">
      <c r="A169" s="1178">
        <f>IF('Форма 4.10.3 | Т-ТН'!$O$27="",1,0)</f>
        <v>0</v>
      </c>
    </row>
    <row r="170" spans="1:1">
      <c r="A170" s="1178">
        <f>IF('Форма 4.10.3 | Т-ТН'!$M$28="",1,0)</f>
        <v>0</v>
      </c>
    </row>
    <row r="171" spans="1:1">
      <c r="A171" s="1178">
        <f>IF('Форма 4.10.3 | Т-ТН'!$O$28="",1,0)</f>
        <v>0</v>
      </c>
    </row>
    <row r="172" spans="1:1">
      <c r="A172" s="1178">
        <f>IF('Форма 4.10.3 | Т-ТН'!$R$28="",1,0)</f>
        <v>0</v>
      </c>
    </row>
    <row r="173" spans="1:1">
      <c r="A173" s="1178">
        <f>IF('Форма 4.10.3 | Т-ТН'!$T$28="",1,0)</f>
        <v>0</v>
      </c>
    </row>
    <row r="174" spans="1:1">
      <c r="A174" s="1178">
        <f>IF('Форма 4.10.3 | Т-ТН'!$V$28="",1,0)</f>
        <v>0</v>
      </c>
    </row>
    <row r="175" spans="1:1">
      <c r="A175" s="1178">
        <f>IF('Форма 4.10.3 | Т-ТН'!$Y$28="",1,0)</f>
        <v>0</v>
      </c>
    </row>
    <row r="176" spans="1:1">
      <c r="A176" s="1178">
        <f>IF('Форма 4.10.3 | Т-ТН'!$AA$28="",1,0)</f>
        <v>0</v>
      </c>
    </row>
    <row r="177" spans="1:1">
      <c r="A177" s="1178">
        <f>IF('Форма 4.10.3 | Т-ТН'!$AC$28="",1,0)</f>
        <v>0</v>
      </c>
    </row>
    <row r="178" spans="1:1">
      <c r="A178" s="1178">
        <f>IF('Форма 4.10.3 | Т-ТН'!$AF$28="",1,0)</f>
        <v>0</v>
      </c>
    </row>
    <row r="179" spans="1:1">
      <c r="A179" s="1178">
        <f>IF('Форма 4.10.3 | Т-ТН'!$AH$28="",1,0)</f>
        <v>0</v>
      </c>
    </row>
    <row r="180" spans="1:1">
      <c r="A180" s="1178">
        <f>IF('Форма 4.10.3 | Т-ТН'!$AJ$28="",1,0)</f>
        <v>0</v>
      </c>
    </row>
    <row r="181" spans="1:1">
      <c r="A181" s="1178">
        <f>IF('Форма 4.10.3 | Т-ТН'!$AM$28="",1,0)</f>
        <v>0</v>
      </c>
    </row>
    <row r="182" spans="1:1">
      <c r="A182" s="1178">
        <f>IF('Форма 4.10.3 | Т-ТН'!$AO$28="",1,0)</f>
        <v>0</v>
      </c>
    </row>
    <row r="183" spans="1:1">
      <c r="A183" s="1178">
        <f>IF('Форма 4.10.3 | Т-ТН'!$AQ$28="",1,0)</f>
        <v>0</v>
      </c>
    </row>
    <row r="184" spans="1:1">
      <c r="A184" s="1178">
        <f>IF('Форма 4.10.3 | Т-ТН'!$AT$28="",1,0)</f>
        <v>0</v>
      </c>
    </row>
    <row r="185" spans="1:1">
      <c r="A185" s="1178">
        <f>IF('Форма 4.10.3 | Т-ТН'!$AV$28="",1,0)</f>
        <v>0</v>
      </c>
    </row>
    <row r="186" spans="1:1">
      <c r="A186" s="1178">
        <f>IF('Форма 4.10.3 | Т-ТН'!$AX$28="",1,0)</f>
        <v>0</v>
      </c>
    </row>
    <row r="187" spans="1:1">
      <c r="A187" s="1178">
        <f>IF('Форма 4.10.3 | Т-ТН'!$BA$28="",1,0)</f>
        <v>0</v>
      </c>
    </row>
    <row r="188" spans="1:1">
      <c r="A188" s="1178">
        <f>IF('Форма 4.10.3 | Т-ТН'!$BC$28="",1,0)</f>
        <v>0</v>
      </c>
    </row>
    <row r="189" spans="1:1">
      <c r="A189" s="1178">
        <f>IF('Форма 4.10.3 | Т-ТН'!$BE$28="",1,0)</f>
        <v>0</v>
      </c>
    </row>
    <row r="190" spans="1:1">
      <c r="A190" s="1178">
        <f>IF('Форма 4.10.3 | Т-ТН'!$BH$28="",1,0)</f>
        <v>0</v>
      </c>
    </row>
    <row r="191" spans="1:1">
      <c r="A191" s="1178">
        <f>IF('Форма 4.10.3 | Т-ТН'!$BJ$28="",1,0)</f>
        <v>0</v>
      </c>
    </row>
    <row r="192" spans="1:1">
      <c r="A192" s="1178">
        <f>IF('Форма 4.10.3 | Т-ТН'!$BL$28="",1,0)</f>
        <v>0</v>
      </c>
    </row>
    <row r="193" spans="1:1">
      <c r="A193" s="1178">
        <f>IF('Форма 4.10.3 | Т-ТН'!$BO$28="",1,0)</f>
        <v>0</v>
      </c>
    </row>
    <row r="194" spans="1:1">
      <c r="A194" s="1178">
        <f>IF('Форма 4.10.3 | Т-ТН'!$BQ$28="",1,0)</f>
        <v>0</v>
      </c>
    </row>
    <row r="195" spans="1:1">
      <c r="A195" s="1178">
        <f>IF('Форма 4.10.3 | Т-ТН'!$BS$28="",1,0)</f>
        <v>0</v>
      </c>
    </row>
    <row r="196" spans="1:1">
      <c r="A196" s="1178">
        <f>IF('Форма 4.10.3 | Т-ТН'!$BV$28="",1,0)</f>
        <v>0</v>
      </c>
    </row>
    <row r="197" spans="1:1">
      <c r="A197" s="1178">
        <f>IF('Форма 4.10.3 | Т-ТН'!$BX$28="",1,0)</f>
        <v>0</v>
      </c>
    </row>
    <row r="198" spans="1:1">
      <c r="A198" s="1178">
        <f>IF('Форма 4.10.3 | Т-ТН'!$BZ$28="",1,0)</f>
        <v>0</v>
      </c>
    </row>
    <row r="199" spans="1:1">
      <c r="A199" s="1178">
        <f>IF('Форма 4.10.3 | Т-ТН'!$CC$28="",1,0)</f>
        <v>0</v>
      </c>
    </row>
    <row r="200" spans="1:1">
      <c r="A200" s="1178">
        <f>IF('Форма 4.10.3 | Т-ТН'!$CE$28="",1,0)</f>
        <v>0</v>
      </c>
    </row>
    <row r="201" spans="1:1">
      <c r="A201" s="1178">
        <f>IF('Форма 4.10.3 | Т-ТН'!$S$28="",1,0)</f>
        <v>0</v>
      </c>
    </row>
    <row r="202" spans="1:1">
      <c r="A202" s="1178">
        <f>IF('Форма 4.10.3 | Т-ТН'!$U$28="",1,0)</f>
        <v>0</v>
      </c>
    </row>
    <row r="203" spans="1:1">
      <c r="A203" s="1178">
        <f>IF('Форма 4.10.3 | Т-ТН'!$Z$28="",1,0)</f>
        <v>0</v>
      </c>
    </row>
    <row r="204" spans="1:1">
      <c r="A204" s="1178">
        <f>IF('Форма 4.10.3 | Т-ТН'!$AB$28="",1,0)</f>
        <v>0</v>
      </c>
    </row>
    <row r="205" spans="1:1">
      <c r="A205" s="1178">
        <f>IF('Форма 4.10.3 | Т-ТН'!$AG$28="",1,0)</f>
        <v>0</v>
      </c>
    </row>
    <row r="206" spans="1:1">
      <c r="A206" s="1178">
        <f>IF('Форма 4.10.3 | Т-ТН'!$AI$28="",1,0)</f>
        <v>0</v>
      </c>
    </row>
    <row r="207" spans="1:1">
      <c r="A207" s="1178">
        <f>IF('Форма 4.10.3 | Т-ТН'!$AN$28="",1,0)</f>
        <v>0</v>
      </c>
    </row>
    <row r="208" spans="1:1">
      <c r="A208" s="1178">
        <f>IF('Форма 4.10.3 | Т-ТН'!$AP$28="",1,0)</f>
        <v>0</v>
      </c>
    </row>
    <row r="209" spans="1:1">
      <c r="A209" s="1178">
        <f>IF('Форма 4.10.3 | Т-ТН'!$AU$28="",1,0)</f>
        <v>0</v>
      </c>
    </row>
    <row r="210" spans="1:1">
      <c r="A210" s="1178">
        <f>IF('Форма 4.10.3 | Т-ТН'!$AW$28="",1,0)</f>
        <v>0</v>
      </c>
    </row>
    <row r="211" spans="1:1">
      <c r="A211" s="1178">
        <f>IF('Форма 4.10.3 | Т-ТН'!$BB$28="",1,0)</f>
        <v>0</v>
      </c>
    </row>
    <row r="212" spans="1:1">
      <c r="A212" s="1178">
        <f>IF('Форма 4.10.3 | Т-ТН'!$BD$28="",1,0)</f>
        <v>0</v>
      </c>
    </row>
    <row r="213" spans="1:1">
      <c r="A213" s="1178">
        <f>IF('Форма 4.10.3 | Т-ТН'!$BI$28="",1,0)</f>
        <v>0</v>
      </c>
    </row>
    <row r="214" spans="1:1">
      <c r="A214" s="1178">
        <f>IF('Форма 4.10.3 | Т-ТН'!$BK$28="",1,0)</f>
        <v>0</v>
      </c>
    </row>
    <row r="215" spans="1:1">
      <c r="A215" s="1178">
        <f>IF('Форма 4.10.3 | Т-ТН'!$BP$28="",1,0)</f>
        <v>0</v>
      </c>
    </row>
    <row r="216" spans="1:1">
      <c r="A216" s="1178">
        <f>IF('Форма 4.10.3 | Т-ТН'!$BR$28="",1,0)</f>
        <v>0</v>
      </c>
    </row>
    <row r="217" spans="1:1">
      <c r="A217" s="1178">
        <f>IF('Форма 4.10.3 | Т-ТН'!$BW$28="",1,0)</f>
        <v>0</v>
      </c>
    </row>
    <row r="218" spans="1:1">
      <c r="A218" s="1178">
        <f>IF('Форма 4.10.3 | Т-ТН'!$BY$28="",1,0)</f>
        <v>0</v>
      </c>
    </row>
    <row r="219" spans="1:1">
      <c r="A219" s="1178">
        <f>IF('Форма 4.10.3 | Т-ТН'!$CD$28="",1,0)</f>
        <v>0</v>
      </c>
    </row>
    <row r="220" spans="1:1">
      <c r="A220" s="1178">
        <f>IF('Форма 4.10.3 | Т-ТН'!$CF$28="",1,0)</f>
        <v>0</v>
      </c>
    </row>
    <row r="221" spans="1:1">
      <c r="A221" s="1178">
        <f>IF('Форма 4.10.1'!$K$20="",1,0)</f>
        <v>0</v>
      </c>
    </row>
    <row r="222" spans="1:1">
      <c r="A222" s="1178">
        <f>IF('Форма 4.10.1'!$H$23="",1,0)</f>
        <v>0</v>
      </c>
    </row>
    <row r="223" spans="1:1">
      <c r="A223" s="1178">
        <f>IF('Форма 4.10.1'!$I$23="",1,0)</f>
        <v>0</v>
      </c>
    </row>
    <row r="224" spans="1:1">
      <c r="A224" s="1178">
        <f>IF('Форма 4.10.1'!$J$23="",1,0)</f>
        <v>0</v>
      </c>
    </row>
    <row r="225" spans="1:1">
      <c r="A225" s="1178">
        <f>IF('Форма 4.10.1'!$H$27="",1,0)</f>
        <v>0</v>
      </c>
    </row>
    <row r="226" spans="1:1">
      <c r="A226" s="1178">
        <f>IF('Форма 4.10.1'!$I$27="",1,0)</f>
        <v>0</v>
      </c>
    </row>
    <row r="227" spans="1:1">
      <c r="A227" s="1178">
        <f>IF('Форма 4.10.1'!$J$27="",1,0)</f>
        <v>0</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sheetPr codeName="REESTR_LINK">
    <tabColor indexed="47"/>
  </sheetPr>
  <dimension ref="A1:C3"/>
  <sheetViews>
    <sheetView showGridLines="0" zoomScaleNormal="100" workbookViewId="0"/>
  </sheetViews>
  <sheetFormatPr defaultRowHeight="11.25"/>
  <cols>
    <col min="1" max="16384" width="9.140625" style="1202"/>
  </cols>
  <sheetData>
    <row r="1" spans="1:3">
      <c r="A1" s="1202" t="s">
        <v>489</v>
      </c>
      <c r="B1" s="1202" t="s">
        <v>490</v>
      </c>
      <c r="C1" s="1202" t="s">
        <v>66</v>
      </c>
    </row>
    <row r="2" spans="1:3">
      <c r="A2" s="1202">
        <v>4189678</v>
      </c>
      <c r="B2" s="1202" t="s">
        <v>1325</v>
      </c>
      <c r="C2" s="1202" t="s">
        <v>1326</v>
      </c>
    </row>
    <row r="3" spans="1:3">
      <c r="A3" s="1202">
        <v>4190415</v>
      </c>
      <c r="B3" s="1202" t="s">
        <v>1327</v>
      </c>
      <c r="C3" s="1202" t="s">
        <v>1326</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sheetPr codeName="REESTR_DS">
    <tabColor rgb="FFFFCC99"/>
  </sheetPr>
  <dimension ref="B3:B6"/>
  <sheetViews>
    <sheetView showGridLines="0" zoomScaleNormal="100" workbookViewId="0"/>
  </sheetViews>
  <sheetFormatPr defaultRowHeight="11.25"/>
  <cols>
    <col min="1" max="1" width="9.140625" style="250"/>
    <col min="2" max="2" width="66" style="250" customWidth="1"/>
    <col min="3" max="16384" width="9.140625" style="250"/>
  </cols>
  <sheetData>
    <row r="3" spans="2:2">
      <c r="B3" s="328" t="s">
        <v>2955</v>
      </c>
    </row>
    <row r="4" spans="2:2">
      <c r="B4" s="328" t="s">
        <v>493</v>
      </c>
    </row>
    <row r="5" spans="2:2">
      <c r="B5" s="328" t="s">
        <v>494</v>
      </c>
    </row>
    <row r="6" spans="2:2">
      <c r="B6" s="328" t="s">
        <v>495</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sheetPr codeName="modHTTP">
    <tabColor rgb="FFFFCC99"/>
  </sheetPr>
  <dimension ref="A1"/>
  <sheetViews>
    <sheetView showGridLines="0" zoomScaleNormal="100" workbookViewId="0"/>
  </sheetViews>
  <sheetFormatPr defaultRowHeight="11.25"/>
  <sheetData/>
  <pageMargins left="0.7" right="0.7" top="0.75" bottom="0.75" header="0.3" footer="0.3"/>
</worksheet>
</file>

<file path=xl/worksheets/sheet48.xml><?xml version="1.0" encoding="utf-8"?>
<worksheet xmlns="http://schemas.openxmlformats.org/spreadsheetml/2006/main" xmlns:r="http://schemas.openxmlformats.org/officeDocument/2006/relationships">
  <sheetPr codeName="modfrmRezimChoose">
    <tabColor indexed="47"/>
  </sheetPr>
  <dimension ref="A1"/>
  <sheetViews>
    <sheetView showGridLines="0" zoomScaleNormal="85" workbookViewId="0"/>
  </sheetViews>
  <sheetFormatPr defaultRowHeight="11.25"/>
  <cols>
    <col min="1" max="1" width="9.140625" style="278"/>
    <col min="2" max="16384" width="9.140625" style="184"/>
  </cols>
  <sheetData/>
  <sheetProtection formatColumns="0" formatRows="0"/>
  <pageMargins left="0.75" right="0.75" top="1" bottom="1" header="0.5" footer="0.5"/>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sheetPr codeName="modSheetMain">
    <tabColor rgb="FFFFCC99"/>
  </sheetPr>
  <dimension ref="A1:E8"/>
  <sheetViews>
    <sheetView showGridLines="0" zoomScaleNormal="100" workbookViewId="0"/>
  </sheetViews>
  <sheetFormatPr defaultRowHeight="15"/>
  <cols>
    <col min="1" max="1" width="38.42578125" style="219" customWidth="1"/>
    <col min="2" max="16384" width="9.140625" style="219"/>
  </cols>
  <sheetData>
    <row r="1" spans="1:5">
      <c r="A1" s="220" t="s">
        <v>390</v>
      </c>
      <c r="B1" s="220" t="s">
        <v>391</v>
      </c>
      <c r="C1" s="220"/>
      <c r="D1" s="220"/>
      <c r="E1" s="220"/>
    </row>
    <row r="2" spans="1:5">
      <c r="A2" s="220"/>
      <c r="B2" s="220"/>
      <c r="C2" s="220"/>
      <c r="D2" s="220"/>
      <c r="E2" s="220"/>
    </row>
    <row r="3" spans="1:5">
      <c r="A3" s="220"/>
      <c r="B3" s="220"/>
      <c r="C3" s="220"/>
      <c r="D3" s="220"/>
      <c r="E3" s="220"/>
    </row>
    <row r="4" spans="1:5">
      <c r="A4" s="220"/>
      <c r="B4" s="220"/>
      <c r="C4" s="220"/>
      <c r="D4" s="220"/>
      <c r="E4" s="220"/>
    </row>
    <row r="5" spans="1:5">
      <c r="A5" s="220"/>
      <c r="B5" s="220"/>
      <c r="C5" s="220"/>
      <c r="D5" s="220"/>
      <c r="E5" s="220"/>
    </row>
    <row r="6" spans="1:5">
      <c r="A6" s="220"/>
      <c r="B6" s="220"/>
      <c r="C6" s="220"/>
      <c r="D6" s="220"/>
      <c r="E6" s="220"/>
    </row>
    <row r="7" spans="1:5">
      <c r="A7" s="220"/>
      <c r="B7" s="220"/>
      <c r="C7" s="220"/>
      <c r="D7" s="220"/>
      <c r="E7" s="220"/>
    </row>
    <row r="8" spans="1:5">
      <c r="A8" s="220"/>
      <c r="B8" s="220"/>
      <c r="C8" s="220"/>
      <c r="D8" s="220"/>
      <c r="E8" s="220"/>
    </row>
  </sheetData>
  <sheetProtection formatColumns="0" formatRows="0"/>
  <pageMargins left="0.7" right="0.7" top="0.75" bottom="0.75" header="0.3" footer="0.3"/>
</worksheet>
</file>

<file path=xl/worksheets/sheet50.xml><?xml version="1.0" encoding="utf-8"?>
<worksheet xmlns="http://schemas.openxmlformats.org/spreadsheetml/2006/main" xmlns:r="http://schemas.openxmlformats.org/officeDocument/2006/relationships">
  <sheetPr codeName="REESTR_VT">
    <tabColor indexed="47"/>
  </sheetPr>
  <dimension ref="A1:B11"/>
  <sheetViews>
    <sheetView showGridLines="0" zoomScaleNormal="100" workbookViewId="0"/>
  </sheetViews>
  <sheetFormatPr defaultRowHeight="11.25"/>
  <cols>
    <col min="1" max="1" width="9.140625" style="1202"/>
    <col min="2" max="2" width="65.28515625" style="1202" customWidth="1"/>
    <col min="3" max="3" width="41" style="1202" customWidth="1"/>
    <col min="4" max="16384" width="9.140625" style="1202"/>
  </cols>
  <sheetData>
    <row r="1" spans="1:2">
      <c r="A1" s="1202" t="s">
        <v>328</v>
      </c>
      <c r="B1" s="1202" t="s">
        <v>329</v>
      </c>
    </row>
    <row r="2" spans="1:2">
      <c r="A2" s="1202">
        <v>4213775</v>
      </c>
      <c r="B2" s="1202" t="s">
        <v>581</v>
      </c>
    </row>
    <row r="3" spans="1:2">
      <c r="A3" s="1202">
        <v>4213784</v>
      </c>
      <c r="B3" s="1202" t="s">
        <v>674</v>
      </c>
    </row>
    <row r="4" spans="1:2">
      <c r="A4" s="1202">
        <v>4213781</v>
      </c>
      <c r="B4" s="1202" t="s">
        <v>673</v>
      </c>
    </row>
    <row r="5" spans="1:2">
      <c r="A5" s="1202">
        <v>4213776</v>
      </c>
      <c r="B5" s="1202" t="s">
        <v>582</v>
      </c>
    </row>
    <row r="6" spans="1:2">
      <c r="A6" s="1202">
        <v>4213777</v>
      </c>
      <c r="B6" s="1202" t="s">
        <v>583</v>
      </c>
    </row>
    <row r="7" spans="1:2">
      <c r="A7" s="1202">
        <v>4213778</v>
      </c>
      <c r="B7" s="1202" t="s">
        <v>584</v>
      </c>
    </row>
    <row r="8" spans="1:2">
      <c r="A8" s="1202">
        <v>4213780</v>
      </c>
      <c r="B8" s="1202" t="s">
        <v>585</v>
      </c>
    </row>
    <row r="9" spans="1:2">
      <c r="A9" s="1202">
        <v>4213779</v>
      </c>
      <c r="B9" s="1202" t="s">
        <v>588</v>
      </c>
    </row>
    <row r="10" spans="1:2">
      <c r="A10" s="1202">
        <v>4213783</v>
      </c>
      <c r="B10" s="1202" t="s">
        <v>587</v>
      </c>
    </row>
    <row r="11" spans="1:2">
      <c r="A11" s="1202">
        <v>4213782</v>
      </c>
      <c r="B11" s="1202" t="s">
        <v>586</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sheetPr codeName="REESTR_VED">
    <tabColor indexed="47"/>
  </sheetPr>
  <dimension ref="A1:B11"/>
  <sheetViews>
    <sheetView showGridLines="0" zoomScaleNormal="100" workbookViewId="0"/>
  </sheetViews>
  <sheetFormatPr defaultRowHeight="11.25"/>
  <cols>
    <col min="1" max="1" width="9.140625" style="1202"/>
    <col min="2" max="2" width="65.28515625" style="1202" customWidth="1"/>
    <col min="3" max="3" width="41" style="1202" customWidth="1"/>
    <col min="4" max="16384" width="9.140625" style="1202"/>
  </cols>
  <sheetData>
    <row r="1" spans="1:2">
      <c r="A1" s="1202" t="s">
        <v>328</v>
      </c>
      <c r="B1" s="1202" t="s">
        <v>330</v>
      </c>
    </row>
    <row r="2" spans="1:2">
      <c r="A2" s="1202">
        <v>4190064</v>
      </c>
      <c r="B2" s="1202" t="s">
        <v>1315</v>
      </c>
    </row>
    <row r="3" spans="1:2">
      <c r="A3" s="1202">
        <v>4190065</v>
      </c>
      <c r="B3" s="1202" t="s">
        <v>1316</v>
      </c>
    </row>
    <row r="4" spans="1:2">
      <c r="A4" s="1202">
        <v>4190066</v>
      </c>
      <c r="B4" s="1202" t="s">
        <v>1317</v>
      </c>
    </row>
    <row r="5" spans="1:2">
      <c r="A5" s="1202">
        <v>4190067</v>
      </c>
      <c r="B5" s="1202" t="s">
        <v>1318</v>
      </c>
    </row>
    <row r="6" spans="1:2">
      <c r="A6" s="1202">
        <v>4190068</v>
      </c>
      <c r="B6" s="1202" t="s">
        <v>1319</v>
      </c>
    </row>
    <row r="7" spans="1:2">
      <c r="A7" s="1202">
        <v>4190069</v>
      </c>
      <c r="B7" s="1202" t="s">
        <v>1320</v>
      </c>
    </row>
    <row r="8" spans="1:2">
      <c r="A8" s="1202">
        <v>4190070</v>
      </c>
      <c r="B8" s="1202" t="s">
        <v>1321</v>
      </c>
    </row>
    <row r="9" spans="1:2">
      <c r="A9" s="1202">
        <v>4190071</v>
      </c>
      <c r="B9" s="1202" t="s">
        <v>1322</v>
      </c>
    </row>
    <row r="10" spans="1:2">
      <c r="A10" s="1202">
        <v>4190072</v>
      </c>
      <c r="B10" s="1202" t="s">
        <v>1323</v>
      </c>
    </row>
    <row r="11" spans="1:2">
      <c r="A11" s="1202">
        <v>4190073</v>
      </c>
      <c r="B11" s="1202" t="s">
        <v>1324</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sheetPr codeName="modfrmReestrObj">
    <tabColor indexed="47"/>
  </sheetPr>
  <dimension ref="A1"/>
  <sheetViews>
    <sheetView showGridLines="0" zoomScaleNormal="100" workbookViewId="0"/>
  </sheetViews>
  <sheetFormatPr defaultRowHeight="12.75"/>
  <cols>
    <col min="1" max="16384" width="9.140625" style="177"/>
  </cols>
  <sheetData>
    <row r="1" spans="1:1">
      <c r="A1" s="51"/>
    </row>
  </sheetData>
  <pageMargins left="0.75" right="0.75" top="1" bottom="1" header="0.5" footer="0.5"/>
  <headerFooter alignWithMargins="0"/>
</worksheet>
</file>

<file path=xl/worksheets/sheet53.xml><?xml version="1.0" encoding="utf-8"?>
<worksheet xmlns="http://schemas.openxmlformats.org/spreadsheetml/2006/main" xmlns:r="http://schemas.openxmlformats.org/officeDocument/2006/relationships">
  <sheetPr codeName="AllSheetsInThisWorkbook">
    <tabColor indexed="47"/>
  </sheetPr>
  <dimension ref="A1:B257"/>
  <sheetViews>
    <sheetView showGridLines="0" zoomScaleNormal="100" workbookViewId="0"/>
  </sheetViews>
  <sheetFormatPr defaultRowHeight="11.25"/>
  <cols>
    <col min="1" max="1" width="36.28515625" style="3" customWidth="1"/>
    <col min="2" max="2" width="21.140625" style="3" customWidth="1"/>
    <col min="3" max="16384" width="9.140625" style="2"/>
  </cols>
  <sheetData>
    <row r="1" spans="1:2">
      <c r="A1" s="4" t="s">
        <v>56</v>
      </c>
      <c r="B1" s="4" t="s">
        <v>57</v>
      </c>
    </row>
    <row r="2" spans="1:2">
      <c r="A2" t="s">
        <v>411</v>
      </c>
      <c r="B2" t="s">
        <v>75</v>
      </c>
    </row>
    <row r="3" spans="1:2">
      <c r="A3" t="s">
        <v>412</v>
      </c>
      <c r="B3" t="s">
        <v>384</v>
      </c>
    </row>
    <row r="4" spans="1:2">
      <c r="A4" t="s">
        <v>413</v>
      </c>
      <c r="B4" t="s">
        <v>58</v>
      </c>
    </row>
    <row r="5" spans="1:2">
      <c r="A5" t="s">
        <v>415</v>
      </c>
      <c r="B5" t="s">
        <v>752</v>
      </c>
    </row>
    <row r="6" spans="1:2">
      <c r="A6" t="s">
        <v>414</v>
      </c>
      <c r="B6" t="s">
        <v>753</v>
      </c>
    </row>
    <row r="7" spans="1:2">
      <c r="A7" t="s">
        <v>653</v>
      </c>
      <c r="B7" t="s">
        <v>554</v>
      </c>
    </row>
    <row r="8" spans="1:2">
      <c r="A8" t="s">
        <v>654</v>
      </c>
      <c r="B8" t="s">
        <v>467</v>
      </c>
    </row>
    <row r="9" spans="1:2">
      <c r="A9" t="s">
        <v>485</v>
      </c>
      <c r="B9" t="s">
        <v>423</v>
      </c>
    </row>
    <row r="10" spans="1:2">
      <c r="A10" t="s">
        <v>416</v>
      </c>
      <c r="B10" t="s">
        <v>424</v>
      </c>
    </row>
    <row r="11" spans="1:2">
      <c r="A11" t="s">
        <v>667</v>
      </c>
      <c r="B11" t="s">
        <v>425</v>
      </c>
    </row>
    <row r="12" spans="1:2">
      <c r="A12" t="s">
        <v>668</v>
      </c>
      <c r="B12" t="s">
        <v>468</v>
      </c>
    </row>
    <row r="13" spans="1:2">
      <c r="A13" t="s">
        <v>655</v>
      </c>
      <c r="B13" t="s">
        <v>426</v>
      </c>
    </row>
    <row r="14" spans="1:2">
      <c r="A14" t="s">
        <v>656</v>
      </c>
      <c r="B14" t="s">
        <v>427</v>
      </c>
    </row>
    <row r="15" spans="1:2">
      <c r="A15" t="s">
        <v>657</v>
      </c>
      <c r="B15" t="s">
        <v>428</v>
      </c>
    </row>
    <row r="16" spans="1:2">
      <c r="A16" t="s">
        <v>658</v>
      </c>
      <c r="B16" t="s">
        <v>333</v>
      </c>
    </row>
    <row r="17" spans="1:2">
      <c r="A17" t="s">
        <v>659</v>
      </c>
      <c r="B17" t="s">
        <v>60</v>
      </c>
    </row>
    <row r="18" spans="1:2">
      <c r="A18" t="s">
        <v>660</v>
      </c>
      <c r="B18" t="s">
        <v>385</v>
      </c>
    </row>
    <row r="19" spans="1:2">
      <c r="A19" t="s">
        <v>661</v>
      </c>
      <c r="B19" t="s">
        <v>437</v>
      </c>
    </row>
    <row r="20" spans="1:2">
      <c r="A20" t="s">
        <v>662</v>
      </c>
      <c r="B20" t="s">
        <v>249</v>
      </c>
    </row>
    <row r="21" spans="1:2">
      <c r="A21" t="s">
        <v>663</v>
      </c>
      <c r="B21" t="s">
        <v>73</v>
      </c>
    </row>
    <row r="22" spans="1:2">
      <c r="A22" t="s">
        <v>664</v>
      </c>
      <c r="B22" t="s">
        <v>62</v>
      </c>
    </row>
    <row r="23" spans="1:2">
      <c r="A23" t="s">
        <v>665</v>
      </c>
      <c r="B23" t="s">
        <v>74</v>
      </c>
    </row>
    <row r="24" spans="1:2">
      <c r="A24" t="s">
        <v>666</v>
      </c>
      <c r="B24" t="s">
        <v>429</v>
      </c>
    </row>
    <row r="25" spans="1:2">
      <c r="A25" t="s">
        <v>574</v>
      </c>
      <c r="B25" t="s">
        <v>72</v>
      </c>
    </row>
    <row r="26" spans="1:2">
      <c r="A26" t="s">
        <v>575</v>
      </c>
      <c r="B26" t="s">
        <v>61</v>
      </c>
    </row>
    <row r="27" spans="1:2">
      <c r="A27" t="s">
        <v>487</v>
      </c>
      <c r="B27" t="s">
        <v>63</v>
      </c>
    </row>
    <row r="28" spans="1:2">
      <c r="A28" t="s">
        <v>418</v>
      </c>
      <c r="B28" t="s">
        <v>383</v>
      </c>
    </row>
    <row r="29" spans="1:2">
      <c r="A29" t="s">
        <v>486</v>
      </c>
      <c r="B29" t="s">
        <v>13</v>
      </c>
    </row>
    <row r="30" spans="1:2">
      <c r="A30" t="s">
        <v>417</v>
      </c>
      <c r="B30" t="s">
        <v>81</v>
      </c>
    </row>
    <row r="31" spans="1:2">
      <c r="A31" t="s">
        <v>563</v>
      </c>
      <c r="B31" t="s">
        <v>14</v>
      </c>
    </row>
    <row r="32" spans="1:2">
      <c r="A32" t="s">
        <v>750</v>
      </c>
      <c r="B32" t="s">
        <v>555</v>
      </c>
    </row>
    <row r="33" spans="1:2">
      <c r="A33" t="s">
        <v>751</v>
      </c>
      <c r="B33" t="s">
        <v>430</v>
      </c>
    </row>
    <row r="34" spans="1:2">
      <c r="A34" t="s">
        <v>419</v>
      </c>
      <c r="B34" t="s">
        <v>179</v>
      </c>
    </row>
    <row r="35" spans="1:2">
      <c r="A35" t="s">
        <v>420</v>
      </c>
      <c r="B35" t="s">
        <v>488</v>
      </c>
    </row>
    <row r="36" spans="1:2">
      <c r="A36" t="s">
        <v>421</v>
      </c>
      <c r="B36" t="s">
        <v>469</v>
      </c>
    </row>
    <row r="37" spans="1:2">
      <c r="A37" t="s">
        <v>422</v>
      </c>
      <c r="B37" t="s">
        <v>334</v>
      </c>
    </row>
    <row r="38" spans="1:2">
      <c r="A38"/>
      <c r="B38" t="s">
        <v>278</v>
      </c>
    </row>
    <row r="39" spans="1:2">
      <c r="A39"/>
      <c r="B39" t="s">
        <v>332</v>
      </c>
    </row>
    <row r="40" spans="1:2">
      <c r="A40"/>
      <c r="B40" t="s">
        <v>198</v>
      </c>
    </row>
    <row r="41" spans="1:2">
      <c r="A41"/>
      <c r="B41" t="s">
        <v>180</v>
      </c>
    </row>
    <row r="42" spans="1:2">
      <c r="A42"/>
      <c r="B42" t="s">
        <v>177</v>
      </c>
    </row>
    <row r="43" spans="1:2">
      <c r="A43"/>
      <c r="B43" t="s">
        <v>220</v>
      </c>
    </row>
    <row r="44" spans="1:2">
      <c r="A44"/>
      <c r="B44" t="s">
        <v>178</v>
      </c>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sheetData>
  <sheetProtection formatColumns="0" formatRows="0"/>
  <phoneticPr fontId="9" type="noConversion"/>
  <pageMargins left="0.75" right="0.75" top="1" bottom="1" header="0.5" footer="0.5"/>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sheetPr codeName="TSH_et_union_vert">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55.xml><?xml version="1.0" encoding="utf-8"?>
<worksheet xmlns="http://schemas.openxmlformats.org/spreadsheetml/2006/main" xmlns:r="http://schemas.openxmlformats.org/officeDocument/2006/relationships">
  <sheetPr codeName="modInstruction">
    <tabColor indexed="47"/>
  </sheetPr>
  <dimension ref="A1"/>
  <sheetViews>
    <sheetView showGridLines="0" workbookViewId="0"/>
  </sheetViews>
  <sheetFormatPr defaultRowHeight="11.25"/>
  <sheetData/>
  <pageMargins left="0.7" right="0.7" top="0.75" bottom="0.75" header="0.3" footer="0.3"/>
</worksheet>
</file>

<file path=xl/worksheets/sheet56.xml><?xml version="1.0" encoding="utf-8"?>
<worksheet xmlns="http://schemas.openxmlformats.org/spreadsheetml/2006/main" xmlns:r="http://schemas.openxmlformats.org/officeDocument/2006/relationships">
  <sheetPr codeName="modRegion">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57.xml><?xml version="1.0" encoding="utf-8"?>
<worksheet xmlns="http://schemas.openxmlformats.org/spreadsheetml/2006/main" xmlns:r="http://schemas.openxmlformats.org/officeDocument/2006/relationships">
  <sheetPr codeName="modReestr">
    <tabColor indexed="47"/>
  </sheetPr>
  <dimension ref="A1:A19"/>
  <sheetViews>
    <sheetView showGridLines="0" zoomScaleNormal="100" workbookViewId="0"/>
  </sheetViews>
  <sheetFormatPr defaultRowHeight="11.25"/>
  <cols>
    <col min="1" max="1" width="49.140625" customWidth="1"/>
  </cols>
  <sheetData>
    <row r="1" spans="1:1" ht="12">
      <c r="A1" s="15"/>
    </row>
    <row r="2" spans="1:1" ht="12">
      <c r="A2" s="15"/>
    </row>
    <row r="3" spans="1:1" ht="12">
      <c r="A3" s="15"/>
    </row>
    <row r="4" spans="1:1" ht="12">
      <c r="A4" s="15"/>
    </row>
    <row r="5" spans="1:1" ht="12">
      <c r="A5" s="15"/>
    </row>
    <row r="6" spans="1:1" ht="12">
      <c r="A6" s="15"/>
    </row>
    <row r="7" spans="1:1" ht="12">
      <c r="A7" s="15"/>
    </row>
    <row r="8" spans="1:1" ht="12">
      <c r="A8" s="15"/>
    </row>
    <row r="9" spans="1:1" ht="12">
      <c r="A9" s="15"/>
    </row>
    <row r="10" spans="1:1" ht="12">
      <c r="A10" s="15"/>
    </row>
    <row r="11" spans="1:1" ht="12">
      <c r="A11" s="15"/>
    </row>
    <row r="12" spans="1:1" ht="12">
      <c r="A12" s="15"/>
    </row>
    <row r="13" spans="1:1" ht="12">
      <c r="A13" s="15"/>
    </row>
    <row r="14" spans="1:1" ht="12">
      <c r="A14" s="15"/>
    </row>
    <row r="15" spans="1:1" ht="12">
      <c r="A15" s="15"/>
    </row>
    <row r="16" spans="1:1" ht="12">
      <c r="A16" s="15"/>
    </row>
    <row r="17" spans="1:1" ht="12">
      <c r="A17" s="15"/>
    </row>
    <row r="18" spans="1:1" ht="12">
      <c r="A18" s="15"/>
    </row>
    <row r="19" spans="1:1" ht="12">
      <c r="A19" s="15"/>
    </row>
  </sheetData>
  <sheetProtection formatColumns="0" formatRows="0"/>
  <phoneticPr fontId="9" type="noConversion"/>
  <pageMargins left="0.75" right="0.75" top="1" bottom="1" header="0.5" footer="0.5"/>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sheetPr codeName="modfrmReestr">
    <tabColor indexed="47"/>
  </sheetPr>
  <dimension ref="A1"/>
  <sheetViews>
    <sheetView showGridLines="0" zoomScaleNormal="100" workbookViewId="0"/>
  </sheetViews>
  <sheetFormatPr defaultRowHeight="11.25"/>
  <cols>
    <col min="1" max="1" width="9.140625" style="16"/>
    <col min="2" max="16384" width="9.140625" style="17"/>
  </cols>
  <sheetData/>
  <sheetProtection formatColumns="0" formatRows="0"/>
  <phoneticPr fontId="6" type="noConversion"/>
  <pageMargins left="0.75" right="0.75" top="1" bottom="1" header="0.5" footer="0.5"/>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sheetPr codeName="modUpdTemplMain">
    <tabColor indexed="47"/>
  </sheetPr>
  <dimension ref="AA1:AJ1"/>
  <sheetViews>
    <sheetView showGridLines="0" zoomScaleNormal="100" workbookViewId="0"/>
  </sheetViews>
  <sheetFormatPr defaultRowHeight="11.25"/>
  <cols>
    <col min="1" max="26" width="9.140625" style="8"/>
    <col min="27" max="36" width="9.140625" style="9"/>
    <col min="37" max="16384" width="9.140625" style="8"/>
  </cols>
  <sheetData/>
  <sheetProtection formatColumns="0" formatRows="0"/>
  <phoneticPr fontId="10" type="noConversion"/>
  <pageMargins left="0.75" right="0.75" top="1" bottom="1" header="0.5" footer="0.5"/>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sheetPr codeName="TSH_REESTR_ORG">
    <tabColor indexed="47"/>
  </sheetPr>
  <dimension ref="A1:J486"/>
  <sheetViews>
    <sheetView showGridLines="0" zoomScaleNormal="100" workbookViewId="0"/>
  </sheetViews>
  <sheetFormatPr defaultRowHeight="11.25"/>
  <cols>
    <col min="1" max="2" width="9.140625" style="5"/>
    <col min="3" max="3" width="20.7109375" style="5" customWidth="1"/>
    <col min="4" max="4" width="25.140625" style="5" customWidth="1"/>
    <col min="5" max="16384" width="9.140625" style="5"/>
  </cols>
  <sheetData>
    <row r="1" spans="1:10">
      <c r="A1" s="5" t="s">
        <v>1314</v>
      </c>
      <c r="B1" s="5" t="s">
        <v>1330</v>
      </c>
      <c r="C1" s="5" t="s">
        <v>1331</v>
      </c>
      <c r="D1" s="5" t="s">
        <v>1332</v>
      </c>
      <c r="E1" s="5" t="s">
        <v>1333</v>
      </c>
      <c r="F1" s="5" t="s">
        <v>1334</v>
      </c>
      <c r="G1" s="5" t="s">
        <v>1335</v>
      </c>
      <c r="H1" s="5" t="s">
        <v>1336</v>
      </c>
      <c r="I1" s="5" t="s">
        <v>1337</v>
      </c>
    </row>
    <row r="2" spans="1:10">
      <c r="A2" s="5">
        <v>1</v>
      </c>
      <c r="B2" s="5" t="s">
        <v>1338</v>
      </c>
      <c r="C2" s="5" t="s">
        <v>96</v>
      </c>
      <c r="D2" s="5" t="s">
        <v>1339</v>
      </c>
      <c r="E2" s="5" t="s">
        <v>1340</v>
      </c>
      <c r="F2" s="5" t="s">
        <v>1341</v>
      </c>
      <c r="G2" s="5" t="s">
        <v>1342</v>
      </c>
      <c r="J2" s="5" t="s">
        <v>2942</v>
      </c>
    </row>
    <row r="3" spans="1:10">
      <c r="A3" s="5">
        <v>2</v>
      </c>
      <c r="B3" s="5" t="s">
        <v>1338</v>
      </c>
      <c r="C3" s="5" t="s">
        <v>96</v>
      </c>
      <c r="D3" s="5" t="s">
        <v>1343</v>
      </c>
      <c r="E3" s="5" t="s">
        <v>1344</v>
      </c>
      <c r="F3" s="5" t="s">
        <v>1345</v>
      </c>
      <c r="G3" s="5" t="s">
        <v>1346</v>
      </c>
      <c r="J3" s="5" t="s">
        <v>2942</v>
      </c>
    </row>
    <row r="4" spans="1:10">
      <c r="A4" s="5">
        <v>3</v>
      </c>
      <c r="B4" s="5" t="s">
        <v>1338</v>
      </c>
      <c r="C4" s="5" t="s">
        <v>96</v>
      </c>
      <c r="D4" s="5" t="s">
        <v>1347</v>
      </c>
      <c r="E4" s="5" t="s">
        <v>1348</v>
      </c>
      <c r="F4" s="5" t="s">
        <v>1349</v>
      </c>
      <c r="G4" s="5" t="s">
        <v>1350</v>
      </c>
      <c r="H4" s="5" t="s">
        <v>1351</v>
      </c>
      <c r="J4" s="5" t="s">
        <v>2942</v>
      </c>
    </row>
    <row r="5" spans="1:10">
      <c r="A5" s="5">
        <v>4</v>
      </c>
      <c r="B5" s="5" t="s">
        <v>1338</v>
      </c>
      <c r="C5" s="5" t="s">
        <v>96</v>
      </c>
      <c r="D5" s="5" t="s">
        <v>1352</v>
      </c>
      <c r="E5" s="5" t="s">
        <v>1353</v>
      </c>
      <c r="F5" s="5" t="s">
        <v>1354</v>
      </c>
      <c r="G5" s="5" t="s">
        <v>1355</v>
      </c>
      <c r="J5" s="5" t="s">
        <v>2942</v>
      </c>
    </row>
    <row r="6" spans="1:10">
      <c r="A6" s="5">
        <v>5</v>
      </c>
      <c r="B6" s="5" t="s">
        <v>1338</v>
      </c>
      <c r="C6" s="5" t="s">
        <v>96</v>
      </c>
      <c r="D6" s="5" t="s">
        <v>1356</v>
      </c>
      <c r="E6" s="5" t="s">
        <v>1357</v>
      </c>
      <c r="F6" s="5" t="s">
        <v>1358</v>
      </c>
      <c r="G6" s="5" t="s">
        <v>1346</v>
      </c>
      <c r="J6" s="5" t="s">
        <v>2942</v>
      </c>
    </row>
    <row r="7" spans="1:10">
      <c r="A7" s="5">
        <v>6</v>
      </c>
      <c r="B7" s="5" t="s">
        <v>1338</v>
      </c>
      <c r="C7" s="5" t="s">
        <v>96</v>
      </c>
      <c r="D7" s="5" t="s">
        <v>1359</v>
      </c>
      <c r="E7" s="5" t="s">
        <v>1360</v>
      </c>
      <c r="F7" s="5" t="s">
        <v>1361</v>
      </c>
      <c r="G7" s="5" t="s">
        <v>1355</v>
      </c>
      <c r="J7" s="5" t="s">
        <v>2942</v>
      </c>
    </row>
    <row r="8" spans="1:10">
      <c r="A8" s="5">
        <v>7</v>
      </c>
      <c r="B8" s="5" t="s">
        <v>1338</v>
      </c>
      <c r="C8" s="5" t="s">
        <v>96</v>
      </c>
      <c r="D8" s="5" t="s">
        <v>1362</v>
      </c>
      <c r="E8" s="5" t="s">
        <v>1363</v>
      </c>
      <c r="F8" s="5" t="s">
        <v>1364</v>
      </c>
      <c r="G8" s="5" t="s">
        <v>1365</v>
      </c>
      <c r="J8" s="5" t="s">
        <v>2942</v>
      </c>
    </row>
    <row r="9" spans="1:10">
      <c r="A9" s="5">
        <v>8</v>
      </c>
      <c r="B9" s="5" t="s">
        <v>1338</v>
      </c>
      <c r="C9" s="5" t="s">
        <v>96</v>
      </c>
      <c r="D9" s="5" t="s">
        <v>1366</v>
      </c>
      <c r="E9" s="5" t="s">
        <v>1367</v>
      </c>
      <c r="F9" s="5" t="s">
        <v>1368</v>
      </c>
      <c r="G9" s="5" t="s">
        <v>1369</v>
      </c>
      <c r="J9" s="5" t="s">
        <v>2942</v>
      </c>
    </row>
    <row r="10" spans="1:10">
      <c r="A10" s="5">
        <v>9</v>
      </c>
      <c r="B10" s="5" t="s">
        <v>1338</v>
      </c>
      <c r="C10" s="5" t="s">
        <v>96</v>
      </c>
      <c r="D10" s="5" t="s">
        <v>1370</v>
      </c>
      <c r="E10" s="5" t="s">
        <v>1371</v>
      </c>
      <c r="F10" s="5" t="s">
        <v>1372</v>
      </c>
      <c r="G10" s="5" t="s">
        <v>1373</v>
      </c>
      <c r="J10" s="5" t="s">
        <v>2942</v>
      </c>
    </row>
    <row r="11" spans="1:10">
      <c r="A11" s="5">
        <v>10</v>
      </c>
      <c r="B11" s="5" t="s">
        <v>1338</v>
      </c>
      <c r="C11" s="5" t="s">
        <v>96</v>
      </c>
      <c r="D11" s="5" t="s">
        <v>1374</v>
      </c>
      <c r="E11" s="5" t="s">
        <v>1375</v>
      </c>
      <c r="F11" s="5" t="s">
        <v>1376</v>
      </c>
      <c r="G11" s="5" t="s">
        <v>1365</v>
      </c>
      <c r="J11" s="5" t="s">
        <v>2942</v>
      </c>
    </row>
    <row r="12" spans="1:10">
      <c r="A12" s="5">
        <v>11</v>
      </c>
      <c r="B12" s="5" t="s">
        <v>1338</v>
      </c>
      <c r="C12" s="5" t="s">
        <v>96</v>
      </c>
      <c r="D12" s="5" t="s">
        <v>1377</v>
      </c>
      <c r="E12" s="5" t="s">
        <v>1378</v>
      </c>
      <c r="F12" s="5" t="s">
        <v>1379</v>
      </c>
      <c r="G12" s="5" t="s">
        <v>1380</v>
      </c>
      <c r="J12" s="5" t="s">
        <v>2942</v>
      </c>
    </row>
    <row r="13" spans="1:10">
      <c r="A13" s="5">
        <v>12</v>
      </c>
      <c r="B13" s="5" t="s">
        <v>1338</v>
      </c>
      <c r="C13" s="5" t="s">
        <v>96</v>
      </c>
      <c r="D13" s="5" t="s">
        <v>1381</v>
      </c>
      <c r="E13" s="5" t="s">
        <v>1382</v>
      </c>
      <c r="F13" s="5" t="s">
        <v>1383</v>
      </c>
      <c r="G13" s="5" t="s">
        <v>1384</v>
      </c>
      <c r="J13" s="5" t="s">
        <v>2942</v>
      </c>
    </row>
    <row r="14" spans="1:10">
      <c r="A14" s="5">
        <v>13</v>
      </c>
      <c r="B14" s="5" t="s">
        <v>1338</v>
      </c>
      <c r="C14" s="5" t="s">
        <v>96</v>
      </c>
      <c r="D14" s="5" t="s">
        <v>1385</v>
      </c>
      <c r="E14" s="5" t="s">
        <v>1386</v>
      </c>
      <c r="F14" s="5" t="s">
        <v>1387</v>
      </c>
      <c r="G14" s="5" t="s">
        <v>1373</v>
      </c>
      <c r="J14" s="5" t="s">
        <v>2942</v>
      </c>
    </row>
    <row r="15" spans="1:10">
      <c r="A15" s="5">
        <v>14</v>
      </c>
      <c r="B15" s="5" t="s">
        <v>1338</v>
      </c>
      <c r="C15" s="5" t="s">
        <v>96</v>
      </c>
      <c r="D15" s="5" t="s">
        <v>1388</v>
      </c>
      <c r="E15" s="5" t="s">
        <v>1389</v>
      </c>
      <c r="F15" s="5" t="s">
        <v>1390</v>
      </c>
      <c r="G15" s="5" t="s">
        <v>1391</v>
      </c>
      <c r="J15" s="5" t="s">
        <v>2942</v>
      </c>
    </row>
    <row r="16" spans="1:10">
      <c r="A16" s="5">
        <v>15</v>
      </c>
      <c r="B16" s="5" t="s">
        <v>1338</v>
      </c>
      <c r="C16" s="5" t="s">
        <v>96</v>
      </c>
      <c r="D16" s="5" t="s">
        <v>1392</v>
      </c>
      <c r="E16" s="5" t="s">
        <v>1393</v>
      </c>
      <c r="F16" s="5" t="s">
        <v>1394</v>
      </c>
      <c r="G16" s="5" t="s">
        <v>1395</v>
      </c>
      <c r="J16" s="5" t="s">
        <v>2942</v>
      </c>
    </row>
    <row r="17" spans="1:10">
      <c r="A17" s="5">
        <v>16</v>
      </c>
      <c r="B17" s="5" t="s">
        <v>1338</v>
      </c>
      <c r="C17" s="5" t="s">
        <v>96</v>
      </c>
      <c r="D17" s="5" t="s">
        <v>1396</v>
      </c>
      <c r="E17" s="5" t="s">
        <v>1397</v>
      </c>
      <c r="F17" s="5" t="s">
        <v>1398</v>
      </c>
      <c r="G17" s="5" t="s">
        <v>1399</v>
      </c>
      <c r="J17" s="5" t="s">
        <v>2942</v>
      </c>
    </row>
    <row r="18" spans="1:10">
      <c r="A18" s="5">
        <v>17</v>
      </c>
      <c r="B18" s="5" t="s">
        <v>1338</v>
      </c>
      <c r="C18" s="5" t="s">
        <v>96</v>
      </c>
      <c r="D18" s="5" t="s">
        <v>1400</v>
      </c>
      <c r="E18" s="5" t="s">
        <v>1401</v>
      </c>
      <c r="F18" s="5" t="s">
        <v>1402</v>
      </c>
      <c r="G18" s="5" t="s">
        <v>1373</v>
      </c>
      <c r="J18" s="5" t="s">
        <v>2942</v>
      </c>
    </row>
    <row r="19" spans="1:10">
      <c r="A19" s="5">
        <v>18</v>
      </c>
      <c r="B19" s="5" t="s">
        <v>1338</v>
      </c>
      <c r="C19" s="5" t="s">
        <v>96</v>
      </c>
      <c r="D19" s="5" t="s">
        <v>1403</v>
      </c>
      <c r="E19" s="5" t="s">
        <v>1404</v>
      </c>
      <c r="F19" s="5" t="s">
        <v>1405</v>
      </c>
      <c r="G19" s="5" t="s">
        <v>1406</v>
      </c>
      <c r="J19" s="5" t="s">
        <v>2942</v>
      </c>
    </row>
    <row r="20" spans="1:10">
      <c r="A20" s="5">
        <v>19</v>
      </c>
      <c r="B20" s="5" t="s">
        <v>1338</v>
      </c>
      <c r="C20" s="5" t="s">
        <v>96</v>
      </c>
      <c r="D20" s="5" t="s">
        <v>1407</v>
      </c>
      <c r="E20" s="5" t="s">
        <v>1408</v>
      </c>
      <c r="F20" s="5" t="s">
        <v>1409</v>
      </c>
      <c r="G20" s="5" t="s">
        <v>1410</v>
      </c>
      <c r="J20" s="5" t="s">
        <v>2942</v>
      </c>
    </row>
    <row r="21" spans="1:10">
      <c r="A21" s="5">
        <v>20</v>
      </c>
      <c r="B21" s="5" t="s">
        <v>1338</v>
      </c>
      <c r="C21" s="5" t="s">
        <v>96</v>
      </c>
      <c r="D21" s="5" t="s">
        <v>1411</v>
      </c>
      <c r="E21" s="5" t="s">
        <v>1412</v>
      </c>
      <c r="F21" s="5" t="s">
        <v>1413</v>
      </c>
      <c r="G21" s="5" t="s">
        <v>1406</v>
      </c>
      <c r="J21" s="5" t="s">
        <v>2942</v>
      </c>
    </row>
    <row r="22" spans="1:10">
      <c r="A22" s="5">
        <v>21</v>
      </c>
      <c r="B22" s="5" t="s">
        <v>1338</v>
      </c>
      <c r="C22" s="5" t="s">
        <v>96</v>
      </c>
      <c r="D22" s="5" t="s">
        <v>1414</v>
      </c>
      <c r="E22" s="5" t="s">
        <v>1415</v>
      </c>
      <c r="F22" s="5" t="s">
        <v>1416</v>
      </c>
      <c r="G22" s="5" t="s">
        <v>1369</v>
      </c>
      <c r="J22" s="5" t="s">
        <v>2942</v>
      </c>
    </row>
    <row r="23" spans="1:10">
      <c r="A23" s="5">
        <v>22</v>
      </c>
      <c r="B23" s="5" t="s">
        <v>1338</v>
      </c>
      <c r="C23" s="5" t="s">
        <v>96</v>
      </c>
      <c r="D23" s="5" t="s">
        <v>1417</v>
      </c>
      <c r="E23" s="5" t="s">
        <v>1418</v>
      </c>
      <c r="F23" s="5" t="s">
        <v>1419</v>
      </c>
      <c r="G23" s="5" t="s">
        <v>1420</v>
      </c>
      <c r="J23" s="5" t="s">
        <v>2942</v>
      </c>
    </row>
    <row r="24" spans="1:10">
      <c r="A24" s="5">
        <v>23</v>
      </c>
      <c r="B24" s="5" t="s">
        <v>1338</v>
      </c>
      <c r="C24" s="5" t="s">
        <v>96</v>
      </c>
      <c r="D24" s="5" t="s">
        <v>1421</v>
      </c>
      <c r="E24" s="5" t="s">
        <v>1422</v>
      </c>
      <c r="F24" s="5" t="s">
        <v>1423</v>
      </c>
      <c r="G24" s="5" t="s">
        <v>1346</v>
      </c>
      <c r="H24" s="5" t="s">
        <v>1424</v>
      </c>
      <c r="J24" s="5" t="s">
        <v>2942</v>
      </c>
    </row>
    <row r="25" spans="1:10">
      <c r="A25" s="5">
        <v>24</v>
      </c>
      <c r="B25" s="5" t="s">
        <v>1338</v>
      </c>
      <c r="C25" s="5" t="s">
        <v>96</v>
      </c>
      <c r="D25" s="5" t="s">
        <v>1425</v>
      </c>
      <c r="E25" s="5" t="s">
        <v>1426</v>
      </c>
      <c r="F25" s="5" t="s">
        <v>1427</v>
      </c>
      <c r="G25" s="5" t="s">
        <v>1406</v>
      </c>
      <c r="J25" s="5" t="s">
        <v>2942</v>
      </c>
    </row>
    <row r="26" spans="1:10">
      <c r="A26" s="5">
        <v>25</v>
      </c>
      <c r="B26" s="5" t="s">
        <v>1338</v>
      </c>
      <c r="C26" s="5" t="s">
        <v>96</v>
      </c>
      <c r="D26" s="5" t="s">
        <v>1428</v>
      </c>
      <c r="E26" s="5" t="s">
        <v>1429</v>
      </c>
      <c r="F26" s="5" t="s">
        <v>1430</v>
      </c>
      <c r="G26" s="5" t="s">
        <v>1355</v>
      </c>
      <c r="J26" s="5" t="s">
        <v>2942</v>
      </c>
    </row>
    <row r="27" spans="1:10">
      <c r="A27" s="5">
        <v>26</v>
      </c>
      <c r="B27" s="5" t="s">
        <v>1338</v>
      </c>
      <c r="C27" s="5" t="s">
        <v>96</v>
      </c>
      <c r="D27" s="5" t="s">
        <v>1431</v>
      </c>
      <c r="E27" s="5" t="s">
        <v>1432</v>
      </c>
      <c r="F27" s="5" t="s">
        <v>1433</v>
      </c>
      <c r="G27" s="5" t="s">
        <v>1369</v>
      </c>
      <c r="J27" s="5" t="s">
        <v>2942</v>
      </c>
    </row>
    <row r="28" spans="1:10">
      <c r="A28" s="5">
        <v>27</v>
      </c>
      <c r="B28" s="5" t="s">
        <v>1338</v>
      </c>
      <c r="C28" s="5" t="s">
        <v>96</v>
      </c>
      <c r="D28" s="5" t="s">
        <v>1434</v>
      </c>
      <c r="E28" s="5" t="s">
        <v>1435</v>
      </c>
      <c r="F28" s="5" t="s">
        <v>1436</v>
      </c>
      <c r="G28" s="5" t="s">
        <v>1437</v>
      </c>
      <c r="H28" s="5" t="s">
        <v>1438</v>
      </c>
      <c r="J28" s="5" t="s">
        <v>2942</v>
      </c>
    </row>
    <row r="29" spans="1:10">
      <c r="A29" s="5">
        <v>28</v>
      </c>
      <c r="B29" s="5" t="s">
        <v>1338</v>
      </c>
      <c r="C29" s="5" t="s">
        <v>96</v>
      </c>
      <c r="D29" s="5" t="s">
        <v>1439</v>
      </c>
      <c r="E29" s="5" t="s">
        <v>1440</v>
      </c>
      <c r="F29" s="5" t="s">
        <v>1441</v>
      </c>
      <c r="G29" s="5" t="s">
        <v>1437</v>
      </c>
      <c r="J29" s="5" t="s">
        <v>2942</v>
      </c>
    </row>
    <row r="30" spans="1:10">
      <c r="A30" s="5">
        <v>29</v>
      </c>
      <c r="B30" s="5" t="s">
        <v>1338</v>
      </c>
      <c r="C30" s="5" t="s">
        <v>96</v>
      </c>
      <c r="D30" s="5" t="s">
        <v>1442</v>
      </c>
      <c r="E30" s="5" t="s">
        <v>1443</v>
      </c>
      <c r="F30" s="5" t="s">
        <v>1444</v>
      </c>
      <c r="G30" s="5" t="s">
        <v>1380</v>
      </c>
      <c r="J30" s="5" t="s">
        <v>2942</v>
      </c>
    </row>
    <row r="31" spans="1:10">
      <c r="A31" s="5">
        <v>30</v>
      </c>
      <c r="B31" s="5" t="s">
        <v>1338</v>
      </c>
      <c r="C31" s="5" t="s">
        <v>96</v>
      </c>
      <c r="D31" s="5" t="s">
        <v>1445</v>
      </c>
      <c r="E31" s="5" t="s">
        <v>1446</v>
      </c>
      <c r="F31" s="5" t="s">
        <v>1447</v>
      </c>
      <c r="G31" s="5" t="s">
        <v>1346</v>
      </c>
      <c r="J31" s="5" t="s">
        <v>2942</v>
      </c>
    </row>
    <row r="32" spans="1:10">
      <c r="A32" s="5">
        <v>31</v>
      </c>
      <c r="B32" s="5" t="s">
        <v>1338</v>
      </c>
      <c r="C32" s="5" t="s">
        <v>96</v>
      </c>
      <c r="D32" s="5" t="s">
        <v>1448</v>
      </c>
      <c r="E32" s="5" t="s">
        <v>1449</v>
      </c>
      <c r="F32" s="5" t="s">
        <v>1450</v>
      </c>
      <c r="G32" s="5" t="s">
        <v>1451</v>
      </c>
      <c r="J32" s="5" t="s">
        <v>2942</v>
      </c>
    </row>
    <row r="33" spans="1:10">
      <c r="A33" s="5">
        <v>32</v>
      </c>
      <c r="B33" s="5" t="s">
        <v>1338</v>
      </c>
      <c r="C33" s="5" t="s">
        <v>96</v>
      </c>
      <c r="D33" s="5" t="s">
        <v>1452</v>
      </c>
      <c r="E33" s="5" t="s">
        <v>1453</v>
      </c>
      <c r="F33" s="5" t="s">
        <v>1454</v>
      </c>
      <c r="G33" s="5" t="s">
        <v>1410</v>
      </c>
      <c r="J33" s="5" t="s">
        <v>2942</v>
      </c>
    </row>
    <row r="34" spans="1:10">
      <c r="A34" s="5">
        <v>33</v>
      </c>
      <c r="B34" s="5" t="s">
        <v>1338</v>
      </c>
      <c r="C34" s="5" t="s">
        <v>96</v>
      </c>
      <c r="D34" s="5" t="s">
        <v>1455</v>
      </c>
      <c r="E34" s="5" t="s">
        <v>1456</v>
      </c>
      <c r="F34" s="5" t="s">
        <v>1457</v>
      </c>
      <c r="G34" s="5" t="s">
        <v>1346</v>
      </c>
      <c r="J34" s="5" t="s">
        <v>2942</v>
      </c>
    </row>
    <row r="35" spans="1:10">
      <c r="A35" s="5">
        <v>34</v>
      </c>
      <c r="B35" s="5" t="s">
        <v>1338</v>
      </c>
      <c r="C35" s="5" t="s">
        <v>96</v>
      </c>
      <c r="D35" s="5" t="s">
        <v>1458</v>
      </c>
      <c r="E35" s="5" t="s">
        <v>1459</v>
      </c>
      <c r="F35" s="5" t="s">
        <v>1460</v>
      </c>
      <c r="G35" s="5" t="s">
        <v>1461</v>
      </c>
      <c r="J35" s="5" t="s">
        <v>2942</v>
      </c>
    </row>
    <row r="36" spans="1:10">
      <c r="A36" s="5">
        <v>35</v>
      </c>
      <c r="B36" s="5" t="s">
        <v>1338</v>
      </c>
      <c r="C36" s="5" t="s">
        <v>96</v>
      </c>
      <c r="D36" s="5" t="s">
        <v>1462</v>
      </c>
      <c r="E36" s="5" t="s">
        <v>1463</v>
      </c>
      <c r="F36" s="5" t="s">
        <v>1464</v>
      </c>
      <c r="G36" s="5" t="s">
        <v>1465</v>
      </c>
      <c r="J36" s="5" t="s">
        <v>2942</v>
      </c>
    </row>
    <row r="37" spans="1:10">
      <c r="A37" s="5">
        <v>36</v>
      </c>
      <c r="B37" s="5" t="s">
        <v>1338</v>
      </c>
      <c r="C37" s="5" t="s">
        <v>96</v>
      </c>
      <c r="D37" s="5" t="s">
        <v>1466</v>
      </c>
      <c r="E37" s="5" t="s">
        <v>1467</v>
      </c>
      <c r="F37" s="5" t="s">
        <v>1468</v>
      </c>
      <c r="G37" s="5" t="s">
        <v>1365</v>
      </c>
      <c r="I37" s="5" t="s">
        <v>1469</v>
      </c>
      <c r="J37" s="5" t="s">
        <v>2942</v>
      </c>
    </row>
    <row r="38" spans="1:10">
      <c r="A38" s="5">
        <v>37</v>
      </c>
      <c r="B38" s="5" t="s">
        <v>1338</v>
      </c>
      <c r="C38" s="5" t="s">
        <v>96</v>
      </c>
      <c r="D38" s="5" t="s">
        <v>1470</v>
      </c>
      <c r="E38" s="5" t="s">
        <v>1471</v>
      </c>
      <c r="F38" s="5" t="s">
        <v>1472</v>
      </c>
      <c r="G38" s="5" t="s">
        <v>1346</v>
      </c>
      <c r="J38" s="5" t="s">
        <v>2942</v>
      </c>
    </row>
    <row r="39" spans="1:10">
      <c r="A39" s="5">
        <v>38</v>
      </c>
      <c r="B39" s="5" t="s">
        <v>1338</v>
      </c>
      <c r="C39" s="5" t="s">
        <v>96</v>
      </c>
      <c r="D39" s="5" t="s">
        <v>1473</v>
      </c>
      <c r="E39" s="5" t="s">
        <v>1474</v>
      </c>
      <c r="F39" s="5" t="s">
        <v>1475</v>
      </c>
      <c r="G39" s="5" t="s">
        <v>1380</v>
      </c>
      <c r="J39" s="5" t="s">
        <v>2942</v>
      </c>
    </row>
    <row r="40" spans="1:10">
      <c r="A40" s="5">
        <v>39</v>
      </c>
      <c r="B40" s="5" t="s">
        <v>1338</v>
      </c>
      <c r="C40" s="5" t="s">
        <v>96</v>
      </c>
      <c r="D40" s="5" t="s">
        <v>1476</v>
      </c>
      <c r="E40" s="5" t="s">
        <v>1477</v>
      </c>
      <c r="F40" s="5" t="s">
        <v>1478</v>
      </c>
      <c r="G40" s="5" t="s">
        <v>1461</v>
      </c>
      <c r="J40" s="5" t="s">
        <v>2942</v>
      </c>
    </row>
    <row r="41" spans="1:10">
      <c r="A41" s="5">
        <v>40</v>
      </c>
      <c r="B41" s="5" t="s">
        <v>1338</v>
      </c>
      <c r="C41" s="5" t="s">
        <v>96</v>
      </c>
      <c r="D41" s="5" t="s">
        <v>1479</v>
      </c>
      <c r="E41" s="5" t="s">
        <v>1480</v>
      </c>
      <c r="F41" s="5" t="s">
        <v>1481</v>
      </c>
      <c r="G41" s="5" t="s">
        <v>1482</v>
      </c>
      <c r="H41" s="5" t="s">
        <v>1483</v>
      </c>
      <c r="J41" s="5" t="s">
        <v>2942</v>
      </c>
    </row>
    <row r="42" spans="1:10">
      <c r="A42" s="5">
        <v>41</v>
      </c>
      <c r="B42" s="5" t="s">
        <v>1338</v>
      </c>
      <c r="C42" s="5" t="s">
        <v>96</v>
      </c>
      <c r="D42" s="5" t="s">
        <v>1484</v>
      </c>
      <c r="E42" s="5" t="s">
        <v>1485</v>
      </c>
      <c r="F42" s="5" t="s">
        <v>1486</v>
      </c>
      <c r="G42" s="5" t="s">
        <v>1365</v>
      </c>
      <c r="J42" s="5" t="s">
        <v>2942</v>
      </c>
    </row>
    <row r="43" spans="1:10">
      <c r="A43" s="5">
        <v>42</v>
      </c>
      <c r="B43" s="5" t="s">
        <v>1338</v>
      </c>
      <c r="C43" s="5" t="s">
        <v>96</v>
      </c>
      <c r="D43" s="5" t="s">
        <v>1487</v>
      </c>
      <c r="E43" s="5" t="s">
        <v>1488</v>
      </c>
      <c r="F43" s="5" t="s">
        <v>1486</v>
      </c>
      <c r="G43" s="5" t="s">
        <v>1489</v>
      </c>
      <c r="J43" s="5" t="s">
        <v>2942</v>
      </c>
    </row>
    <row r="44" spans="1:10">
      <c r="A44" s="5">
        <v>43</v>
      </c>
      <c r="B44" s="5" t="s">
        <v>1338</v>
      </c>
      <c r="C44" s="5" t="s">
        <v>96</v>
      </c>
      <c r="D44" s="5" t="s">
        <v>1490</v>
      </c>
      <c r="E44" s="5" t="s">
        <v>1491</v>
      </c>
      <c r="F44" s="5" t="s">
        <v>1486</v>
      </c>
      <c r="G44" s="5" t="s">
        <v>1492</v>
      </c>
      <c r="J44" s="5" t="s">
        <v>2942</v>
      </c>
    </row>
    <row r="45" spans="1:10">
      <c r="A45" s="5">
        <v>44</v>
      </c>
      <c r="B45" s="5" t="s">
        <v>1338</v>
      </c>
      <c r="C45" s="5" t="s">
        <v>96</v>
      </c>
      <c r="D45" s="5" t="s">
        <v>1493</v>
      </c>
      <c r="E45" s="5" t="s">
        <v>1494</v>
      </c>
      <c r="F45" s="5" t="s">
        <v>1486</v>
      </c>
      <c r="G45" s="5" t="s">
        <v>1495</v>
      </c>
      <c r="J45" s="5" t="s">
        <v>2942</v>
      </c>
    </row>
    <row r="46" spans="1:10">
      <c r="A46" s="5">
        <v>45</v>
      </c>
      <c r="B46" s="5" t="s">
        <v>1338</v>
      </c>
      <c r="C46" s="5" t="s">
        <v>96</v>
      </c>
      <c r="D46" s="5" t="s">
        <v>1496</v>
      </c>
      <c r="E46" s="5" t="s">
        <v>1497</v>
      </c>
      <c r="F46" s="5" t="s">
        <v>1486</v>
      </c>
      <c r="G46" s="5" t="s">
        <v>1498</v>
      </c>
      <c r="J46" s="5" t="s">
        <v>2942</v>
      </c>
    </row>
    <row r="47" spans="1:10">
      <c r="A47" s="5">
        <v>46</v>
      </c>
      <c r="B47" s="5" t="s">
        <v>1338</v>
      </c>
      <c r="C47" s="5" t="s">
        <v>96</v>
      </c>
      <c r="D47" s="5" t="s">
        <v>1499</v>
      </c>
      <c r="E47" s="5" t="s">
        <v>1500</v>
      </c>
      <c r="F47" s="5" t="s">
        <v>1486</v>
      </c>
      <c r="G47" s="5" t="s">
        <v>1501</v>
      </c>
      <c r="J47" s="5" t="s">
        <v>2942</v>
      </c>
    </row>
    <row r="48" spans="1:10">
      <c r="A48" s="5">
        <v>47</v>
      </c>
      <c r="B48" s="5" t="s">
        <v>1338</v>
      </c>
      <c r="C48" s="5" t="s">
        <v>96</v>
      </c>
      <c r="D48" s="5" t="s">
        <v>1502</v>
      </c>
      <c r="E48" s="5" t="s">
        <v>1503</v>
      </c>
      <c r="F48" s="5" t="s">
        <v>1504</v>
      </c>
      <c r="G48" s="5" t="s">
        <v>1505</v>
      </c>
      <c r="J48" s="5" t="s">
        <v>2942</v>
      </c>
    </row>
    <row r="49" spans="1:10">
      <c r="A49" s="5">
        <v>48</v>
      </c>
      <c r="B49" s="5" t="s">
        <v>1338</v>
      </c>
      <c r="C49" s="5" t="s">
        <v>96</v>
      </c>
      <c r="D49" s="5" t="s">
        <v>1506</v>
      </c>
      <c r="E49" s="5" t="s">
        <v>1507</v>
      </c>
      <c r="F49" s="5" t="s">
        <v>1508</v>
      </c>
      <c r="G49" s="5" t="s">
        <v>1365</v>
      </c>
      <c r="J49" s="5" t="s">
        <v>2942</v>
      </c>
    </row>
    <row r="50" spans="1:10">
      <c r="A50" s="5">
        <v>49</v>
      </c>
      <c r="B50" s="5" t="s">
        <v>1338</v>
      </c>
      <c r="C50" s="5" t="s">
        <v>96</v>
      </c>
      <c r="D50" s="5" t="s">
        <v>1509</v>
      </c>
      <c r="E50" s="5" t="s">
        <v>1510</v>
      </c>
      <c r="F50" s="5" t="s">
        <v>1511</v>
      </c>
      <c r="G50" s="5" t="s">
        <v>1350</v>
      </c>
      <c r="J50" s="5" t="s">
        <v>2942</v>
      </c>
    </row>
    <row r="51" spans="1:10">
      <c r="A51" s="5">
        <v>50</v>
      </c>
      <c r="B51" s="5" t="s">
        <v>1338</v>
      </c>
      <c r="C51" s="5" t="s">
        <v>96</v>
      </c>
      <c r="D51" s="5" t="s">
        <v>1512</v>
      </c>
      <c r="E51" s="5" t="s">
        <v>1513</v>
      </c>
      <c r="F51" s="5" t="s">
        <v>1514</v>
      </c>
      <c r="G51" s="5" t="s">
        <v>1515</v>
      </c>
      <c r="J51" s="5" t="s">
        <v>2942</v>
      </c>
    </row>
    <row r="52" spans="1:10">
      <c r="A52" s="5">
        <v>51</v>
      </c>
      <c r="B52" s="5" t="s">
        <v>1338</v>
      </c>
      <c r="C52" s="5" t="s">
        <v>96</v>
      </c>
      <c r="D52" s="5" t="s">
        <v>1516</v>
      </c>
      <c r="E52" s="5" t="s">
        <v>1517</v>
      </c>
      <c r="F52" s="5" t="s">
        <v>1518</v>
      </c>
      <c r="G52" s="5" t="s">
        <v>1519</v>
      </c>
      <c r="J52" s="5" t="s">
        <v>2942</v>
      </c>
    </row>
    <row r="53" spans="1:10">
      <c r="A53" s="5">
        <v>52</v>
      </c>
      <c r="B53" s="5" t="s">
        <v>1338</v>
      </c>
      <c r="C53" s="5" t="s">
        <v>96</v>
      </c>
      <c r="D53" s="5" t="s">
        <v>1520</v>
      </c>
      <c r="E53" s="5" t="s">
        <v>1521</v>
      </c>
      <c r="F53" s="5" t="s">
        <v>1522</v>
      </c>
      <c r="G53" s="5" t="s">
        <v>1523</v>
      </c>
      <c r="J53" s="5" t="s">
        <v>2942</v>
      </c>
    </row>
    <row r="54" spans="1:10">
      <c r="A54" s="5">
        <v>53</v>
      </c>
      <c r="B54" s="5" t="s">
        <v>1338</v>
      </c>
      <c r="C54" s="5" t="s">
        <v>96</v>
      </c>
      <c r="D54" s="5" t="s">
        <v>1524</v>
      </c>
      <c r="E54" s="5" t="s">
        <v>1525</v>
      </c>
      <c r="F54" s="5" t="s">
        <v>1526</v>
      </c>
      <c r="G54" s="5" t="s">
        <v>1350</v>
      </c>
      <c r="J54" s="5" t="s">
        <v>2942</v>
      </c>
    </row>
    <row r="55" spans="1:10">
      <c r="A55" s="5">
        <v>54</v>
      </c>
      <c r="B55" s="5" t="s">
        <v>1338</v>
      </c>
      <c r="C55" s="5" t="s">
        <v>96</v>
      </c>
      <c r="D55" s="5" t="s">
        <v>1527</v>
      </c>
      <c r="E55" s="5" t="s">
        <v>1528</v>
      </c>
      <c r="F55" s="5" t="s">
        <v>1529</v>
      </c>
      <c r="G55" s="5" t="s">
        <v>1523</v>
      </c>
      <c r="J55" s="5" t="s">
        <v>2942</v>
      </c>
    </row>
    <row r="56" spans="1:10">
      <c r="A56" s="5">
        <v>55</v>
      </c>
      <c r="B56" s="5" t="s">
        <v>1338</v>
      </c>
      <c r="C56" s="5" t="s">
        <v>96</v>
      </c>
      <c r="D56" s="5" t="s">
        <v>1530</v>
      </c>
      <c r="E56" s="5" t="s">
        <v>1531</v>
      </c>
      <c r="F56" s="5" t="s">
        <v>1532</v>
      </c>
      <c r="G56" s="5" t="s">
        <v>1533</v>
      </c>
      <c r="J56" s="5" t="s">
        <v>2942</v>
      </c>
    </row>
    <row r="57" spans="1:10">
      <c r="A57" s="5">
        <v>56</v>
      </c>
      <c r="B57" s="5" t="s">
        <v>1338</v>
      </c>
      <c r="C57" s="5" t="s">
        <v>96</v>
      </c>
      <c r="D57" s="5" t="s">
        <v>1534</v>
      </c>
      <c r="E57" s="5" t="s">
        <v>1535</v>
      </c>
      <c r="F57" s="5" t="s">
        <v>1536</v>
      </c>
      <c r="G57" s="5" t="s">
        <v>1420</v>
      </c>
      <c r="H57" s="5" t="s">
        <v>1537</v>
      </c>
      <c r="J57" s="5" t="s">
        <v>2942</v>
      </c>
    </row>
    <row r="58" spans="1:10">
      <c r="A58" s="5">
        <v>57</v>
      </c>
      <c r="B58" s="5" t="s">
        <v>1338</v>
      </c>
      <c r="C58" s="5" t="s">
        <v>96</v>
      </c>
      <c r="D58" s="5" t="s">
        <v>1538</v>
      </c>
      <c r="E58" s="5" t="s">
        <v>1539</v>
      </c>
      <c r="F58" s="5" t="s">
        <v>1540</v>
      </c>
      <c r="G58" s="5" t="s">
        <v>1346</v>
      </c>
      <c r="J58" s="5" t="s">
        <v>2942</v>
      </c>
    </row>
    <row r="59" spans="1:10">
      <c r="A59" s="5">
        <v>58</v>
      </c>
      <c r="B59" s="5" t="s">
        <v>1338</v>
      </c>
      <c r="C59" s="5" t="s">
        <v>96</v>
      </c>
      <c r="D59" s="5" t="s">
        <v>1541</v>
      </c>
      <c r="E59" s="5" t="s">
        <v>1542</v>
      </c>
      <c r="F59" s="5" t="s">
        <v>1543</v>
      </c>
      <c r="G59" s="5" t="s">
        <v>1544</v>
      </c>
      <c r="H59" s="5" t="s">
        <v>1545</v>
      </c>
      <c r="J59" s="5" t="s">
        <v>2942</v>
      </c>
    </row>
    <row r="60" spans="1:10">
      <c r="A60" s="5">
        <v>59</v>
      </c>
      <c r="B60" s="5" t="s">
        <v>1338</v>
      </c>
      <c r="C60" s="5" t="s">
        <v>96</v>
      </c>
      <c r="D60" s="5" t="s">
        <v>1546</v>
      </c>
      <c r="E60" s="5" t="s">
        <v>1547</v>
      </c>
      <c r="F60" s="5" t="s">
        <v>1548</v>
      </c>
      <c r="G60" s="5" t="s">
        <v>1380</v>
      </c>
      <c r="H60" s="5" t="s">
        <v>1549</v>
      </c>
      <c r="J60" s="5" t="s">
        <v>2942</v>
      </c>
    </row>
    <row r="61" spans="1:10">
      <c r="A61" s="5">
        <v>60</v>
      </c>
      <c r="B61" s="5" t="s">
        <v>1338</v>
      </c>
      <c r="C61" s="5" t="s">
        <v>96</v>
      </c>
      <c r="D61" s="5" t="s">
        <v>1550</v>
      </c>
      <c r="E61" s="5" t="s">
        <v>1551</v>
      </c>
      <c r="F61" s="5" t="s">
        <v>1552</v>
      </c>
      <c r="G61" s="5" t="s">
        <v>1553</v>
      </c>
      <c r="J61" s="5" t="s">
        <v>2942</v>
      </c>
    </row>
    <row r="62" spans="1:10">
      <c r="A62" s="5">
        <v>61</v>
      </c>
      <c r="B62" s="5" t="s">
        <v>1338</v>
      </c>
      <c r="C62" s="5" t="s">
        <v>96</v>
      </c>
      <c r="D62" s="5" t="s">
        <v>1554</v>
      </c>
      <c r="E62" s="5" t="s">
        <v>1555</v>
      </c>
      <c r="F62" s="5" t="s">
        <v>1556</v>
      </c>
      <c r="G62" s="5" t="s">
        <v>1533</v>
      </c>
      <c r="J62" s="5" t="s">
        <v>2942</v>
      </c>
    </row>
    <row r="63" spans="1:10">
      <c r="A63" s="5">
        <v>62</v>
      </c>
      <c r="B63" s="5" t="s">
        <v>1338</v>
      </c>
      <c r="C63" s="5" t="s">
        <v>96</v>
      </c>
      <c r="D63" s="5" t="s">
        <v>1557</v>
      </c>
      <c r="E63" s="5" t="s">
        <v>1558</v>
      </c>
      <c r="F63" s="5" t="s">
        <v>1559</v>
      </c>
      <c r="G63" s="5" t="s">
        <v>1560</v>
      </c>
      <c r="H63" s="5" t="s">
        <v>1561</v>
      </c>
      <c r="J63" s="5" t="s">
        <v>2942</v>
      </c>
    </row>
    <row r="64" spans="1:10">
      <c r="A64" s="5">
        <v>63</v>
      </c>
      <c r="B64" s="5" t="s">
        <v>1338</v>
      </c>
      <c r="C64" s="5" t="s">
        <v>96</v>
      </c>
      <c r="D64" s="5" t="s">
        <v>1562</v>
      </c>
      <c r="E64" s="5" t="s">
        <v>1563</v>
      </c>
      <c r="F64" s="5" t="s">
        <v>1564</v>
      </c>
      <c r="G64" s="5" t="s">
        <v>1560</v>
      </c>
      <c r="J64" s="5" t="s">
        <v>2942</v>
      </c>
    </row>
    <row r="65" spans="1:10">
      <c r="A65" s="5">
        <v>64</v>
      </c>
      <c r="B65" s="5" t="s">
        <v>1338</v>
      </c>
      <c r="C65" s="5" t="s">
        <v>96</v>
      </c>
      <c r="D65" s="5" t="s">
        <v>1565</v>
      </c>
      <c r="E65" s="5" t="s">
        <v>1566</v>
      </c>
      <c r="F65" s="5" t="s">
        <v>1486</v>
      </c>
      <c r="G65" s="5" t="s">
        <v>1567</v>
      </c>
      <c r="J65" s="5" t="s">
        <v>2942</v>
      </c>
    </row>
    <row r="66" spans="1:10">
      <c r="A66" s="5">
        <v>65</v>
      </c>
      <c r="B66" s="5" t="s">
        <v>1338</v>
      </c>
      <c r="C66" s="5" t="s">
        <v>96</v>
      </c>
      <c r="D66" s="5" t="s">
        <v>1568</v>
      </c>
      <c r="E66" s="5" t="s">
        <v>1569</v>
      </c>
      <c r="F66" s="5" t="s">
        <v>1570</v>
      </c>
      <c r="G66" s="5" t="s">
        <v>1571</v>
      </c>
      <c r="J66" s="5" t="s">
        <v>2942</v>
      </c>
    </row>
    <row r="67" spans="1:10">
      <c r="A67" s="5">
        <v>66</v>
      </c>
      <c r="B67" s="5" t="s">
        <v>1338</v>
      </c>
      <c r="C67" s="5" t="s">
        <v>96</v>
      </c>
      <c r="D67" s="5" t="s">
        <v>1572</v>
      </c>
      <c r="E67" s="5" t="s">
        <v>1573</v>
      </c>
      <c r="F67" s="5" t="s">
        <v>1574</v>
      </c>
      <c r="G67" s="5" t="s">
        <v>1575</v>
      </c>
      <c r="H67" s="5" t="s">
        <v>1576</v>
      </c>
      <c r="J67" s="5" t="s">
        <v>2942</v>
      </c>
    </row>
    <row r="68" spans="1:10">
      <c r="A68" s="5">
        <v>67</v>
      </c>
      <c r="B68" s="5" t="s">
        <v>1338</v>
      </c>
      <c r="C68" s="5" t="s">
        <v>96</v>
      </c>
      <c r="D68" s="5" t="s">
        <v>1577</v>
      </c>
      <c r="E68" s="5" t="s">
        <v>1578</v>
      </c>
      <c r="F68" s="5" t="s">
        <v>1579</v>
      </c>
      <c r="G68" s="5" t="s">
        <v>1580</v>
      </c>
      <c r="J68" s="5" t="s">
        <v>2942</v>
      </c>
    </row>
    <row r="69" spans="1:10">
      <c r="A69" s="5">
        <v>68</v>
      </c>
      <c r="B69" s="5" t="s">
        <v>1338</v>
      </c>
      <c r="C69" s="5" t="s">
        <v>96</v>
      </c>
      <c r="D69" s="5" t="s">
        <v>1581</v>
      </c>
      <c r="E69" s="5" t="s">
        <v>1582</v>
      </c>
      <c r="F69" s="5" t="s">
        <v>1583</v>
      </c>
      <c r="G69" s="5" t="s">
        <v>1584</v>
      </c>
      <c r="J69" s="5" t="s">
        <v>2942</v>
      </c>
    </row>
    <row r="70" spans="1:10">
      <c r="A70" s="5">
        <v>69</v>
      </c>
      <c r="B70" s="5" t="s">
        <v>1338</v>
      </c>
      <c r="C70" s="5" t="s">
        <v>96</v>
      </c>
      <c r="D70" s="5" t="s">
        <v>1585</v>
      </c>
      <c r="E70" s="5" t="s">
        <v>1586</v>
      </c>
      <c r="F70" s="5" t="s">
        <v>1587</v>
      </c>
      <c r="G70" s="5" t="s">
        <v>1437</v>
      </c>
      <c r="J70" s="5" t="s">
        <v>2942</v>
      </c>
    </row>
    <row r="71" spans="1:10">
      <c r="A71" s="5">
        <v>70</v>
      </c>
      <c r="B71" s="5" t="s">
        <v>1338</v>
      </c>
      <c r="C71" s="5" t="s">
        <v>96</v>
      </c>
      <c r="D71" s="5" t="s">
        <v>1588</v>
      </c>
      <c r="E71" s="5" t="s">
        <v>1589</v>
      </c>
      <c r="F71" s="5" t="s">
        <v>1590</v>
      </c>
      <c r="G71" s="5" t="s">
        <v>1591</v>
      </c>
      <c r="J71" s="5" t="s">
        <v>2942</v>
      </c>
    </row>
    <row r="72" spans="1:10">
      <c r="A72" s="5">
        <v>71</v>
      </c>
      <c r="B72" s="5" t="s">
        <v>1338</v>
      </c>
      <c r="C72" s="5" t="s">
        <v>96</v>
      </c>
      <c r="D72" s="5" t="s">
        <v>1592</v>
      </c>
      <c r="E72" s="5" t="s">
        <v>1593</v>
      </c>
      <c r="F72" s="5" t="s">
        <v>1594</v>
      </c>
      <c r="G72" s="5" t="s">
        <v>1595</v>
      </c>
      <c r="J72" s="5" t="s">
        <v>2942</v>
      </c>
    </row>
    <row r="73" spans="1:10">
      <c r="A73" s="5">
        <v>72</v>
      </c>
      <c r="B73" s="5" t="s">
        <v>1338</v>
      </c>
      <c r="C73" s="5" t="s">
        <v>96</v>
      </c>
      <c r="D73" s="5" t="s">
        <v>1596</v>
      </c>
      <c r="E73" s="5" t="s">
        <v>1597</v>
      </c>
      <c r="F73" s="5" t="s">
        <v>1598</v>
      </c>
      <c r="G73" s="5" t="s">
        <v>1599</v>
      </c>
      <c r="J73" s="5" t="s">
        <v>2942</v>
      </c>
    </row>
    <row r="74" spans="1:10">
      <c r="A74" s="5">
        <v>73</v>
      </c>
      <c r="B74" s="5" t="s">
        <v>1338</v>
      </c>
      <c r="C74" s="5" t="s">
        <v>96</v>
      </c>
      <c r="D74" s="5" t="s">
        <v>1600</v>
      </c>
      <c r="E74" s="5" t="s">
        <v>1601</v>
      </c>
      <c r="F74" s="5" t="s">
        <v>1602</v>
      </c>
      <c r="G74" s="5" t="s">
        <v>1380</v>
      </c>
      <c r="J74" s="5" t="s">
        <v>2942</v>
      </c>
    </row>
    <row r="75" spans="1:10">
      <c r="A75" s="5">
        <v>74</v>
      </c>
      <c r="B75" s="5" t="s">
        <v>1338</v>
      </c>
      <c r="C75" s="5" t="s">
        <v>96</v>
      </c>
      <c r="D75" s="5" t="s">
        <v>1603</v>
      </c>
      <c r="E75" s="5" t="s">
        <v>1604</v>
      </c>
      <c r="F75" s="5" t="s">
        <v>1605</v>
      </c>
      <c r="G75" s="5" t="s">
        <v>1606</v>
      </c>
      <c r="J75" s="5" t="s">
        <v>2942</v>
      </c>
    </row>
    <row r="76" spans="1:10">
      <c r="A76" s="5">
        <v>75</v>
      </c>
      <c r="B76" s="5" t="s">
        <v>1338</v>
      </c>
      <c r="C76" s="5" t="s">
        <v>96</v>
      </c>
      <c r="D76" s="5" t="s">
        <v>1607</v>
      </c>
      <c r="E76" s="5" t="s">
        <v>1608</v>
      </c>
      <c r="F76" s="5" t="s">
        <v>1609</v>
      </c>
      <c r="G76" s="5" t="s">
        <v>1610</v>
      </c>
      <c r="J76" s="5" t="s">
        <v>2942</v>
      </c>
    </row>
    <row r="77" spans="1:10">
      <c r="A77" s="5">
        <v>76</v>
      </c>
      <c r="B77" s="5" t="s">
        <v>1338</v>
      </c>
      <c r="C77" s="5" t="s">
        <v>96</v>
      </c>
      <c r="D77" s="5" t="s">
        <v>1611</v>
      </c>
      <c r="E77" s="5" t="s">
        <v>1612</v>
      </c>
      <c r="F77" s="5" t="s">
        <v>1613</v>
      </c>
      <c r="G77" s="5" t="s">
        <v>1614</v>
      </c>
      <c r="J77" s="5" t="s">
        <v>2942</v>
      </c>
    </row>
    <row r="78" spans="1:10">
      <c r="A78" s="5">
        <v>77</v>
      </c>
      <c r="B78" s="5" t="s">
        <v>1338</v>
      </c>
      <c r="C78" s="5" t="s">
        <v>96</v>
      </c>
      <c r="D78" s="5" t="s">
        <v>1615</v>
      </c>
      <c r="E78" s="5" t="s">
        <v>1616</v>
      </c>
      <c r="F78" s="5" t="s">
        <v>1617</v>
      </c>
      <c r="G78" s="5" t="s">
        <v>1406</v>
      </c>
      <c r="J78" s="5" t="s">
        <v>2942</v>
      </c>
    </row>
    <row r="79" spans="1:10">
      <c r="A79" s="5">
        <v>78</v>
      </c>
      <c r="B79" s="5" t="s">
        <v>1338</v>
      </c>
      <c r="C79" s="5" t="s">
        <v>96</v>
      </c>
      <c r="D79" s="5" t="s">
        <v>1618</v>
      </c>
      <c r="E79" s="5" t="s">
        <v>1619</v>
      </c>
      <c r="F79" s="5" t="s">
        <v>1620</v>
      </c>
      <c r="G79" s="5" t="s">
        <v>1621</v>
      </c>
      <c r="J79" s="5" t="s">
        <v>2942</v>
      </c>
    </row>
    <row r="80" spans="1:10">
      <c r="A80" s="5">
        <v>79</v>
      </c>
      <c r="B80" s="5" t="s">
        <v>1338</v>
      </c>
      <c r="C80" s="5" t="s">
        <v>96</v>
      </c>
      <c r="D80" s="5" t="s">
        <v>1622</v>
      </c>
      <c r="E80" s="5" t="s">
        <v>1623</v>
      </c>
      <c r="F80" s="5" t="s">
        <v>1624</v>
      </c>
      <c r="G80" s="5" t="s">
        <v>1369</v>
      </c>
      <c r="J80" s="5" t="s">
        <v>2942</v>
      </c>
    </row>
    <row r="81" spans="1:10">
      <c r="A81" s="5">
        <v>80</v>
      </c>
      <c r="B81" s="5" t="s">
        <v>1338</v>
      </c>
      <c r="C81" s="5" t="s">
        <v>96</v>
      </c>
      <c r="D81" s="5" t="s">
        <v>1625</v>
      </c>
      <c r="E81" s="5" t="s">
        <v>1626</v>
      </c>
      <c r="F81" s="5" t="s">
        <v>1627</v>
      </c>
      <c r="G81" s="5" t="s">
        <v>1399</v>
      </c>
      <c r="J81" s="5" t="s">
        <v>2942</v>
      </c>
    </row>
    <row r="82" spans="1:10">
      <c r="A82" s="5">
        <v>81</v>
      </c>
      <c r="B82" s="5" t="s">
        <v>1338</v>
      </c>
      <c r="C82" s="5" t="s">
        <v>96</v>
      </c>
      <c r="D82" s="5" t="s">
        <v>1628</v>
      </c>
      <c r="E82" s="5" t="s">
        <v>1629</v>
      </c>
      <c r="F82" s="5" t="s">
        <v>1630</v>
      </c>
      <c r="G82" s="5" t="s">
        <v>1410</v>
      </c>
      <c r="J82" s="5" t="s">
        <v>2942</v>
      </c>
    </row>
    <row r="83" spans="1:10">
      <c r="A83" s="5">
        <v>82</v>
      </c>
      <c r="B83" s="5" t="s">
        <v>1338</v>
      </c>
      <c r="C83" s="5" t="s">
        <v>96</v>
      </c>
      <c r="D83" s="5" t="s">
        <v>1631</v>
      </c>
      <c r="E83" s="5" t="s">
        <v>1632</v>
      </c>
      <c r="F83" s="5" t="s">
        <v>1633</v>
      </c>
      <c r="G83" s="5" t="s">
        <v>1634</v>
      </c>
      <c r="J83" s="5" t="s">
        <v>2942</v>
      </c>
    </row>
    <row r="84" spans="1:10">
      <c r="A84" s="5">
        <v>83</v>
      </c>
      <c r="B84" s="5" t="s">
        <v>1338</v>
      </c>
      <c r="C84" s="5" t="s">
        <v>96</v>
      </c>
      <c r="D84" s="5" t="s">
        <v>1635</v>
      </c>
      <c r="E84" s="5" t="s">
        <v>1636</v>
      </c>
      <c r="F84" s="5" t="s">
        <v>1637</v>
      </c>
      <c r="G84" s="5" t="s">
        <v>1482</v>
      </c>
      <c r="J84" s="5" t="s">
        <v>2942</v>
      </c>
    </row>
    <row r="85" spans="1:10">
      <c r="A85" s="5">
        <v>84</v>
      </c>
      <c r="B85" s="5" t="s">
        <v>1338</v>
      </c>
      <c r="C85" s="5" t="s">
        <v>96</v>
      </c>
      <c r="D85" s="5" t="s">
        <v>1638</v>
      </c>
      <c r="E85" s="5" t="s">
        <v>1639</v>
      </c>
      <c r="F85" s="5" t="s">
        <v>1640</v>
      </c>
      <c r="G85" s="5" t="s">
        <v>1365</v>
      </c>
      <c r="J85" s="5" t="s">
        <v>2942</v>
      </c>
    </row>
    <row r="86" spans="1:10">
      <c r="A86" s="5">
        <v>85</v>
      </c>
      <c r="B86" s="5" t="s">
        <v>1338</v>
      </c>
      <c r="C86" s="5" t="s">
        <v>96</v>
      </c>
      <c r="D86" s="5" t="s">
        <v>1641</v>
      </c>
      <c r="E86" s="5" t="s">
        <v>1642</v>
      </c>
      <c r="F86" s="5" t="s">
        <v>1643</v>
      </c>
      <c r="G86" s="5" t="s">
        <v>1644</v>
      </c>
      <c r="J86" s="5" t="s">
        <v>2942</v>
      </c>
    </row>
    <row r="87" spans="1:10">
      <c r="A87" s="5">
        <v>86</v>
      </c>
      <c r="B87" s="5" t="s">
        <v>1338</v>
      </c>
      <c r="C87" s="5" t="s">
        <v>96</v>
      </c>
      <c r="D87" s="5" t="s">
        <v>1645</v>
      </c>
      <c r="E87" s="5" t="s">
        <v>1646</v>
      </c>
      <c r="F87" s="5" t="s">
        <v>1647</v>
      </c>
      <c r="G87" s="5" t="s">
        <v>1575</v>
      </c>
      <c r="J87" s="5" t="s">
        <v>2942</v>
      </c>
    </row>
    <row r="88" spans="1:10">
      <c r="A88" s="5">
        <v>87</v>
      </c>
      <c r="B88" s="5" t="s">
        <v>1338</v>
      </c>
      <c r="C88" s="5" t="s">
        <v>96</v>
      </c>
      <c r="D88" s="5" t="s">
        <v>1648</v>
      </c>
      <c r="E88" s="5" t="s">
        <v>1649</v>
      </c>
      <c r="F88" s="5" t="s">
        <v>1650</v>
      </c>
      <c r="G88" s="5" t="s">
        <v>1651</v>
      </c>
      <c r="J88" s="5" t="s">
        <v>2942</v>
      </c>
    </row>
    <row r="89" spans="1:10">
      <c r="A89" s="5">
        <v>88</v>
      </c>
      <c r="B89" s="5" t="s">
        <v>1338</v>
      </c>
      <c r="C89" s="5" t="s">
        <v>96</v>
      </c>
      <c r="D89" s="5" t="s">
        <v>1652</v>
      </c>
      <c r="E89" s="5" t="s">
        <v>1653</v>
      </c>
      <c r="F89" s="5" t="s">
        <v>1654</v>
      </c>
      <c r="G89" s="5" t="s">
        <v>1575</v>
      </c>
      <c r="J89" s="5" t="s">
        <v>2942</v>
      </c>
    </row>
    <row r="90" spans="1:10">
      <c r="A90" s="5">
        <v>89</v>
      </c>
      <c r="B90" s="5" t="s">
        <v>1338</v>
      </c>
      <c r="C90" s="5" t="s">
        <v>96</v>
      </c>
      <c r="D90" s="5" t="s">
        <v>1655</v>
      </c>
      <c r="E90" s="5" t="s">
        <v>1656</v>
      </c>
      <c r="F90" s="5" t="s">
        <v>1657</v>
      </c>
      <c r="G90" s="5" t="s">
        <v>1658</v>
      </c>
      <c r="J90" s="5" t="s">
        <v>2942</v>
      </c>
    </row>
    <row r="91" spans="1:10">
      <c r="A91" s="5">
        <v>90</v>
      </c>
      <c r="B91" s="5" t="s">
        <v>1338</v>
      </c>
      <c r="C91" s="5" t="s">
        <v>96</v>
      </c>
      <c r="D91" s="5" t="s">
        <v>1659</v>
      </c>
      <c r="E91" s="5" t="s">
        <v>1660</v>
      </c>
      <c r="F91" s="5" t="s">
        <v>1661</v>
      </c>
      <c r="G91" s="5" t="s">
        <v>1365</v>
      </c>
      <c r="J91" s="5" t="s">
        <v>2942</v>
      </c>
    </row>
    <row r="92" spans="1:10">
      <c r="A92" s="5">
        <v>91</v>
      </c>
      <c r="B92" s="5" t="s">
        <v>1338</v>
      </c>
      <c r="C92" s="5" t="s">
        <v>96</v>
      </c>
      <c r="D92" s="5" t="s">
        <v>1662</v>
      </c>
      <c r="E92" s="5" t="s">
        <v>1663</v>
      </c>
      <c r="F92" s="5" t="s">
        <v>1664</v>
      </c>
      <c r="G92" s="5" t="s">
        <v>1621</v>
      </c>
      <c r="J92" s="5" t="s">
        <v>2942</v>
      </c>
    </row>
    <row r="93" spans="1:10">
      <c r="A93" s="5">
        <v>92</v>
      </c>
      <c r="B93" s="5" t="s">
        <v>1338</v>
      </c>
      <c r="C93" s="5" t="s">
        <v>96</v>
      </c>
      <c r="D93" s="5" t="s">
        <v>1665</v>
      </c>
      <c r="E93" s="5" t="s">
        <v>1666</v>
      </c>
      <c r="F93" s="5" t="s">
        <v>1667</v>
      </c>
      <c r="G93" s="5" t="s">
        <v>1420</v>
      </c>
      <c r="J93" s="5" t="s">
        <v>2942</v>
      </c>
    </row>
    <row r="94" spans="1:10">
      <c r="A94" s="5">
        <v>93</v>
      </c>
      <c r="B94" s="5" t="s">
        <v>1338</v>
      </c>
      <c r="C94" s="5" t="s">
        <v>96</v>
      </c>
      <c r="D94" s="5" t="s">
        <v>1668</v>
      </c>
      <c r="E94" s="5" t="s">
        <v>1669</v>
      </c>
      <c r="F94" s="5" t="s">
        <v>1670</v>
      </c>
      <c r="G94" s="5" t="s">
        <v>1482</v>
      </c>
      <c r="J94" s="5" t="s">
        <v>2942</v>
      </c>
    </row>
    <row r="95" spans="1:10">
      <c r="A95" s="5">
        <v>94</v>
      </c>
      <c r="B95" s="5" t="s">
        <v>1338</v>
      </c>
      <c r="C95" s="5" t="s">
        <v>96</v>
      </c>
      <c r="D95" s="5" t="s">
        <v>1671</v>
      </c>
      <c r="E95" s="5" t="s">
        <v>1672</v>
      </c>
      <c r="F95" s="5" t="s">
        <v>1673</v>
      </c>
      <c r="G95" s="5" t="s">
        <v>1482</v>
      </c>
      <c r="J95" s="5" t="s">
        <v>2942</v>
      </c>
    </row>
    <row r="96" spans="1:10">
      <c r="A96" s="5">
        <v>95</v>
      </c>
      <c r="B96" s="5" t="s">
        <v>1338</v>
      </c>
      <c r="C96" s="5" t="s">
        <v>96</v>
      </c>
      <c r="D96" s="5" t="s">
        <v>1674</v>
      </c>
      <c r="E96" s="5" t="s">
        <v>1675</v>
      </c>
      <c r="F96" s="5" t="s">
        <v>1676</v>
      </c>
      <c r="G96" s="5" t="s">
        <v>1437</v>
      </c>
      <c r="J96" s="5" t="s">
        <v>2942</v>
      </c>
    </row>
    <row r="97" spans="1:10">
      <c r="A97" s="5">
        <v>96</v>
      </c>
      <c r="B97" s="5" t="s">
        <v>1338</v>
      </c>
      <c r="C97" s="5" t="s">
        <v>96</v>
      </c>
      <c r="D97" s="5" t="s">
        <v>1677</v>
      </c>
      <c r="E97" s="5" t="s">
        <v>1678</v>
      </c>
      <c r="F97" s="5" t="s">
        <v>1679</v>
      </c>
      <c r="G97" s="5" t="s">
        <v>1680</v>
      </c>
      <c r="I97" s="5" t="s">
        <v>1681</v>
      </c>
      <c r="J97" s="5" t="s">
        <v>2942</v>
      </c>
    </row>
    <row r="98" spans="1:10">
      <c r="A98" s="5">
        <v>97</v>
      </c>
      <c r="B98" s="5" t="s">
        <v>1338</v>
      </c>
      <c r="C98" s="5" t="s">
        <v>96</v>
      </c>
      <c r="D98" s="5" t="s">
        <v>1682</v>
      </c>
      <c r="E98" s="5" t="s">
        <v>1683</v>
      </c>
      <c r="F98" s="5" t="s">
        <v>1684</v>
      </c>
      <c r="G98" s="5" t="s">
        <v>1560</v>
      </c>
      <c r="J98" s="5" t="s">
        <v>2942</v>
      </c>
    </row>
    <row r="99" spans="1:10">
      <c r="A99" s="5">
        <v>98</v>
      </c>
      <c r="B99" s="5" t="s">
        <v>1338</v>
      </c>
      <c r="C99" s="5" t="s">
        <v>96</v>
      </c>
      <c r="D99" s="5" t="s">
        <v>1685</v>
      </c>
      <c r="E99" s="5" t="s">
        <v>1686</v>
      </c>
      <c r="F99" s="5" t="s">
        <v>1687</v>
      </c>
      <c r="G99" s="5" t="s">
        <v>1634</v>
      </c>
      <c r="J99" s="5" t="s">
        <v>2942</v>
      </c>
    </row>
    <row r="100" spans="1:10">
      <c r="A100" s="5">
        <v>99</v>
      </c>
      <c r="B100" s="5" t="s">
        <v>1338</v>
      </c>
      <c r="C100" s="5" t="s">
        <v>96</v>
      </c>
      <c r="D100" s="5" t="s">
        <v>1688</v>
      </c>
      <c r="E100" s="5" t="s">
        <v>1689</v>
      </c>
      <c r="F100" s="5" t="s">
        <v>1690</v>
      </c>
      <c r="G100" s="5" t="s">
        <v>1621</v>
      </c>
      <c r="J100" s="5" t="s">
        <v>2942</v>
      </c>
    </row>
    <row r="101" spans="1:10">
      <c r="A101" s="5">
        <v>100</v>
      </c>
      <c r="B101" s="5" t="s">
        <v>1338</v>
      </c>
      <c r="C101" s="5" t="s">
        <v>96</v>
      </c>
      <c r="D101" s="5" t="s">
        <v>1691</v>
      </c>
      <c r="E101" s="5" t="s">
        <v>1692</v>
      </c>
      <c r="F101" s="5" t="s">
        <v>1693</v>
      </c>
      <c r="G101" s="5" t="s">
        <v>1694</v>
      </c>
      <c r="J101" s="5" t="s">
        <v>2942</v>
      </c>
    </row>
    <row r="102" spans="1:10">
      <c r="A102" s="5">
        <v>101</v>
      </c>
      <c r="B102" s="5" t="s">
        <v>1338</v>
      </c>
      <c r="C102" s="5" t="s">
        <v>96</v>
      </c>
      <c r="D102" s="5" t="s">
        <v>1695</v>
      </c>
      <c r="E102" s="5" t="s">
        <v>1696</v>
      </c>
      <c r="F102" s="5" t="s">
        <v>1697</v>
      </c>
      <c r="G102" s="5" t="s">
        <v>1694</v>
      </c>
      <c r="J102" s="5" t="s">
        <v>2942</v>
      </c>
    </row>
    <row r="103" spans="1:10">
      <c r="A103" s="5">
        <v>102</v>
      </c>
      <c r="B103" s="5" t="s">
        <v>1338</v>
      </c>
      <c r="C103" s="5" t="s">
        <v>96</v>
      </c>
      <c r="D103" s="5" t="s">
        <v>1698</v>
      </c>
      <c r="E103" s="5" t="s">
        <v>1699</v>
      </c>
      <c r="F103" s="5" t="s">
        <v>1700</v>
      </c>
      <c r="G103" s="5" t="s">
        <v>1694</v>
      </c>
      <c r="J103" s="5" t="s">
        <v>2942</v>
      </c>
    </row>
    <row r="104" spans="1:10">
      <c r="A104" s="5">
        <v>103</v>
      </c>
      <c r="B104" s="5" t="s">
        <v>1338</v>
      </c>
      <c r="C104" s="5" t="s">
        <v>96</v>
      </c>
      <c r="D104" s="5" t="s">
        <v>1701</v>
      </c>
      <c r="E104" s="5" t="s">
        <v>1702</v>
      </c>
      <c r="F104" s="5" t="s">
        <v>1703</v>
      </c>
      <c r="G104" s="5" t="s">
        <v>1694</v>
      </c>
      <c r="J104" s="5" t="s">
        <v>2942</v>
      </c>
    </row>
    <row r="105" spans="1:10">
      <c r="A105" s="5">
        <v>104</v>
      </c>
      <c r="B105" s="5" t="s">
        <v>1338</v>
      </c>
      <c r="C105" s="5" t="s">
        <v>96</v>
      </c>
      <c r="D105" s="5" t="s">
        <v>1704</v>
      </c>
      <c r="E105" s="5" t="s">
        <v>1705</v>
      </c>
      <c r="F105" s="5" t="s">
        <v>1706</v>
      </c>
      <c r="G105" s="5" t="s">
        <v>1694</v>
      </c>
      <c r="J105" s="5" t="s">
        <v>2942</v>
      </c>
    </row>
    <row r="106" spans="1:10">
      <c r="A106" s="5">
        <v>105</v>
      </c>
      <c r="B106" s="5" t="s">
        <v>1338</v>
      </c>
      <c r="C106" s="5" t="s">
        <v>96</v>
      </c>
      <c r="D106" s="5" t="s">
        <v>1707</v>
      </c>
      <c r="E106" s="5" t="s">
        <v>1708</v>
      </c>
      <c r="F106" s="5" t="s">
        <v>1709</v>
      </c>
      <c r="G106" s="5" t="s">
        <v>1694</v>
      </c>
      <c r="J106" s="5" t="s">
        <v>2942</v>
      </c>
    </row>
    <row r="107" spans="1:10">
      <c r="A107" s="5">
        <v>106</v>
      </c>
      <c r="B107" s="5" t="s">
        <v>1338</v>
      </c>
      <c r="C107" s="5" t="s">
        <v>96</v>
      </c>
      <c r="D107" s="5" t="s">
        <v>1710</v>
      </c>
      <c r="E107" s="5" t="s">
        <v>1711</v>
      </c>
      <c r="F107" s="5" t="s">
        <v>1712</v>
      </c>
      <c r="G107" s="5" t="s">
        <v>1694</v>
      </c>
      <c r="J107" s="5" t="s">
        <v>2942</v>
      </c>
    </row>
    <row r="108" spans="1:10">
      <c r="A108" s="5">
        <v>107</v>
      </c>
      <c r="B108" s="5" t="s">
        <v>1338</v>
      </c>
      <c r="C108" s="5" t="s">
        <v>96</v>
      </c>
      <c r="D108" s="5" t="s">
        <v>1713</v>
      </c>
      <c r="E108" s="5" t="s">
        <v>1714</v>
      </c>
      <c r="F108" s="5" t="s">
        <v>1715</v>
      </c>
      <c r="G108" s="5" t="s">
        <v>1716</v>
      </c>
      <c r="J108" s="5" t="s">
        <v>2942</v>
      </c>
    </row>
    <row r="109" spans="1:10">
      <c r="A109" s="5">
        <v>108</v>
      </c>
      <c r="B109" s="5" t="s">
        <v>1338</v>
      </c>
      <c r="C109" s="5" t="s">
        <v>96</v>
      </c>
      <c r="D109" s="5" t="s">
        <v>1717</v>
      </c>
      <c r="E109" s="5" t="s">
        <v>1718</v>
      </c>
      <c r="F109" s="5" t="s">
        <v>1719</v>
      </c>
      <c r="G109" s="5" t="s">
        <v>1720</v>
      </c>
      <c r="J109" s="5" t="s">
        <v>2942</v>
      </c>
    </row>
    <row r="110" spans="1:10">
      <c r="A110" s="5">
        <v>109</v>
      </c>
      <c r="B110" s="5" t="s">
        <v>1338</v>
      </c>
      <c r="C110" s="5" t="s">
        <v>96</v>
      </c>
      <c r="D110" s="5" t="s">
        <v>1721</v>
      </c>
      <c r="E110" s="5" t="s">
        <v>1722</v>
      </c>
      <c r="F110" s="5" t="s">
        <v>1579</v>
      </c>
      <c r="G110" s="5" t="s">
        <v>1723</v>
      </c>
      <c r="J110" s="5" t="s">
        <v>2942</v>
      </c>
    </row>
    <row r="111" spans="1:10">
      <c r="A111" s="5">
        <v>110</v>
      </c>
      <c r="B111" s="5" t="s">
        <v>1338</v>
      </c>
      <c r="C111" s="5" t="s">
        <v>96</v>
      </c>
      <c r="D111" s="5" t="s">
        <v>1724</v>
      </c>
      <c r="E111" s="5" t="s">
        <v>1725</v>
      </c>
      <c r="F111" s="5" t="s">
        <v>1726</v>
      </c>
      <c r="G111" s="5" t="s">
        <v>1533</v>
      </c>
      <c r="J111" s="5" t="s">
        <v>2942</v>
      </c>
    </row>
    <row r="112" spans="1:10">
      <c r="A112" s="5">
        <v>111</v>
      </c>
      <c r="B112" s="5" t="s">
        <v>1338</v>
      </c>
      <c r="C112" s="5" t="s">
        <v>96</v>
      </c>
      <c r="D112" s="5" t="s">
        <v>1727</v>
      </c>
      <c r="E112" s="5" t="s">
        <v>1728</v>
      </c>
      <c r="F112" s="5" t="s">
        <v>1729</v>
      </c>
      <c r="G112" s="5" t="s">
        <v>1533</v>
      </c>
      <c r="I112" s="5" t="s">
        <v>1730</v>
      </c>
      <c r="J112" s="5" t="s">
        <v>2942</v>
      </c>
    </row>
    <row r="113" spans="1:10">
      <c r="A113" s="5">
        <v>112</v>
      </c>
      <c r="B113" s="5" t="s">
        <v>1338</v>
      </c>
      <c r="C113" s="5" t="s">
        <v>96</v>
      </c>
      <c r="D113" s="5" t="s">
        <v>1731</v>
      </c>
      <c r="E113" s="5" t="s">
        <v>1732</v>
      </c>
      <c r="F113" s="5" t="s">
        <v>1733</v>
      </c>
      <c r="G113" s="5" t="s">
        <v>1734</v>
      </c>
      <c r="J113" s="5" t="s">
        <v>2942</v>
      </c>
    </row>
    <row r="114" spans="1:10">
      <c r="A114" s="5">
        <v>113</v>
      </c>
      <c r="B114" s="5" t="s">
        <v>1338</v>
      </c>
      <c r="C114" s="5" t="s">
        <v>96</v>
      </c>
      <c r="D114" s="5" t="s">
        <v>1735</v>
      </c>
      <c r="E114" s="5" t="s">
        <v>1736</v>
      </c>
      <c r="F114" s="5" t="s">
        <v>1737</v>
      </c>
      <c r="G114" s="5" t="s">
        <v>1738</v>
      </c>
      <c r="J114" s="5" t="s">
        <v>2942</v>
      </c>
    </row>
    <row r="115" spans="1:10">
      <c r="A115" s="5">
        <v>114</v>
      </c>
      <c r="B115" s="5" t="s">
        <v>1338</v>
      </c>
      <c r="C115" s="5" t="s">
        <v>96</v>
      </c>
      <c r="D115" s="5" t="s">
        <v>1739</v>
      </c>
      <c r="E115" s="5" t="s">
        <v>1740</v>
      </c>
      <c r="F115" s="5" t="s">
        <v>1741</v>
      </c>
      <c r="G115" s="5" t="s">
        <v>1651</v>
      </c>
      <c r="H115" s="5" t="s">
        <v>1742</v>
      </c>
      <c r="J115" s="5" t="s">
        <v>2942</v>
      </c>
    </row>
    <row r="116" spans="1:10">
      <c r="A116" s="5">
        <v>115</v>
      </c>
      <c r="B116" s="5" t="s">
        <v>1338</v>
      </c>
      <c r="C116" s="5" t="s">
        <v>96</v>
      </c>
      <c r="D116" s="5" t="s">
        <v>1743</v>
      </c>
      <c r="E116" s="5" t="s">
        <v>1744</v>
      </c>
      <c r="F116" s="5" t="s">
        <v>1745</v>
      </c>
      <c r="G116" s="5" t="s">
        <v>1746</v>
      </c>
      <c r="J116" s="5" t="s">
        <v>2942</v>
      </c>
    </row>
    <row r="117" spans="1:10">
      <c r="A117" s="5">
        <v>116</v>
      </c>
      <c r="B117" s="5" t="s">
        <v>1338</v>
      </c>
      <c r="C117" s="5" t="s">
        <v>96</v>
      </c>
      <c r="D117" s="5" t="s">
        <v>1747</v>
      </c>
      <c r="E117" s="5" t="s">
        <v>1748</v>
      </c>
      <c r="F117" s="5" t="s">
        <v>1749</v>
      </c>
      <c r="G117" s="5" t="s">
        <v>1750</v>
      </c>
      <c r="J117" s="5" t="s">
        <v>2942</v>
      </c>
    </row>
    <row r="118" spans="1:10">
      <c r="A118" s="5">
        <v>117</v>
      </c>
      <c r="B118" s="5" t="s">
        <v>1338</v>
      </c>
      <c r="C118" s="5" t="s">
        <v>96</v>
      </c>
      <c r="D118" s="5" t="s">
        <v>1751</v>
      </c>
      <c r="E118" s="5" t="s">
        <v>1752</v>
      </c>
      <c r="F118" s="5" t="s">
        <v>1753</v>
      </c>
      <c r="G118" s="5" t="s">
        <v>1734</v>
      </c>
      <c r="J118" s="5" t="s">
        <v>2942</v>
      </c>
    </row>
    <row r="119" spans="1:10">
      <c r="A119" s="5">
        <v>118</v>
      </c>
      <c r="B119" s="5" t="s">
        <v>1338</v>
      </c>
      <c r="C119" s="5" t="s">
        <v>96</v>
      </c>
      <c r="D119" s="5" t="s">
        <v>1754</v>
      </c>
      <c r="E119" s="5" t="s">
        <v>1755</v>
      </c>
      <c r="F119" s="5" t="s">
        <v>1756</v>
      </c>
      <c r="G119" s="5" t="s">
        <v>1757</v>
      </c>
      <c r="J119" s="5" t="s">
        <v>2942</v>
      </c>
    </row>
    <row r="120" spans="1:10">
      <c r="A120" s="5">
        <v>119</v>
      </c>
      <c r="B120" s="5" t="s">
        <v>1338</v>
      </c>
      <c r="C120" s="5" t="s">
        <v>96</v>
      </c>
      <c r="D120" s="5" t="s">
        <v>1758</v>
      </c>
      <c r="E120" s="5" t="s">
        <v>1759</v>
      </c>
      <c r="F120" s="5" t="s">
        <v>1760</v>
      </c>
      <c r="G120" s="5" t="s">
        <v>1533</v>
      </c>
      <c r="J120" s="5" t="s">
        <v>2942</v>
      </c>
    </row>
    <row r="121" spans="1:10">
      <c r="A121" s="5">
        <v>120</v>
      </c>
      <c r="B121" s="5" t="s">
        <v>1338</v>
      </c>
      <c r="C121" s="5" t="s">
        <v>96</v>
      </c>
      <c r="D121" s="5" t="s">
        <v>1761</v>
      </c>
      <c r="E121" s="5" t="s">
        <v>1762</v>
      </c>
      <c r="F121" s="5" t="s">
        <v>1763</v>
      </c>
      <c r="G121" s="5" t="s">
        <v>1764</v>
      </c>
      <c r="J121" s="5" t="s">
        <v>2942</v>
      </c>
    </row>
    <row r="122" spans="1:10">
      <c r="A122" s="5">
        <v>121</v>
      </c>
      <c r="B122" s="5" t="s">
        <v>1338</v>
      </c>
      <c r="C122" s="5" t="s">
        <v>96</v>
      </c>
      <c r="D122" s="5" t="s">
        <v>1765</v>
      </c>
      <c r="E122" s="5" t="s">
        <v>1766</v>
      </c>
      <c r="F122" s="5" t="s">
        <v>1767</v>
      </c>
      <c r="G122" s="5" t="s">
        <v>1764</v>
      </c>
      <c r="J122" s="5" t="s">
        <v>2942</v>
      </c>
    </row>
    <row r="123" spans="1:10">
      <c r="A123" s="5">
        <v>122</v>
      </c>
      <c r="B123" s="5" t="s">
        <v>1338</v>
      </c>
      <c r="C123" s="5" t="s">
        <v>96</v>
      </c>
      <c r="D123" s="5" t="s">
        <v>1768</v>
      </c>
      <c r="E123" s="5" t="s">
        <v>1769</v>
      </c>
      <c r="F123" s="5" t="s">
        <v>1770</v>
      </c>
      <c r="G123" s="5" t="s">
        <v>1465</v>
      </c>
      <c r="J123" s="5" t="s">
        <v>2942</v>
      </c>
    </row>
    <row r="124" spans="1:10">
      <c r="A124" s="5">
        <v>123</v>
      </c>
      <c r="B124" s="5" t="s">
        <v>1338</v>
      </c>
      <c r="C124" s="5" t="s">
        <v>96</v>
      </c>
      <c r="D124" s="5" t="s">
        <v>1771</v>
      </c>
      <c r="E124" s="5" t="s">
        <v>1772</v>
      </c>
      <c r="F124" s="5" t="s">
        <v>1773</v>
      </c>
      <c r="G124" s="5" t="s">
        <v>1774</v>
      </c>
      <c r="J124" s="5" t="s">
        <v>2942</v>
      </c>
    </row>
    <row r="125" spans="1:10">
      <c r="A125" s="5">
        <v>124</v>
      </c>
      <c r="B125" s="5" t="s">
        <v>1338</v>
      </c>
      <c r="C125" s="5" t="s">
        <v>96</v>
      </c>
      <c r="D125" s="5" t="s">
        <v>1775</v>
      </c>
      <c r="E125" s="5" t="s">
        <v>1776</v>
      </c>
      <c r="F125" s="5" t="s">
        <v>1777</v>
      </c>
      <c r="G125" s="5" t="s">
        <v>1369</v>
      </c>
      <c r="J125" s="5" t="s">
        <v>2942</v>
      </c>
    </row>
    <row r="126" spans="1:10">
      <c r="A126" s="5">
        <v>125</v>
      </c>
      <c r="B126" s="5" t="s">
        <v>1338</v>
      </c>
      <c r="C126" s="5" t="s">
        <v>96</v>
      </c>
      <c r="D126" s="5" t="s">
        <v>1778</v>
      </c>
      <c r="E126" s="5" t="s">
        <v>1779</v>
      </c>
      <c r="F126" s="5" t="s">
        <v>1780</v>
      </c>
      <c r="G126" s="5" t="s">
        <v>1465</v>
      </c>
      <c r="I126" s="5" t="s">
        <v>1781</v>
      </c>
      <c r="J126" s="5" t="s">
        <v>2942</v>
      </c>
    </row>
    <row r="127" spans="1:10">
      <c r="A127" s="5">
        <v>126</v>
      </c>
      <c r="B127" s="5" t="s">
        <v>1338</v>
      </c>
      <c r="C127" s="5" t="s">
        <v>96</v>
      </c>
      <c r="D127" s="5" t="s">
        <v>1782</v>
      </c>
      <c r="E127" s="5" t="s">
        <v>1783</v>
      </c>
      <c r="F127" s="5" t="s">
        <v>1784</v>
      </c>
      <c r="G127" s="5" t="s">
        <v>1544</v>
      </c>
      <c r="J127" s="5" t="s">
        <v>2942</v>
      </c>
    </row>
    <row r="128" spans="1:10">
      <c r="A128" s="5">
        <v>127</v>
      </c>
      <c r="B128" s="5" t="s">
        <v>1338</v>
      </c>
      <c r="C128" s="5" t="s">
        <v>96</v>
      </c>
      <c r="D128" s="5" t="s">
        <v>1785</v>
      </c>
      <c r="E128" s="5" t="s">
        <v>1786</v>
      </c>
      <c r="F128" s="5" t="s">
        <v>1787</v>
      </c>
      <c r="G128" s="5" t="s">
        <v>1774</v>
      </c>
      <c r="J128" s="5" t="s">
        <v>2942</v>
      </c>
    </row>
    <row r="129" spans="1:10">
      <c r="A129" s="5">
        <v>128</v>
      </c>
      <c r="B129" s="5" t="s">
        <v>1338</v>
      </c>
      <c r="C129" s="5" t="s">
        <v>96</v>
      </c>
      <c r="D129" s="5" t="s">
        <v>1788</v>
      </c>
      <c r="E129" s="5" t="s">
        <v>1789</v>
      </c>
      <c r="F129" s="5" t="s">
        <v>1790</v>
      </c>
      <c r="G129" s="5" t="s">
        <v>1791</v>
      </c>
      <c r="J129" s="5" t="s">
        <v>2942</v>
      </c>
    </row>
    <row r="130" spans="1:10">
      <c r="A130" s="5">
        <v>129</v>
      </c>
      <c r="B130" s="5" t="s">
        <v>1338</v>
      </c>
      <c r="C130" s="5" t="s">
        <v>96</v>
      </c>
      <c r="D130" s="5" t="s">
        <v>1792</v>
      </c>
      <c r="E130" s="5" t="s">
        <v>1793</v>
      </c>
      <c r="F130" s="5" t="s">
        <v>1794</v>
      </c>
      <c r="G130" s="5" t="s">
        <v>1406</v>
      </c>
      <c r="J130" s="5" t="s">
        <v>2942</v>
      </c>
    </row>
    <row r="131" spans="1:10">
      <c r="A131" s="5">
        <v>130</v>
      </c>
      <c r="B131" s="5" t="s">
        <v>1338</v>
      </c>
      <c r="C131" s="5" t="s">
        <v>96</v>
      </c>
      <c r="D131" s="5" t="s">
        <v>1795</v>
      </c>
      <c r="E131" s="5" t="s">
        <v>1796</v>
      </c>
      <c r="F131" s="5" t="s">
        <v>1797</v>
      </c>
      <c r="G131" s="5" t="s">
        <v>1680</v>
      </c>
      <c r="J131" s="5" t="s">
        <v>2942</v>
      </c>
    </row>
    <row r="132" spans="1:10">
      <c r="A132" s="5">
        <v>131</v>
      </c>
      <c r="B132" s="5" t="s">
        <v>1338</v>
      </c>
      <c r="C132" s="5" t="s">
        <v>96</v>
      </c>
      <c r="D132" s="5" t="s">
        <v>1798</v>
      </c>
      <c r="E132" s="5" t="s">
        <v>1799</v>
      </c>
      <c r="F132" s="5" t="s">
        <v>1800</v>
      </c>
      <c r="G132" s="5" t="s">
        <v>1342</v>
      </c>
      <c r="J132" s="5" t="s">
        <v>2942</v>
      </c>
    </row>
    <row r="133" spans="1:10">
      <c r="A133" s="5">
        <v>132</v>
      </c>
      <c r="B133" s="5" t="s">
        <v>1338</v>
      </c>
      <c r="C133" s="5" t="s">
        <v>96</v>
      </c>
      <c r="D133" s="5" t="s">
        <v>1801</v>
      </c>
      <c r="E133" s="5" t="s">
        <v>1802</v>
      </c>
      <c r="F133" s="5" t="s">
        <v>1803</v>
      </c>
      <c r="G133" s="5" t="s">
        <v>1437</v>
      </c>
      <c r="J133" s="5" t="s">
        <v>2942</v>
      </c>
    </row>
    <row r="134" spans="1:10">
      <c r="A134" s="5">
        <v>133</v>
      </c>
      <c r="B134" s="5" t="s">
        <v>1338</v>
      </c>
      <c r="C134" s="5" t="s">
        <v>96</v>
      </c>
      <c r="D134" s="5" t="s">
        <v>1804</v>
      </c>
      <c r="E134" s="5" t="s">
        <v>1805</v>
      </c>
      <c r="F134" s="5" t="s">
        <v>1806</v>
      </c>
      <c r="G134" s="5" t="s">
        <v>1716</v>
      </c>
      <c r="J134" s="5" t="s">
        <v>2942</v>
      </c>
    </row>
    <row r="135" spans="1:10">
      <c r="A135" s="5">
        <v>134</v>
      </c>
      <c r="B135" s="5" t="s">
        <v>1338</v>
      </c>
      <c r="C135" s="5" t="s">
        <v>96</v>
      </c>
      <c r="D135" s="5" t="s">
        <v>1807</v>
      </c>
      <c r="E135" s="5" t="s">
        <v>1808</v>
      </c>
      <c r="F135" s="5" t="s">
        <v>1809</v>
      </c>
      <c r="G135" s="5" t="s">
        <v>1746</v>
      </c>
      <c r="J135" s="5" t="s">
        <v>2942</v>
      </c>
    </row>
    <row r="136" spans="1:10">
      <c r="A136" s="5">
        <v>135</v>
      </c>
      <c r="B136" s="5" t="s">
        <v>1338</v>
      </c>
      <c r="C136" s="5" t="s">
        <v>96</v>
      </c>
      <c r="D136" s="5" t="s">
        <v>1810</v>
      </c>
      <c r="E136" s="5" t="s">
        <v>1811</v>
      </c>
      <c r="F136" s="5" t="s">
        <v>1812</v>
      </c>
      <c r="G136" s="5" t="s">
        <v>1391</v>
      </c>
      <c r="J136" s="5" t="s">
        <v>2942</v>
      </c>
    </row>
    <row r="137" spans="1:10">
      <c r="A137" s="5">
        <v>136</v>
      </c>
      <c r="B137" s="5" t="s">
        <v>1338</v>
      </c>
      <c r="C137" s="5" t="s">
        <v>96</v>
      </c>
      <c r="D137" s="5" t="s">
        <v>1813</v>
      </c>
      <c r="E137" s="5" t="s">
        <v>1814</v>
      </c>
      <c r="F137" s="5" t="s">
        <v>1815</v>
      </c>
      <c r="G137" s="5" t="s">
        <v>1816</v>
      </c>
      <c r="J137" s="5" t="s">
        <v>2942</v>
      </c>
    </row>
    <row r="138" spans="1:10">
      <c r="A138" s="5">
        <v>137</v>
      </c>
      <c r="B138" s="5" t="s">
        <v>1338</v>
      </c>
      <c r="C138" s="5" t="s">
        <v>96</v>
      </c>
      <c r="D138" s="5" t="s">
        <v>1817</v>
      </c>
      <c r="E138" s="5" t="s">
        <v>1818</v>
      </c>
      <c r="F138" s="5" t="s">
        <v>1819</v>
      </c>
      <c r="G138" s="5" t="s">
        <v>1820</v>
      </c>
      <c r="J138" s="5" t="s">
        <v>2942</v>
      </c>
    </row>
    <row r="139" spans="1:10">
      <c r="A139" s="5">
        <v>138</v>
      </c>
      <c r="B139" s="5" t="s">
        <v>1338</v>
      </c>
      <c r="C139" s="5" t="s">
        <v>96</v>
      </c>
      <c r="D139" s="5" t="s">
        <v>1821</v>
      </c>
      <c r="E139" s="5" t="s">
        <v>1822</v>
      </c>
      <c r="F139" s="5" t="s">
        <v>1823</v>
      </c>
      <c r="G139" s="5" t="s">
        <v>1824</v>
      </c>
      <c r="J139" s="5" t="s">
        <v>2942</v>
      </c>
    </row>
    <row r="140" spans="1:10">
      <c r="A140" s="5">
        <v>139</v>
      </c>
      <c r="B140" s="5" t="s">
        <v>1338</v>
      </c>
      <c r="C140" s="5" t="s">
        <v>96</v>
      </c>
      <c r="D140" s="5" t="s">
        <v>1825</v>
      </c>
      <c r="E140" s="5" t="s">
        <v>1826</v>
      </c>
      <c r="F140" s="5" t="s">
        <v>1827</v>
      </c>
      <c r="G140" s="5" t="s">
        <v>1606</v>
      </c>
      <c r="J140" s="5" t="s">
        <v>2942</v>
      </c>
    </row>
    <row r="141" spans="1:10">
      <c r="A141" s="5">
        <v>140</v>
      </c>
      <c r="B141" s="5" t="s">
        <v>1338</v>
      </c>
      <c r="C141" s="5" t="s">
        <v>96</v>
      </c>
      <c r="D141" s="5" t="s">
        <v>1828</v>
      </c>
      <c r="E141" s="5" t="s">
        <v>1829</v>
      </c>
      <c r="F141" s="5" t="s">
        <v>1830</v>
      </c>
      <c r="G141" s="5" t="s">
        <v>1410</v>
      </c>
      <c r="J141" s="5" t="s">
        <v>2942</v>
      </c>
    </row>
    <row r="142" spans="1:10">
      <c r="A142" s="5">
        <v>141</v>
      </c>
      <c r="B142" s="5" t="s">
        <v>1338</v>
      </c>
      <c r="C142" s="5" t="s">
        <v>96</v>
      </c>
      <c r="D142" s="5" t="s">
        <v>1831</v>
      </c>
      <c r="E142" s="5" t="s">
        <v>1832</v>
      </c>
      <c r="F142" s="5" t="s">
        <v>1833</v>
      </c>
      <c r="G142" s="5" t="s">
        <v>1373</v>
      </c>
      <c r="I142" s="5" t="s">
        <v>1834</v>
      </c>
      <c r="J142" s="5" t="s">
        <v>2942</v>
      </c>
    </row>
    <row r="143" spans="1:10">
      <c r="A143" s="5">
        <v>142</v>
      </c>
      <c r="B143" s="5" t="s">
        <v>1338</v>
      </c>
      <c r="C143" s="5" t="s">
        <v>96</v>
      </c>
      <c r="D143" s="5" t="s">
        <v>1835</v>
      </c>
      <c r="E143" s="5" t="s">
        <v>1836</v>
      </c>
      <c r="F143" s="5" t="s">
        <v>1837</v>
      </c>
      <c r="G143" s="5" t="s">
        <v>1610</v>
      </c>
      <c r="J143" s="5" t="s">
        <v>2942</v>
      </c>
    </row>
    <row r="144" spans="1:10">
      <c r="A144" s="5">
        <v>143</v>
      </c>
      <c r="B144" s="5" t="s">
        <v>1338</v>
      </c>
      <c r="C144" s="5" t="s">
        <v>96</v>
      </c>
      <c r="D144" s="5" t="s">
        <v>1838</v>
      </c>
      <c r="E144" s="5" t="s">
        <v>1839</v>
      </c>
      <c r="F144" s="5" t="s">
        <v>1840</v>
      </c>
      <c r="G144" s="5" t="s">
        <v>1406</v>
      </c>
      <c r="J144" s="5" t="s">
        <v>2942</v>
      </c>
    </row>
    <row r="145" spans="1:10">
      <c r="A145" s="5">
        <v>144</v>
      </c>
      <c r="B145" s="5" t="s">
        <v>1338</v>
      </c>
      <c r="C145" s="5" t="s">
        <v>96</v>
      </c>
      <c r="D145" s="5" t="s">
        <v>1841</v>
      </c>
      <c r="E145" s="5" t="s">
        <v>1842</v>
      </c>
      <c r="F145" s="5" t="s">
        <v>1843</v>
      </c>
      <c r="G145" s="5" t="s">
        <v>1816</v>
      </c>
      <c r="J145" s="5" t="s">
        <v>2942</v>
      </c>
    </row>
    <row r="146" spans="1:10">
      <c r="A146" s="5">
        <v>145</v>
      </c>
      <c r="B146" s="5" t="s">
        <v>1338</v>
      </c>
      <c r="C146" s="5" t="s">
        <v>96</v>
      </c>
      <c r="D146" s="5" t="s">
        <v>1844</v>
      </c>
      <c r="E146" s="5" t="s">
        <v>1845</v>
      </c>
      <c r="F146" s="5" t="s">
        <v>1846</v>
      </c>
      <c r="G146" s="5" t="s">
        <v>1614</v>
      </c>
      <c r="J146" s="5" t="s">
        <v>2942</v>
      </c>
    </row>
    <row r="147" spans="1:10">
      <c r="A147" s="5">
        <v>146</v>
      </c>
      <c r="B147" s="5" t="s">
        <v>1338</v>
      </c>
      <c r="C147" s="5" t="s">
        <v>96</v>
      </c>
      <c r="D147" s="5" t="s">
        <v>1847</v>
      </c>
      <c r="E147" s="5" t="s">
        <v>1848</v>
      </c>
      <c r="F147" s="5" t="s">
        <v>1849</v>
      </c>
      <c r="G147" s="5" t="s">
        <v>1850</v>
      </c>
      <c r="J147" s="5" t="s">
        <v>2942</v>
      </c>
    </row>
    <row r="148" spans="1:10">
      <c r="A148" s="5">
        <v>147</v>
      </c>
      <c r="B148" s="5" t="s">
        <v>1338</v>
      </c>
      <c r="C148" s="5" t="s">
        <v>96</v>
      </c>
      <c r="D148" s="5" t="s">
        <v>1851</v>
      </c>
      <c r="E148" s="5" t="s">
        <v>1852</v>
      </c>
      <c r="F148" s="5" t="s">
        <v>1853</v>
      </c>
      <c r="G148" s="5" t="s">
        <v>1850</v>
      </c>
      <c r="J148" s="5" t="s">
        <v>2942</v>
      </c>
    </row>
    <row r="149" spans="1:10">
      <c r="A149" s="5">
        <v>148</v>
      </c>
      <c r="B149" s="5" t="s">
        <v>1338</v>
      </c>
      <c r="C149" s="5" t="s">
        <v>96</v>
      </c>
      <c r="D149" s="5" t="s">
        <v>1854</v>
      </c>
      <c r="E149" s="5" t="s">
        <v>1855</v>
      </c>
      <c r="F149" s="5" t="s">
        <v>1856</v>
      </c>
      <c r="G149" s="5" t="s">
        <v>1850</v>
      </c>
      <c r="J149" s="5" t="s">
        <v>2942</v>
      </c>
    </row>
    <row r="150" spans="1:10">
      <c r="A150" s="5">
        <v>149</v>
      </c>
      <c r="B150" s="5" t="s">
        <v>1338</v>
      </c>
      <c r="C150" s="5" t="s">
        <v>96</v>
      </c>
      <c r="D150" s="5" t="s">
        <v>1857</v>
      </c>
      <c r="E150" s="5" t="s">
        <v>1858</v>
      </c>
      <c r="F150" s="5" t="s">
        <v>1859</v>
      </c>
      <c r="G150" s="5" t="s">
        <v>1850</v>
      </c>
      <c r="J150" s="5" t="s">
        <v>2942</v>
      </c>
    </row>
    <row r="151" spans="1:10">
      <c r="A151" s="5">
        <v>150</v>
      </c>
      <c r="B151" s="5" t="s">
        <v>1338</v>
      </c>
      <c r="C151" s="5" t="s">
        <v>96</v>
      </c>
      <c r="D151" s="5" t="s">
        <v>1860</v>
      </c>
      <c r="E151" s="5" t="s">
        <v>1861</v>
      </c>
      <c r="F151" s="5" t="s">
        <v>1862</v>
      </c>
      <c r="G151" s="5" t="s">
        <v>1850</v>
      </c>
      <c r="J151" s="5" t="s">
        <v>2942</v>
      </c>
    </row>
    <row r="152" spans="1:10">
      <c r="A152" s="5">
        <v>151</v>
      </c>
      <c r="B152" s="5" t="s">
        <v>1338</v>
      </c>
      <c r="C152" s="5" t="s">
        <v>96</v>
      </c>
      <c r="D152" s="5" t="s">
        <v>1863</v>
      </c>
      <c r="E152" s="5" t="s">
        <v>1864</v>
      </c>
      <c r="F152" s="5" t="s">
        <v>1865</v>
      </c>
      <c r="G152" s="5" t="s">
        <v>1850</v>
      </c>
      <c r="J152" s="5" t="s">
        <v>2942</v>
      </c>
    </row>
    <row r="153" spans="1:10">
      <c r="A153" s="5">
        <v>152</v>
      </c>
      <c r="B153" s="5" t="s">
        <v>1338</v>
      </c>
      <c r="C153" s="5" t="s">
        <v>96</v>
      </c>
      <c r="D153" s="5" t="s">
        <v>1866</v>
      </c>
      <c r="E153" s="5" t="s">
        <v>1867</v>
      </c>
      <c r="F153" s="5" t="s">
        <v>1868</v>
      </c>
      <c r="G153" s="5" t="s">
        <v>1850</v>
      </c>
      <c r="J153" s="5" t="s">
        <v>2942</v>
      </c>
    </row>
    <row r="154" spans="1:10">
      <c r="A154" s="5">
        <v>153</v>
      </c>
      <c r="B154" s="5" t="s">
        <v>1338</v>
      </c>
      <c r="C154" s="5" t="s">
        <v>96</v>
      </c>
      <c r="D154" s="5" t="s">
        <v>1869</v>
      </c>
      <c r="E154" s="5" t="s">
        <v>1870</v>
      </c>
      <c r="F154" s="5" t="s">
        <v>1871</v>
      </c>
      <c r="G154" s="5" t="s">
        <v>1437</v>
      </c>
      <c r="J154" s="5" t="s">
        <v>2942</v>
      </c>
    </row>
    <row r="155" spans="1:10">
      <c r="A155" s="5">
        <v>154</v>
      </c>
      <c r="B155" s="5" t="s">
        <v>1338</v>
      </c>
      <c r="C155" s="5" t="s">
        <v>96</v>
      </c>
      <c r="D155" s="5" t="s">
        <v>1872</v>
      </c>
      <c r="E155" s="5" t="s">
        <v>1873</v>
      </c>
      <c r="F155" s="5" t="s">
        <v>1874</v>
      </c>
      <c r="G155" s="5" t="s">
        <v>1850</v>
      </c>
      <c r="J155" s="5" t="s">
        <v>2942</v>
      </c>
    </row>
    <row r="156" spans="1:10">
      <c r="A156" s="5">
        <v>155</v>
      </c>
      <c r="B156" s="5" t="s">
        <v>1338</v>
      </c>
      <c r="C156" s="5" t="s">
        <v>96</v>
      </c>
      <c r="D156" s="5" t="s">
        <v>1875</v>
      </c>
      <c r="E156" s="5" t="s">
        <v>1876</v>
      </c>
      <c r="F156" s="5" t="s">
        <v>1877</v>
      </c>
      <c r="G156" s="5" t="s">
        <v>1850</v>
      </c>
      <c r="J156" s="5" t="s">
        <v>2942</v>
      </c>
    </row>
    <row r="157" spans="1:10">
      <c r="A157" s="5">
        <v>156</v>
      </c>
      <c r="B157" s="5" t="s">
        <v>1338</v>
      </c>
      <c r="C157" s="5" t="s">
        <v>96</v>
      </c>
      <c r="D157" s="5" t="s">
        <v>1878</v>
      </c>
      <c r="E157" s="5" t="s">
        <v>1879</v>
      </c>
      <c r="F157" s="5" t="s">
        <v>1880</v>
      </c>
      <c r="G157" s="5" t="s">
        <v>1881</v>
      </c>
      <c r="J157" s="5" t="s">
        <v>2942</v>
      </c>
    </row>
    <row r="158" spans="1:10">
      <c r="A158" s="5">
        <v>157</v>
      </c>
      <c r="B158" s="5" t="s">
        <v>1338</v>
      </c>
      <c r="C158" s="5" t="s">
        <v>96</v>
      </c>
      <c r="D158" s="5" t="s">
        <v>1882</v>
      </c>
      <c r="E158" s="5" t="s">
        <v>1883</v>
      </c>
      <c r="F158" s="5" t="s">
        <v>1884</v>
      </c>
      <c r="G158" s="5" t="s">
        <v>1850</v>
      </c>
      <c r="J158" s="5" t="s">
        <v>2942</v>
      </c>
    </row>
    <row r="159" spans="1:10">
      <c r="A159" s="5">
        <v>158</v>
      </c>
      <c r="B159" s="5" t="s">
        <v>1338</v>
      </c>
      <c r="C159" s="5" t="s">
        <v>96</v>
      </c>
      <c r="D159" s="5" t="s">
        <v>1885</v>
      </c>
      <c r="E159" s="5" t="s">
        <v>1886</v>
      </c>
      <c r="F159" s="5" t="s">
        <v>1887</v>
      </c>
      <c r="G159" s="5" t="s">
        <v>1850</v>
      </c>
      <c r="I159" s="5" t="s">
        <v>1888</v>
      </c>
      <c r="J159" s="5" t="s">
        <v>2942</v>
      </c>
    </row>
    <row r="160" spans="1:10">
      <c r="A160" s="5">
        <v>159</v>
      </c>
      <c r="B160" s="5" t="s">
        <v>1338</v>
      </c>
      <c r="C160" s="5" t="s">
        <v>96</v>
      </c>
      <c r="D160" s="5" t="s">
        <v>1889</v>
      </c>
      <c r="E160" s="5" t="s">
        <v>1890</v>
      </c>
      <c r="F160" s="5" t="s">
        <v>1891</v>
      </c>
      <c r="G160" s="5" t="s">
        <v>1892</v>
      </c>
      <c r="J160" s="5" t="s">
        <v>2942</v>
      </c>
    </row>
    <row r="161" spans="1:10">
      <c r="A161" s="5">
        <v>160</v>
      </c>
      <c r="B161" s="5" t="s">
        <v>1338</v>
      </c>
      <c r="C161" s="5" t="s">
        <v>96</v>
      </c>
      <c r="D161" s="5" t="s">
        <v>1893</v>
      </c>
      <c r="E161" s="5" t="s">
        <v>1894</v>
      </c>
      <c r="F161" s="5" t="s">
        <v>1895</v>
      </c>
      <c r="G161" s="5" t="s">
        <v>1896</v>
      </c>
      <c r="I161" s="5" t="s">
        <v>1897</v>
      </c>
      <c r="J161" s="5" t="s">
        <v>2942</v>
      </c>
    </row>
    <row r="162" spans="1:10">
      <c r="A162" s="5">
        <v>161</v>
      </c>
      <c r="B162" s="5" t="s">
        <v>1338</v>
      </c>
      <c r="C162" s="5" t="s">
        <v>96</v>
      </c>
      <c r="D162" s="5" t="s">
        <v>1898</v>
      </c>
      <c r="E162" s="5" t="s">
        <v>1899</v>
      </c>
      <c r="F162" s="5" t="s">
        <v>1900</v>
      </c>
      <c r="G162" s="5" t="s">
        <v>1584</v>
      </c>
      <c r="J162" s="5" t="s">
        <v>2942</v>
      </c>
    </row>
    <row r="163" spans="1:10">
      <c r="A163" s="5">
        <v>162</v>
      </c>
      <c r="B163" s="5" t="s">
        <v>1338</v>
      </c>
      <c r="C163" s="5" t="s">
        <v>96</v>
      </c>
      <c r="D163" s="5" t="s">
        <v>1901</v>
      </c>
      <c r="E163" s="5" t="s">
        <v>1902</v>
      </c>
      <c r="F163" s="5" t="s">
        <v>1903</v>
      </c>
      <c r="G163" s="5" t="s">
        <v>1651</v>
      </c>
      <c r="H163" s="5" t="s">
        <v>1904</v>
      </c>
      <c r="J163" s="5" t="s">
        <v>2942</v>
      </c>
    </row>
    <row r="164" spans="1:10">
      <c r="A164" s="5">
        <v>163</v>
      </c>
      <c r="B164" s="5" t="s">
        <v>1338</v>
      </c>
      <c r="C164" s="5" t="s">
        <v>96</v>
      </c>
      <c r="D164" s="5" t="s">
        <v>1905</v>
      </c>
      <c r="E164" s="5" t="s">
        <v>1906</v>
      </c>
      <c r="F164" s="5" t="s">
        <v>1907</v>
      </c>
      <c r="G164" s="5" t="s">
        <v>1610</v>
      </c>
      <c r="J164" s="5" t="s">
        <v>2942</v>
      </c>
    </row>
    <row r="165" spans="1:10">
      <c r="A165" s="5">
        <v>164</v>
      </c>
      <c r="B165" s="5" t="s">
        <v>1338</v>
      </c>
      <c r="C165" s="5" t="s">
        <v>96</v>
      </c>
      <c r="D165" s="5" t="s">
        <v>1908</v>
      </c>
      <c r="E165" s="5" t="s">
        <v>1909</v>
      </c>
      <c r="F165" s="5" t="s">
        <v>1910</v>
      </c>
      <c r="G165" s="5" t="s">
        <v>1391</v>
      </c>
      <c r="J165" s="5" t="s">
        <v>2942</v>
      </c>
    </row>
    <row r="166" spans="1:10">
      <c r="A166" s="5">
        <v>165</v>
      </c>
      <c r="B166" s="5" t="s">
        <v>1338</v>
      </c>
      <c r="C166" s="5" t="s">
        <v>96</v>
      </c>
      <c r="D166" s="5" t="s">
        <v>1911</v>
      </c>
      <c r="E166" s="5" t="s">
        <v>1912</v>
      </c>
      <c r="F166" s="5" t="s">
        <v>1913</v>
      </c>
      <c r="G166" s="5" t="s">
        <v>1914</v>
      </c>
      <c r="J166" s="5" t="s">
        <v>2942</v>
      </c>
    </row>
    <row r="167" spans="1:10">
      <c r="A167" s="5">
        <v>166</v>
      </c>
      <c r="B167" s="5" t="s">
        <v>1338</v>
      </c>
      <c r="C167" s="5" t="s">
        <v>96</v>
      </c>
      <c r="D167" s="5" t="s">
        <v>1915</v>
      </c>
      <c r="E167" s="5" t="s">
        <v>1916</v>
      </c>
      <c r="F167" s="5" t="s">
        <v>1917</v>
      </c>
      <c r="G167" s="5" t="s">
        <v>1614</v>
      </c>
      <c r="J167" s="5" t="s">
        <v>2942</v>
      </c>
    </row>
    <row r="168" spans="1:10">
      <c r="A168" s="5">
        <v>167</v>
      </c>
      <c r="B168" s="5" t="s">
        <v>1338</v>
      </c>
      <c r="C168" s="5" t="s">
        <v>96</v>
      </c>
      <c r="D168" s="5" t="s">
        <v>1918</v>
      </c>
      <c r="E168" s="5" t="s">
        <v>1919</v>
      </c>
      <c r="F168" s="5" t="s">
        <v>1920</v>
      </c>
      <c r="G168" s="5" t="s">
        <v>1355</v>
      </c>
      <c r="J168" s="5" t="s">
        <v>2942</v>
      </c>
    </row>
    <row r="169" spans="1:10">
      <c r="A169" s="5">
        <v>168</v>
      </c>
      <c r="B169" s="5" t="s">
        <v>1338</v>
      </c>
      <c r="C169" s="5" t="s">
        <v>96</v>
      </c>
      <c r="D169" s="5" t="s">
        <v>1921</v>
      </c>
      <c r="E169" s="5" t="s">
        <v>1922</v>
      </c>
      <c r="F169" s="5" t="s">
        <v>1923</v>
      </c>
      <c r="G169" s="5" t="s">
        <v>1391</v>
      </c>
      <c r="J169" s="5" t="s">
        <v>2942</v>
      </c>
    </row>
    <row r="170" spans="1:10">
      <c r="A170" s="5">
        <v>169</v>
      </c>
      <c r="B170" s="5" t="s">
        <v>1338</v>
      </c>
      <c r="C170" s="5" t="s">
        <v>96</v>
      </c>
      <c r="D170" s="5" t="s">
        <v>1924</v>
      </c>
      <c r="E170" s="5" t="s">
        <v>1925</v>
      </c>
      <c r="F170" s="5" t="s">
        <v>1926</v>
      </c>
      <c r="G170" s="5" t="s">
        <v>1610</v>
      </c>
      <c r="J170" s="5" t="s">
        <v>2942</v>
      </c>
    </row>
    <row r="171" spans="1:10">
      <c r="A171" s="5">
        <v>170</v>
      </c>
      <c r="B171" s="5" t="s">
        <v>1338</v>
      </c>
      <c r="C171" s="5" t="s">
        <v>96</v>
      </c>
      <c r="D171" s="5" t="s">
        <v>1927</v>
      </c>
      <c r="E171" s="5" t="s">
        <v>1928</v>
      </c>
      <c r="F171" s="5" t="s">
        <v>1929</v>
      </c>
      <c r="G171" s="5" t="s">
        <v>1437</v>
      </c>
      <c r="J171" s="5" t="s">
        <v>2942</v>
      </c>
    </row>
    <row r="172" spans="1:10">
      <c r="A172" s="5">
        <v>171</v>
      </c>
      <c r="B172" s="5" t="s">
        <v>1338</v>
      </c>
      <c r="C172" s="5" t="s">
        <v>96</v>
      </c>
      <c r="D172" s="5" t="s">
        <v>1930</v>
      </c>
      <c r="E172" s="5" t="s">
        <v>1931</v>
      </c>
      <c r="F172" s="5" t="s">
        <v>1932</v>
      </c>
      <c r="G172" s="5" t="s">
        <v>1391</v>
      </c>
      <c r="I172" s="5" t="s">
        <v>1933</v>
      </c>
      <c r="J172" s="5" t="s">
        <v>2942</v>
      </c>
    </row>
    <row r="173" spans="1:10">
      <c r="A173" s="5">
        <v>172</v>
      </c>
      <c r="B173" s="5" t="s">
        <v>1338</v>
      </c>
      <c r="C173" s="5" t="s">
        <v>96</v>
      </c>
      <c r="D173" s="5" t="s">
        <v>1934</v>
      </c>
      <c r="E173" s="5" t="s">
        <v>1935</v>
      </c>
      <c r="F173" s="5" t="s">
        <v>1936</v>
      </c>
      <c r="G173" s="5" t="s">
        <v>1391</v>
      </c>
      <c r="J173" s="5" t="s">
        <v>2942</v>
      </c>
    </row>
    <row r="174" spans="1:10">
      <c r="A174" s="5">
        <v>173</v>
      </c>
      <c r="B174" s="5" t="s">
        <v>1338</v>
      </c>
      <c r="C174" s="5" t="s">
        <v>96</v>
      </c>
      <c r="D174" s="5" t="s">
        <v>1937</v>
      </c>
      <c r="E174" s="5" t="s">
        <v>1938</v>
      </c>
      <c r="F174" s="5" t="s">
        <v>1939</v>
      </c>
      <c r="G174" s="5" t="s">
        <v>1391</v>
      </c>
      <c r="J174" s="5" t="s">
        <v>2942</v>
      </c>
    </row>
    <row r="175" spans="1:10">
      <c r="A175" s="5">
        <v>174</v>
      </c>
      <c r="B175" s="5" t="s">
        <v>1338</v>
      </c>
      <c r="C175" s="5" t="s">
        <v>96</v>
      </c>
      <c r="D175" s="5" t="s">
        <v>1940</v>
      </c>
      <c r="E175" s="5" t="s">
        <v>1941</v>
      </c>
      <c r="F175" s="5" t="s">
        <v>1942</v>
      </c>
      <c r="G175" s="5" t="s">
        <v>1391</v>
      </c>
      <c r="I175" s="5" t="s">
        <v>1943</v>
      </c>
      <c r="J175" s="5" t="s">
        <v>2942</v>
      </c>
    </row>
    <row r="176" spans="1:10">
      <c r="A176" s="5">
        <v>175</v>
      </c>
      <c r="B176" s="5" t="s">
        <v>1338</v>
      </c>
      <c r="C176" s="5" t="s">
        <v>96</v>
      </c>
      <c r="D176" s="5" t="s">
        <v>1944</v>
      </c>
      <c r="E176" s="5" t="s">
        <v>1945</v>
      </c>
      <c r="F176" s="5" t="s">
        <v>1946</v>
      </c>
      <c r="G176" s="5" t="s">
        <v>1614</v>
      </c>
      <c r="J176" s="5" t="s">
        <v>2942</v>
      </c>
    </row>
    <row r="177" spans="1:10">
      <c r="A177" s="5">
        <v>176</v>
      </c>
      <c r="B177" s="5" t="s">
        <v>1338</v>
      </c>
      <c r="C177" s="5" t="s">
        <v>96</v>
      </c>
      <c r="D177" s="5" t="s">
        <v>1947</v>
      </c>
      <c r="E177" s="5" t="s">
        <v>1948</v>
      </c>
      <c r="F177" s="5" t="s">
        <v>1949</v>
      </c>
      <c r="G177" s="5" t="s">
        <v>1914</v>
      </c>
      <c r="J177" s="5" t="s">
        <v>2942</v>
      </c>
    </row>
    <row r="178" spans="1:10">
      <c r="A178" s="5">
        <v>177</v>
      </c>
      <c r="B178" s="5" t="s">
        <v>1338</v>
      </c>
      <c r="C178" s="5" t="s">
        <v>96</v>
      </c>
      <c r="D178" s="5" t="s">
        <v>1950</v>
      </c>
      <c r="E178" s="5" t="s">
        <v>1951</v>
      </c>
      <c r="F178" s="5" t="s">
        <v>1952</v>
      </c>
      <c r="G178" s="5" t="s">
        <v>1614</v>
      </c>
      <c r="J178" s="5" t="s">
        <v>2942</v>
      </c>
    </row>
    <row r="179" spans="1:10">
      <c r="A179" s="5">
        <v>178</v>
      </c>
      <c r="B179" s="5" t="s">
        <v>1338</v>
      </c>
      <c r="C179" s="5" t="s">
        <v>96</v>
      </c>
      <c r="D179" s="5" t="s">
        <v>1953</v>
      </c>
      <c r="E179" s="5" t="s">
        <v>1954</v>
      </c>
      <c r="F179" s="5" t="s">
        <v>1955</v>
      </c>
      <c r="G179" s="5" t="s">
        <v>1606</v>
      </c>
      <c r="J179" s="5" t="s">
        <v>2942</v>
      </c>
    </row>
    <row r="180" spans="1:10">
      <c r="A180" s="5">
        <v>179</v>
      </c>
      <c r="B180" s="5" t="s">
        <v>1338</v>
      </c>
      <c r="C180" s="5" t="s">
        <v>96</v>
      </c>
      <c r="D180" s="5" t="s">
        <v>1956</v>
      </c>
      <c r="E180" s="5" t="s">
        <v>1957</v>
      </c>
      <c r="F180" s="5" t="s">
        <v>1958</v>
      </c>
      <c r="G180" s="5" t="s">
        <v>1599</v>
      </c>
      <c r="J180" s="5" t="s">
        <v>2942</v>
      </c>
    </row>
    <row r="181" spans="1:10">
      <c r="A181" s="5">
        <v>180</v>
      </c>
      <c r="B181" s="5" t="s">
        <v>1338</v>
      </c>
      <c r="C181" s="5" t="s">
        <v>96</v>
      </c>
      <c r="D181" s="5" t="s">
        <v>1959</v>
      </c>
      <c r="E181" s="5" t="s">
        <v>1960</v>
      </c>
      <c r="F181" s="5" t="s">
        <v>1961</v>
      </c>
      <c r="G181" s="5" t="s">
        <v>1614</v>
      </c>
      <c r="J181" s="5" t="s">
        <v>2942</v>
      </c>
    </row>
    <row r="182" spans="1:10">
      <c r="A182" s="5">
        <v>181</v>
      </c>
      <c r="B182" s="5" t="s">
        <v>1338</v>
      </c>
      <c r="C182" s="5" t="s">
        <v>96</v>
      </c>
      <c r="D182" s="5" t="s">
        <v>1962</v>
      </c>
      <c r="E182" s="5" t="s">
        <v>1963</v>
      </c>
      <c r="F182" s="5" t="s">
        <v>1964</v>
      </c>
      <c r="G182" s="5" t="s">
        <v>1410</v>
      </c>
      <c r="J182" s="5" t="s">
        <v>2942</v>
      </c>
    </row>
    <row r="183" spans="1:10">
      <c r="A183" s="5">
        <v>182</v>
      </c>
      <c r="B183" s="5" t="s">
        <v>1338</v>
      </c>
      <c r="C183" s="5" t="s">
        <v>96</v>
      </c>
      <c r="D183" s="5" t="s">
        <v>1965</v>
      </c>
      <c r="E183" s="5" t="s">
        <v>1966</v>
      </c>
      <c r="F183" s="5" t="s">
        <v>1967</v>
      </c>
      <c r="G183" s="5" t="s">
        <v>1850</v>
      </c>
      <c r="J183" s="5" t="s">
        <v>2942</v>
      </c>
    </row>
    <row r="184" spans="1:10">
      <c r="A184" s="5">
        <v>183</v>
      </c>
      <c r="B184" s="5" t="s">
        <v>1338</v>
      </c>
      <c r="C184" s="5" t="s">
        <v>96</v>
      </c>
      <c r="D184" s="5" t="s">
        <v>1968</v>
      </c>
      <c r="E184" s="5" t="s">
        <v>1969</v>
      </c>
      <c r="F184" s="5" t="s">
        <v>1970</v>
      </c>
      <c r="G184" s="5" t="s">
        <v>1896</v>
      </c>
      <c r="J184" s="5" t="s">
        <v>2942</v>
      </c>
    </row>
    <row r="185" spans="1:10">
      <c r="A185" s="5">
        <v>184</v>
      </c>
      <c r="B185" s="5" t="s">
        <v>1338</v>
      </c>
      <c r="C185" s="5" t="s">
        <v>96</v>
      </c>
      <c r="D185" s="5" t="s">
        <v>1971</v>
      </c>
      <c r="E185" s="5" t="s">
        <v>1972</v>
      </c>
      <c r="F185" s="5" t="s">
        <v>1973</v>
      </c>
      <c r="G185" s="5" t="s">
        <v>1399</v>
      </c>
      <c r="J185" s="5" t="s">
        <v>2942</v>
      </c>
    </row>
    <row r="186" spans="1:10">
      <c r="A186" s="5">
        <v>185</v>
      </c>
      <c r="B186" s="5" t="s">
        <v>1338</v>
      </c>
      <c r="C186" s="5" t="s">
        <v>96</v>
      </c>
      <c r="D186" s="5" t="s">
        <v>1974</v>
      </c>
      <c r="E186" s="5" t="s">
        <v>1975</v>
      </c>
      <c r="F186" s="5" t="s">
        <v>1976</v>
      </c>
      <c r="G186" s="5" t="s">
        <v>1977</v>
      </c>
      <c r="J186" s="5" t="s">
        <v>2942</v>
      </c>
    </row>
    <row r="187" spans="1:10">
      <c r="A187" s="5">
        <v>186</v>
      </c>
      <c r="B187" s="5" t="s">
        <v>1338</v>
      </c>
      <c r="C187" s="5" t="s">
        <v>96</v>
      </c>
      <c r="D187" s="5" t="s">
        <v>1978</v>
      </c>
      <c r="E187" s="5" t="s">
        <v>1979</v>
      </c>
      <c r="F187" s="5" t="s">
        <v>1980</v>
      </c>
      <c r="G187" s="5" t="s">
        <v>1850</v>
      </c>
      <c r="J187" s="5" t="s">
        <v>2942</v>
      </c>
    </row>
    <row r="188" spans="1:10">
      <c r="A188" s="5">
        <v>187</v>
      </c>
      <c r="B188" s="5" t="s">
        <v>1338</v>
      </c>
      <c r="C188" s="5" t="s">
        <v>96</v>
      </c>
      <c r="D188" s="5" t="s">
        <v>1981</v>
      </c>
      <c r="E188" s="5" t="s">
        <v>1982</v>
      </c>
      <c r="F188" s="5" t="s">
        <v>1983</v>
      </c>
      <c r="G188" s="5" t="s">
        <v>1533</v>
      </c>
      <c r="I188" s="5" t="s">
        <v>1984</v>
      </c>
      <c r="J188" s="5" t="s">
        <v>2942</v>
      </c>
    </row>
    <row r="189" spans="1:10">
      <c r="A189" s="5">
        <v>188</v>
      </c>
      <c r="B189" s="5" t="s">
        <v>1338</v>
      </c>
      <c r="C189" s="5" t="s">
        <v>96</v>
      </c>
      <c r="D189" s="5" t="s">
        <v>1985</v>
      </c>
      <c r="E189" s="5" t="s">
        <v>1986</v>
      </c>
      <c r="F189" s="5" t="s">
        <v>1987</v>
      </c>
      <c r="G189" s="5" t="s">
        <v>1621</v>
      </c>
      <c r="J189" s="5" t="s">
        <v>2942</v>
      </c>
    </row>
    <row r="190" spans="1:10">
      <c r="A190" s="5">
        <v>189</v>
      </c>
      <c r="B190" s="5" t="s">
        <v>1338</v>
      </c>
      <c r="C190" s="5" t="s">
        <v>96</v>
      </c>
      <c r="D190" s="5" t="s">
        <v>1988</v>
      </c>
      <c r="E190" s="5" t="s">
        <v>1989</v>
      </c>
      <c r="F190" s="5" t="s">
        <v>1990</v>
      </c>
      <c r="G190" s="5" t="s">
        <v>1816</v>
      </c>
      <c r="J190" s="5" t="s">
        <v>2942</v>
      </c>
    </row>
    <row r="191" spans="1:10">
      <c r="A191" s="5">
        <v>190</v>
      </c>
      <c r="B191" s="5" t="s">
        <v>1338</v>
      </c>
      <c r="C191" s="5" t="s">
        <v>96</v>
      </c>
      <c r="D191" s="5" t="s">
        <v>1991</v>
      </c>
      <c r="E191" s="5" t="s">
        <v>1992</v>
      </c>
      <c r="F191" s="5" t="s">
        <v>1993</v>
      </c>
      <c r="G191" s="5" t="s">
        <v>1734</v>
      </c>
      <c r="J191" s="5" t="s">
        <v>2942</v>
      </c>
    </row>
    <row r="192" spans="1:10">
      <c r="A192" s="5">
        <v>191</v>
      </c>
      <c r="B192" s="5" t="s">
        <v>1338</v>
      </c>
      <c r="C192" s="5" t="s">
        <v>96</v>
      </c>
      <c r="D192" s="5" t="s">
        <v>1994</v>
      </c>
      <c r="E192" s="5" t="s">
        <v>1995</v>
      </c>
      <c r="F192" s="5" t="s">
        <v>1996</v>
      </c>
      <c r="G192" s="5" t="s">
        <v>1738</v>
      </c>
      <c r="J192" s="5" t="s">
        <v>2942</v>
      </c>
    </row>
    <row r="193" spans="1:10">
      <c r="A193" s="5">
        <v>192</v>
      </c>
      <c r="B193" s="5" t="s">
        <v>1338</v>
      </c>
      <c r="C193" s="5" t="s">
        <v>96</v>
      </c>
      <c r="D193" s="5" t="s">
        <v>1997</v>
      </c>
      <c r="E193" s="5" t="s">
        <v>1998</v>
      </c>
      <c r="F193" s="5" t="s">
        <v>1999</v>
      </c>
      <c r="G193" s="5" t="s">
        <v>1410</v>
      </c>
      <c r="J193" s="5" t="s">
        <v>2942</v>
      </c>
    </row>
    <row r="194" spans="1:10">
      <c r="A194" s="5">
        <v>193</v>
      </c>
      <c r="B194" s="5" t="s">
        <v>1338</v>
      </c>
      <c r="C194" s="5" t="s">
        <v>96</v>
      </c>
      <c r="D194" s="5" t="s">
        <v>2000</v>
      </c>
      <c r="E194" s="5" t="s">
        <v>2001</v>
      </c>
      <c r="F194" s="5" t="s">
        <v>2002</v>
      </c>
      <c r="G194" s="5" t="s">
        <v>1606</v>
      </c>
      <c r="J194" s="5" t="s">
        <v>2942</v>
      </c>
    </row>
    <row r="195" spans="1:10">
      <c r="A195" s="5">
        <v>194</v>
      </c>
      <c r="B195" s="5" t="s">
        <v>1338</v>
      </c>
      <c r="C195" s="5" t="s">
        <v>96</v>
      </c>
      <c r="D195" s="5" t="s">
        <v>2003</v>
      </c>
      <c r="E195" s="5" t="s">
        <v>2004</v>
      </c>
      <c r="F195" s="5" t="s">
        <v>2005</v>
      </c>
      <c r="G195" s="5" t="s">
        <v>2006</v>
      </c>
      <c r="J195" s="5" t="s">
        <v>2942</v>
      </c>
    </row>
    <row r="196" spans="1:10">
      <c r="A196" s="5">
        <v>195</v>
      </c>
      <c r="B196" s="5" t="s">
        <v>1338</v>
      </c>
      <c r="C196" s="5" t="s">
        <v>96</v>
      </c>
      <c r="D196" s="5" t="s">
        <v>2007</v>
      </c>
      <c r="E196" s="5" t="s">
        <v>2008</v>
      </c>
      <c r="F196" s="5" t="s">
        <v>2009</v>
      </c>
      <c r="G196" s="5" t="s">
        <v>1575</v>
      </c>
      <c r="J196" s="5" t="s">
        <v>2942</v>
      </c>
    </row>
    <row r="197" spans="1:10">
      <c r="A197" s="5">
        <v>196</v>
      </c>
      <c r="B197" s="5" t="s">
        <v>1338</v>
      </c>
      <c r="C197" s="5" t="s">
        <v>96</v>
      </c>
      <c r="D197" s="5" t="s">
        <v>2010</v>
      </c>
      <c r="E197" s="5" t="s">
        <v>2011</v>
      </c>
      <c r="F197" s="5" t="s">
        <v>2012</v>
      </c>
      <c r="G197" s="5" t="s">
        <v>1614</v>
      </c>
      <c r="H197" s="5" t="s">
        <v>2013</v>
      </c>
      <c r="J197" s="5" t="s">
        <v>2942</v>
      </c>
    </row>
    <row r="198" spans="1:10">
      <c r="A198" s="5">
        <v>197</v>
      </c>
      <c r="B198" s="5" t="s">
        <v>1338</v>
      </c>
      <c r="C198" s="5" t="s">
        <v>96</v>
      </c>
      <c r="D198" s="5" t="s">
        <v>2014</v>
      </c>
      <c r="E198" s="5" t="s">
        <v>2015</v>
      </c>
      <c r="F198" s="5" t="s">
        <v>2016</v>
      </c>
      <c r="G198" s="5" t="s">
        <v>1614</v>
      </c>
      <c r="J198" s="5" t="s">
        <v>2942</v>
      </c>
    </row>
    <row r="199" spans="1:10">
      <c r="A199" s="5">
        <v>198</v>
      </c>
      <c r="B199" s="5" t="s">
        <v>1338</v>
      </c>
      <c r="C199" s="5" t="s">
        <v>96</v>
      </c>
      <c r="D199" s="5" t="s">
        <v>2017</v>
      </c>
      <c r="E199" s="5" t="s">
        <v>2018</v>
      </c>
      <c r="F199" s="5" t="s">
        <v>2019</v>
      </c>
      <c r="G199" s="5" t="s">
        <v>1369</v>
      </c>
      <c r="I199" s="5" t="s">
        <v>2020</v>
      </c>
      <c r="J199" s="5" t="s">
        <v>2942</v>
      </c>
    </row>
    <row r="200" spans="1:10">
      <c r="A200" s="5">
        <v>199</v>
      </c>
      <c r="B200" s="5" t="s">
        <v>1338</v>
      </c>
      <c r="C200" s="5" t="s">
        <v>96</v>
      </c>
      <c r="D200" s="5" t="s">
        <v>2021</v>
      </c>
      <c r="E200" s="5" t="s">
        <v>2022</v>
      </c>
      <c r="F200" s="5" t="s">
        <v>2023</v>
      </c>
      <c r="G200" s="5" t="s">
        <v>2024</v>
      </c>
      <c r="J200" s="5" t="s">
        <v>2942</v>
      </c>
    </row>
    <row r="201" spans="1:10">
      <c r="A201" s="5">
        <v>200</v>
      </c>
      <c r="B201" s="5" t="s">
        <v>1338</v>
      </c>
      <c r="C201" s="5" t="s">
        <v>96</v>
      </c>
      <c r="D201" s="5" t="s">
        <v>2025</v>
      </c>
      <c r="E201" s="5" t="s">
        <v>2026</v>
      </c>
      <c r="F201" s="5" t="s">
        <v>2027</v>
      </c>
      <c r="G201" s="5" t="s">
        <v>1850</v>
      </c>
      <c r="J201" s="5" t="s">
        <v>2942</v>
      </c>
    </row>
    <row r="202" spans="1:10">
      <c r="A202" s="5">
        <v>201</v>
      </c>
      <c r="B202" s="5" t="s">
        <v>1338</v>
      </c>
      <c r="C202" s="5" t="s">
        <v>96</v>
      </c>
      <c r="D202" s="5" t="s">
        <v>2028</v>
      </c>
      <c r="E202" s="5" t="s">
        <v>2029</v>
      </c>
      <c r="F202" s="5" t="s">
        <v>2030</v>
      </c>
      <c r="G202" s="5" t="s">
        <v>1575</v>
      </c>
      <c r="H202" s="5" t="s">
        <v>2031</v>
      </c>
      <c r="J202" s="5" t="s">
        <v>2942</v>
      </c>
    </row>
    <row r="203" spans="1:10">
      <c r="A203" s="5">
        <v>202</v>
      </c>
      <c r="B203" s="5" t="s">
        <v>1338</v>
      </c>
      <c r="C203" s="5" t="s">
        <v>96</v>
      </c>
      <c r="D203" s="5" t="s">
        <v>2032</v>
      </c>
      <c r="E203" s="5" t="s">
        <v>2033</v>
      </c>
      <c r="F203" s="5" t="s">
        <v>2034</v>
      </c>
      <c r="G203" s="5" t="s">
        <v>2035</v>
      </c>
      <c r="I203" s="5" t="s">
        <v>2036</v>
      </c>
      <c r="J203" s="5" t="s">
        <v>2942</v>
      </c>
    </row>
    <row r="204" spans="1:10">
      <c r="A204" s="5">
        <v>203</v>
      </c>
      <c r="B204" s="5" t="s">
        <v>1338</v>
      </c>
      <c r="C204" s="5" t="s">
        <v>96</v>
      </c>
      <c r="D204" s="5" t="s">
        <v>2037</v>
      </c>
      <c r="E204" s="5" t="s">
        <v>2038</v>
      </c>
      <c r="F204" s="5" t="s">
        <v>2039</v>
      </c>
      <c r="G204" s="5" t="s">
        <v>1738</v>
      </c>
      <c r="J204" s="5" t="s">
        <v>2942</v>
      </c>
    </row>
    <row r="205" spans="1:10">
      <c r="A205" s="5">
        <v>204</v>
      </c>
      <c r="B205" s="5" t="s">
        <v>1338</v>
      </c>
      <c r="C205" s="5" t="s">
        <v>96</v>
      </c>
      <c r="D205" s="5" t="s">
        <v>2040</v>
      </c>
      <c r="E205" s="5" t="s">
        <v>2041</v>
      </c>
      <c r="F205" s="5" t="s">
        <v>2042</v>
      </c>
      <c r="G205" s="5" t="s">
        <v>1738</v>
      </c>
      <c r="J205" s="5" t="s">
        <v>2942</v>
      </c>
    </row>
    <row r="206" spans="1:10">
      <c r="A206" s="5">
        <v>205</v>
      </c>
      <c r="B206" s="5" t="s">
        <v>1338</v>
      </c>
      <c r="C206" s="5" t="s">
        <v>96</v>
      </c>
      <c r="D206" s="5" t="s">
        <v>2043</v>
      </c>
      <c r="E206" s="5" t="s">
        <v>2044</v>
      </c>
      <c r="F206" s="5" t="s">
        <v>2045</v>
      </c>
      <c r="G206" s="5" t="s">
        <v>1738</v>
      </c>
      <c r="J206" s="5" t="s">
        <v>2942</v>
      </c>
    </row>
    <row r="207" spans="1:10">
      <c r="A207" s="5">
        <v>206</v>
      </c>
      <c r="B207" s="5" t="s">
        <v>1338</v>
      </c>
      <c r="C207" s="5" t="s">
        <v>96</v>
      </c>
      <c r="D207" s="5" t="s">
        <v>2046</v>
      </c>
      <c r="E207" s="5" t="s">
        <v>2047</v>
      </c>
      <c r="F207" s="5" t="s">
        <v>2048</v>
      </c>
      <c r="G207" s="5" t="s">
        <v>1651</v>
      </c>
      <c r="H207" s="5" t="s">
        <v>2049</v>
      </c>
      <c r="J207" s="5" t="s">
        <v>2942</v>
      </c>
    </row>
    <row r="208" spans="1:10">
      <c r="A208" s="5">
        <v>207</v>
      </c>
      <c r="B208" s="5" t="s">
        <v>1338</v>
      </c>
      <c r="C208" s="5" t="s">
        <v>96</v>
      </c>
      <c r="D208" s="5" t="s">
        <v>2050</v>
      </c>
      <c r="E208" s="5" t="s">
        <v>2051</v>
      </c>
      <c r="F208" s="5" t="s">
        <v>2052</v>
      </c>
      <c r="G208" s="5" t="s">
        <v>2053</v>
      </c>
      <c r="J208" s="5" t="s">
        <v>2942</v>
      </c>
    </row>
    <row r="209" spans="1:10">
      <c r="A209" s="5">
        <v>208</v>
      </c>
      <c r="B209" s="5" t="s">
        <v>1338</v>
      </c>
      <c r="C209" s="5" t="s">
        <v>96</v>
      </c>
      <c r="D209" s="5" t="s">
        <v>2054</v>
      </c>
      <c r="E209" s="5" t="s">
        <v>2055</v>
      </c>
      <c r="F209" s="5" t="s">
        <v>2056</v>
      </c>
      <c r="G209" s="5" t="s">
        <v>1575</v>
      </c>
      <c r="H209" s="5" t="s">
        <v>2057</v>
      </c>
      <c r="J209" s="5" t="s">
        <v>2942</v>
      </c>
    </row>
    <row r="210" spans="1:10">
      <c r="A210" s="5">
        <v>209</v>
      </c>
      <c r="B210" s="5" t="s">
        <v>1338</v>
      </c>
      <c r="C210" s="5" t="s">
        <v>96</v>
      </c>
      <c r="D210" s="5" t="s">
        <v>2058</v>
      </c>
      <c r="E210" s="5" t="s">
        <v>2059</v>
      </c>
      <c r="F210" s="5" t="s">
        <v>2060</v>
      </c>
      <c r="G210" s="5" t="s">
        <v>1365</v>
      </c>
      <c r="J210" s="5" t="s">
        <v>2942</v>
      </c>
    </row>
    <row r="211" spans="1:10">
      <c r="A211" s="5">
        <v>210</v>
      </c>
      <c r="B211" s="5" t="s">
        <v>1338</v>
      </c>
      <c r="C211" s="5" t="s">
        <v>96</v>
      </c>
      <c r="D211" s="5" t="s">
        <v>2061</v>
      </c>
      <c r="E211" s="5" t="s">
        <v>2062</v>
      </c>
      <c r="F211" s="5" t="s">
        <v>2063</v>
      </c>
      <c r="G211" s="5" t="s">
        <v>1365</v>
      </c>
      <c r="J211" s="5" t="s">
        <v>2942</v>
      </c>
    </row>
    <row r="212" spans="1:10">
      <c r="A212" s="5">
        <v>211</v>
      </c>
      <c r="B212" s="5" t="s">
        <v>1338</v>
      </c>
      <c r="C212" s="5" t="s">
        <v>96</v>
      </c>
      <c r="D212" s="5" t="s">
        <v>2064</v>
      </c>
      <c r="E212" s="5" t="s">
        <v>2065</v>
      </c>
      <c r="F212" s="5" t="s">
        <v>1570</v>
      </c>
      <c r="G212" s="5" t="s">
        <v>1634</v>
      </c>
      <c r="J212" s="5" t="s">
        <v>2942</v>
      </c>
    </row>
    <row r="213" spans="1:10">
      <c r="A213" s="5">
        <v>212</v>
      </c>
      <c r="B213" s="5" t="s">
        <v>1338</v>
      </c>
      <c r="C213" s="5" t="s">
        <v>96</v>
      </c>
      <c r="D213" s="5" t="s">
        <v>2066</v>
      </c>
      <c r="E213" s="5" t="s">
        <v>2067</v>
      </c>
      <c r="F213" s="5" t="s">
        <v>2068</v>
      </c>
      <c r="G213" s="5" t="s">
        <v>2069</v>
      </c>
      <c r="J213" s="5" t="s">
        <v>2942</v>
      </c>
    </row>
    <row r="214" spans="1:10">
      <c r="A214" s="5">
        <v>213</v>
      </c>
      <c r="B214" s="5" t="s">
        <v>1338</v>
      </c>
      <c r="C214" s="5" t="s">
        <v>96</v>
      </c>
      <c r="D214" s="5" t="s">
        <v>2070</v>
      </c>
      <c r="E214" s="5" t="s">
        <v>2071</v>
      </c>
      <c r="F214" s="5" t="s">
        <v>2068</v>
      </c>
      <c r="G214" s="5" t="s">
        <v>2072</v>
      </c>
      <c r="J214" s="5" t="s">
        <v>2942</v>
      </c>
    </row>
    <row r="215" spans="1:10">
      <c r="A215" s="5">
        <v>214</v>
      </c>
      <c r="B215" s="5" t="s">
        <v>1338</v>
      </c>
      <c r="C215" s="5" t="s">
        <v>96</v>
      </c>
      <c r="D215" s="5" t="s">
        <v>2073</v>
      </c>
      <c r="E215" s="5" t="s">
        <v>2074</v>
      </c>
      <c r="F215" s="5" t="s">
        <v>2075</v>
      </c>
      <c r="G215" s="5" t="s">
        <v>1350</v>
      </c>
      <c r="J215" s="5" t="s">
        <v>2942</v>
      </c>
    </row>
    <row r="216" spans="1:10">
      <c r="A216" s="5">
        <v>215</v>
      </c>
      <c r="B216" s="5" t="s">
        <v>1338</v>
      </c>
      <c r="C216" s="5" t="s">
        <v>96</v>
      </c>
      <c r="D216" s="5" t="s">
        <v>2076</v>
      </c>
      <c r="E216" s="5" t="s">
        <v>2077</v>
      </c>
      <c r="F216" s="5" t="s">
        <v>2078</v>
      </c>
      <c r="G216" s="5" t="s">
        <v>1575</v>
      </c>
      <c r="J216" s="5" t="s">
        <v>2942</v>
      </c>
    </row>
    <row r="217" spans="1:10">
      <c r="A217" s="5">
        <v>216</v>
      </c>
      <c r="B217" s="5" t="s">
        <v>1338</v>
      </c>
      <c r="C217" s="5" t="s">
        <v>96</v>
      </c>
      <c r="D217" s="5" t="s">
        <v>2079</v>
      </c>
      <c r="E217" s="5" t="s">
        <v>2080</v>
      </c>
      <c r="F217" s="5" t="s">
        <v>2081</v>
      </c>
      <c r="G217" s="5" t="s">
        <v>1634</v>
      </c>
      <c r="J217" s="5" t="s">
        <v>2942</v>
      </c>
    </row>
    <row r="218" spans="1:10">
      <c r="A218" s="5">
        <v>217</v>
      </c>
      <c r="B218" s="5" t="s">
        <v>1338</v>
      </c>
      <c r="C218" s="5" t="s">
        <v>96</v>
      </c>
      <c r="D218" s="5" t="s">
        <v>2082</v>
      </c>
      <c r="E218" s="5" t="s">
        <v>2083</v>
      </c>
      <c r="F218" s="5" t="s">
        <v>2084</v>
      </c>
      <c r="G218" s="5" t="s">
        <v>1560</v>
      </c>
      <c r="J218" s="5" t="s">
        <v>2942</v>
      </c>
    </row>
    <row r="219" spans="1:10">
      <c r="A219" s="5">
        <v>218</v>
      </c>
      <c r="B219" s="5" t="s">
        <v>1338</v>
      </c>
      <c r="C219" s="5" t="s">
        <v>96</v>
      </c>
      <c r="D219" s="5" t="s">
        <v>2085</v>
      </c>
      <c r="E219" s="5" t="s">
        <v>2086</v>
      </c>
      <c r="F219" s="5" t="s">
        <v>2087</v>
      </c>
      <c r="G219" s="5" t="s">
        <v>1621</v>
      </c>
      <c r="J219" s="5" t="s">
        <v>2942</v>
      </c>
    </row>
    <row r="220" spans="1:10">
      <c r="A220" s="5">
        <v>219</v>
      </c>
      <c r="B220" s="5" t="s">
        <v>1338</v>
      </c>
      <c r="C220" s="5" t="s">
        <v>96</v>
      </c>
      <c r="D220" s="5" t="s">
        <v>2088</v>
      </c>
      <c r="E220" s="5" t="s">
        <v>2089</v>
      </c>
      <c r="F220" s="5" t="s">
        <v>2090</v>
      </c>
      <c r="G220" s="5" t="s">
        <v>1764</v>
      </c>
      <c r="J220" s="5" t="s">
        <v>2942</v>
      </c>
    </row>
    <row r="221" spans="1:10">
      <c r="A221" s="5">
        <v>220</v>
      </c>
      <c r="B221" s="5" t="s">
        <v>1338</v>
      </c>
      <c r="C221" s="5" t="s">
        <v>96</v>
      </c>
      <c r="D221" s="5" t="s">
        <v>2091</v>
      </c>
      <c r="E221" s="5" t="s">
        <v>2092</v>
      </c>
      <c r="F221" s="5" t="s">
        <v>2093</v>
      </c>
      <c r="G221" s="5" t="s">
        <v>1346</v>
      </c>
      <c r="J221" s="5" t="s">
        <v>2942</v>
      </c>
    </row>
    <row r="222" spans="1:10">
      <c r="A222" s="5">
        <v>221</v>
      </c>
      <c r="B222" s="5" t="s">
        <v>1338</v>
      </c>
      <c r="C222" s="5" t="s">
        <v>96</v>
      </c>
      <c r="D222" s="5" t="s">
        <v>2094</v>
      </c>
      <c r="E222" s="5" t="s">
        <v>2095</v>
      </c>
      <c r="F222" s="5" t="s">
        <v>1383</v>
      </c>
      <c r="G222" s="5" t="s">
        <v>2096</v>
      </c>
      <c r="J222" s="5" t="s">
        <v>2942</v>
      </c>
    </row>
    <row r="223" spans="1:10">
      <c r="A223" s="5">
        <v>222</v>
      </c>
      <c r="B223" s="5" t="s">
        <v>1338</v>
      </c>
      <c r="C223" s="5" t="s">
        <v>96</v>
      </c>
      <c r="D223" s="5" t="s">
        <v>2097</v>
      </c>
      <c r="E223" s="5" t="s">
        <v>2098</v>
      </c>
      <c r="F223" s="5" t="s">
        <v>2099</v>
      </c>
      <c r="G223" s="5" t="s">
        <v>1634</v>
      </c>
      <c r="J223" s="5" t="s">
        <v>2942</v>
      </c>
    </row>
    <row r="224" spans="1:10">
      <c r="A224" s="5">
        <v>223</v>
      </c>
      <c r="B224" s="5" t="s">
        <v>1338</v>
      </c>
      <c r="C224" s="5" t="s">
        <v>96</v>
      </c>
      <c r="D224" s="5" t="s">
        <v>2100</v>
      </c>
      <c r="E224" s="5" t="s">
        <v>2101</v>
      </c>
      <c r="F224" s="5" t="s">
        <v>2102</v>
      </c>
      <c r="G224" s="5" t="s">
        <v>1420</v>
      </c>
      <c r="J224" s="5" t="s">
        <v>2942</v>
      </c>
    </row>
    <row r="225" spans="1:10">
      <c r="A225" s="5">
        <v>224</v>
      </c>
      <c r="B225" s="5" t="s">
        <v>1338</v>
      </c>
      <c r="C225" s="5" t="s">
        <v>96</v>
      </c>
      <c r="D225" s="5" t="s">
        <v>2103</v>
      </c>
      <c r="E225" s="5" t="s">
        <v>2104</v>
      </c>
      <c r="F225" s="5" t="s">
        <v>2105</v>
      </c>
      <c r="G225" s="5" t="s">
        <v>1346</v>
      </c>
      <c r="J225" s="5" t="s">
        <v>2942</v>
      </c>
    </row>
    <row r="226" spans="1:10">
      <c r="A226" s="5">
        <v>225</v>
      </c>
      <c r="B226" s="5" t="s">
        <v>1338</v>
      </c>
      <c r="C226" s="5" t="s">
        <v>96</v>
      </c>
      <c r="D226" s="5" t="s">
        <v>2106</v>
      </c>
      <c r="E226" s="5" t="s">
        <v>2107</v>
      </c>
      <c r="F226" s="5" t="s">
        <v>2108</v>
      </c>
      <c r="G226" s="5" t="s">
        <v>1406</v>
      </c>
      <c r="J226" s="5" t="s">
        <v>2942</v>
      </c>
    </row>
    <row r="227" spans="1:10">
      <c r="A227" s="5">
        <v>226</v>
      </c>
      <c r="B227" s="5" t="s">
        <v>1338</v>
      </c>
      <c r="C227" s="5" t="s">
        <v>96</v>
      </c>
      <c r="D227" s="5" t="s">
        <v>2109</v>
      </c>
      <c r="E227" s="5" t="s">
        <v>2110</v>
      </c>
      <c r="F227" s="5" t="s">
        <v>2111</v>
      </c>
      <c r="G227" s="5" t="s">
        <v>1420</v>
      </c>
      <c r="J227" s="5" t="s">
        <v>2942</v>
      </c>
    </row>
    <row r="228" spans="1:10">
      <c r="A228" s="5">
        <v>227</v>
      </c>
      <c r="B228" s="5" t="s">
        <v>1338</v>
      </c>
      <c r="C228" s="5" t="s">
        <v>96</v>
      </c>
      <c r="D228" s="5" t="s">
        <v>2112</v>
      </c>
      <c r="E228" s="5" t="s">
        <v>2113</v>
      </c>
      <c r="F228" s="5" t="s">
        <v>2114</v>
      </c>
      <c r="G228" s="5" t="s">
        <v>1365</v>
      </c>
      <c r="H228" s="5" t="s">
        <v>2115</v>
      </c>
      <c r="J228" s="5" t="s">
        <v>2942</v>
      </c>
    </row>
    <row r="229" spans="1:10">
      <c r="A229" s="5">
        <v>228</v>
      </c>
      <c r="B229" s="5" t="s">
        <v>1338</v>
      </c>
      <c r="C229" s="5" t="s">
        <v>96</v>
      </c>
      <c r="D229" s="5" t="s">
        <v>2116</v>
      </c>
      <c r="E229" s="5" t="s">
        <v>2117</v>
      </c>
      <c r="F229" s="5" t="s">
        <v>2118</v>
      </c>
      <c r="G229" s="5" t="s">
        <v>1461</v>
      </c>
      <c r="J229" s="5" t="s">
        <v>2942</v>
      </c>
    </row>
    <row r="230" spans="1:10">
      <c r="A230" s="5">
        <v>229</v>
      </c>
      <c r="B230" s="5" t="s">
        <v>1338</v>
      </c>
      <c r="C230" s="5" t="s">
        <v>96</v>
      </c>
      <c r="D230" s="5" t="s">
        <v>2119</v>
      </c>
      <c r="E230" s="5" t="s">
        <v>2120</v>
      </c>
      <c r="F230" s="5" t="s">
        <v>2121</v>
      </c>
      <c r="G230" s="5" t="s">
        <v>1614</v>
      </c>
      <c r="J230" s="5" t="s">
        <v>2942</v>
      </c>
    </row>
    <row r="231" spans="1:10">
      <c r="A231" s="5">
        <v>230</v>
      </c>
      <c r="B231" s="5" t="s">
        <v>1338</v>
      </c>
      <c r="C231" s="5" t="s">
        <v>96</v>
      </c>
      <c r="D231" s="5" t="s">
        <v>2122</v>
      </c>
      <c r="E231" s="5" t="s">
        <v>2123</v>
      </c>
      <c r="F231" s="5" t="s">
        <v>2124</v>
      </c>
      <c r="G231" s="5" t="s">
        <v>1420</v>
      </c>
      <c r="J231" s="5" t="s">
        <v>2942</v>
      </c>
    </row>
    <row r="232" spans="1:10">
      <c r="A232" s="5">
        <v>231</v>
      </c>
      <c r="B232" s="5" t="s">
        <v>1338</v>
      </c>
      <c r="C232" s="5" t="s">
        <v>96</v>
      </c>
      <c r="D232" s="5" t="s">
        <v>2125</v>
      </c>
      <c r="E232" s="5" t="s">
        <v>2126</v>
      </c>
      <c r="F232" s="5" t="s">
        <v>2127</v>
      </c>
      <c r="G232" s="5" t="s">
        <v>2128</v>
      </c>
      <c r="J232" s="5" t="s">
        <v>2942</v>
      </c>
    </row>
    <row r="233" spans="1:10">
      <c r="A233" s="5">
        <v>232</v>
      </c>
      <c r="B233" s="5" t="s">
        <v>1338</v>
      </c>
      <c r="C233" s="5" t="s">
        <v>96</v>
      </c>
      <c r="D233" s="5" t="s">
        <v>2129</v>
      </c>
      <c r="E233" s="5" t="s">
        <v>2130</v>
      </c>
      <c r="F233" s="5" t="s">
        <v>2131</v>
      </c>
      <c r="G233" s="5" t="s">
        <v>1820</v>
      </c>
      <c r="J233" s="5" t="s">
        <v>2942</v>
      </c>
    </row>
    <row r="234" spans="1:10">
      <c r="A234" s="5">
        <v>233</v>
      </c>
      <c r="B234" s="5" t="s">
        <v>1338</v>
      </c>
      <c r="C234" s="5" t="s">
        <v>96</v>
      </c>
      <c r="D234" s="5" t="s">
        <v>2132</v>
      </c>
      <c r="E234" s="5" t="s">
        <v>2133</v>
      </c>
      <c r="F234" s="5" t="s">
        <v>2134</v>
      </c>
      <c r="G234" s="5" t="s">
        <v>1355</v>
      </c>
      <c r="H234" s="5" t="s">
        <v>2135</v>
      </c>
      <c r="J234" s="5" t="s">
        <v>2942</v>
      </c>
    </row>
    <row r="235" spans="1:10">
      <c r="A235" s="5">
        <v>234</v>
      </c>
      <c r="B235" s="5" t="s">
        <v>1338</v>
      </c>
      <c r="C235" s="5" t="s">
        <v>96</v>
      </c>
      <c r="D235" s="5" t="s">
        <v>2136</v>
      </c>
      <c r="E235" s="5" t="s">
        <v>2137</v>
      </c>
      <c r="F235" s="5" t="s">
        <v>2138</v>
      </c>
      <c r="G235" s="5" t="s">
        <v>1437</v>
      </c>
      <c r="J235" s="5" t="s">
        <v>2942</v>
      </c>
    </row>
    <row r="236" spans="1:10">
      <c r="A236" s="5">
        <v>235</v>
      </c>
      <c r="B236" s="5" t="s">
        <v>1338</v>
      </c>
      <c r="C236" s="5" t="s">
        <v>96</v>
      </c>
      <c r="D236" s="5" t="s">
        <v>2139</v>
      </c>
      <c r="E236" s="5" t="s">
        <v>2140</v>
      </c>
      <c r="F236" s="5" t="s">
        <v>2141</v>
      </c>
      <c r="G236" s="5" t="s">
        <v>1399</v>
      </c>
      <c r="J236" s="5" t="s">
        <v>2942</v>
      </c>
    </row>
    <row r="237" spans="1:10">
      <c r="A237" s="5">
        <v>236</v>
      </c>
      <c r="B237" s="5" t="s">
        <v>1338</v>
      </c>
      <c r="C237" s="5" t="s">
        <v>96</v>
      </c>
      <c r="D237" s="5" t="s">
        <v>2142</v>
      </c>
      <c r="E237" s="5" t="s">
        <v>2143</v>
      </c>
      <c r="F237" s="5" t="s">
        <v>2144</v>
      </c>
      <c r="G237" s="5" t="s">
        <v>1369</v>
      </c>
      <c r="J237" s="5" t="s">
        <v>2942</v>
      </c>
    </row>
    <row r="238" spans="1:10">
      <c r="A238" s="5">
        <v>237</v>
      </c>
      <c r="B238" s="5" t="s">
        <v>1338</v>
      </c>
      <c r="C238" s="5" t="s">
        <v>96</v>
      </c>
      <c r="D238" s="5" t="s">
        <v>2145</v>
      </c>
      <c r="E238" s="5" t="s">
        <v>2146</v>
      </c>
      <c r="F238" s="5" t="s">
        <v>2147</v>
      </c>
      <c r="G238" s="5" t="s">
        <v>1461</v>
      </c>
      <c r="J238" s="5" t="s">
        <v>2942</v>
      </c>
    </row>
    <row r="239" spans="1:10">
      <c r="A239" s="5">
        <v>238</v>
      </c>
      <c r="B239" s="5" t="s">
        <v>1338</v>
      </c>
      <c r="C239" s="5" t="s">
        <v>96</v>
      </c>
      <c r="D239" s="5" t="s">
        <v>2148</v>
      </c>
      <c r="E239" s="5" t="s">
        <v>2149</v>
      </c>
      <c r="F239" s="5" t="s">
        <v>2150</v>
      </c>
      <c r="G239" s="5" t="s">
        <v>1850</v>
      </c>
      <c r="J239" s="5" t="s">
        <v>2942</v>
      </c>
    </row>
    <row r="240" spans="1:10">
      <c r="A240" s="5">
        <v>239</v>
      </c>
      <c r="B240" s="5" t="s">
        <v>1338</v>
      </c>
      <c r="C240" s="5" t="s">
        <v>96</v>
      </c>
      <c r="D240" s="5" t="s">
        <v>2151</v>
      </c>
      <c r="E240" s="5" t="s">
        <v>2152</v>
      </c>
      <c r="F240" s="5" t="s">
        <v>2153</v>
      </c>
      <c r="G240" s="5" t="s">
        <v>1399</v>
      </c>
      <c r="J240" s="5" t="s">
        <v>2942</v>
      </c>
    </row>
    <row r="241" spans="1:10">
      <c r="A241" s="5">
        <v>240</v>
      </c>
      <c r="B241" s="5" t="s">
        <v>1338</v>
      </c>
      <c r="C241" s="5" t="s">
        <v>96</v>
      </c>
      <c r="D241" s="5" t="s">
        <v>2154</v>
      </c>
      <c r="E241" s="5" t="s">
        <v>2155</v>
      </c>
      <c r="F241" s="5" t="s">
        <v>2156</v>
      </c>
      <c r="G241" s="5" t="s">
        <v>1399</v>
      </c>
      <c r="J241" s="5" t="s">
        <v>2942</v>
      </c>
    </row>
    <row r="242" spans="1:10">
      <c r="A242" s="5">
        <v>241</v>
      </c>
      <c r="B242" s="5" t="s">
        <v>1338</v>
      </c>
      <c r="C242" s="5" t="s">
        <v>96</v>
      </c>
      <c r="D242" s="5" t="s">
        <v>2157</v>
      </c>
      <c r="E242" s="5" t="s">
        <v>2158</v>
      </c>
      <c r="F242" s="5" t="s">
        <v>2159</v>
      </c>
      <c r="G242" s="5" t="s">
        <v>1774</v>
      </c>
      <c r="J242" s="5" t="s">
        <v>2942</v>
      </c>
    </row>
    <row r="243" spans="1:10">
      <c r="A243" s="5">
        <v>242</v>
      </c>
      <c r="B243" s="5" t="s">
        <v>1338</v>
      </c>
      <c r="C243" s="5" t="s">
        <v>96</v>
      </c>
      <c r="D243" s="5" t="s">
        <v>2160</v>
      </c>
      <c r="E243" s="5" t="s">
        <v>2161</v>
      </c>
      <c r="F243" s="5" t="s">
        <v>1643</v>
      </c>
      <c r="G243" s="5" t="s">
        <v>2162</v>
      </c>
      <c r="J243" s="5" t="s">
        <v>2942</v>
      </c>
    </row>
    <row r="244" spans="1:10">
      <c r="A244" s="5">
        <v>243</v>
      </c>
      <c r="B244" s="5" t="s">
        <v>1338</v>
      </c>
      <c r="C244" s="5" t="s">
        <v>96</v>
      </c>
      <c r="D244" s="5" t="s">
        <v>2163</v>
      </c>
      <c r="E244" s="5" t="s">
        <v>2164</v>
      </c>
      <c r="F244" s="5" t="s">
        <v>2165</v>
      </c>
      <c r="G244" s="5" t="s">
        <v>1560</v>
      </c>
      <c r="J244" s="5" t="s">
        <v>2942</v>
      </c>
    </row>
    <row r="245" spans="1:10">
      <c r="A245" s="5">
        <v>244</v>
      </c>
      <c r="B245" s="5" t="s">
        <v>1338</v>
      </c>
      <c r="C245" s="5" t="s">
        <v>96</v>
      </c>
      <c r="D245" s="5" t="s">
        <v>2166</v>
      </c>
      <c r="E245" s="5" t="s">
        <v>2167</v>
      </c>
      <c r="F245" s="5" t="s">
        <v>2168</v>
      </c>
      <c r="G245" s="5" t="s">
        <v>1355</v>
      </c>
      <c r="J245" s="5" t="s">
        <v>2942</v>
      </c>
    </row>
    <row r="246" spans="1:10">
      <c r="A246" s="5">
        <v>245</v>
      </c>
      <c r="B246" s="5" t="s">
        <v>1338</v>
      </c>
      <c r="C246" s="5" t="s">
        <v>96</v>
      </c>
      <c r="D246" s="5" t="s">
        <v>2169</v>
      </c>
      <c r="E246" s="5" t="s">
        <v>2170</v>
      </c>
      <c r="F246" s="5" t="s">
        <v>2171</v>
      </c>
      <c r="G246" s="5" t="s">
        <v>1420</v>
      </c>
      <c r="J246" s="5" t="s">
        <v>2942</v>
      </c>
    </row>
    <row r="247" spans="1:10">
      <c r="A247" s="5">
        <v>246</v>
      </c>
      <c r="B247" s="5" t="s">
        <v>1338</v>
      </c>
      <c r="C247" s="5" t="s">
        <v>96</v>
      </c>
      <c r="D247" s="5" t="s">
        <v>2172</v>
      </c>
      <c r="E247" s="5" t="s">
        <v>2173</v>
      </c>
      <c r="F247" s="5" t="s">
        <v>2174</v>
      </c>
      <c r="G247" s="5" t="s">
        <v>1365</v>
      </c>
      <c r="J247" s="5" t="s">
        <v>2942</v>
      </c>
    </row>
    <row r="248" spans="1:10">
      <c r="A248" s="5">
        <v>247</v>
      </c>
      <c r="B248" s="5" t="s">
        <v>1338</v>
      </c>
      <c r="C248" s="5" t="s">
        <v>96</v>
      </c>
      <c r="D248" s="5" t="s">
        <v>2175</v>
      </c>
      <c r="E248" s="5" t="s">
        <v>2176</v>
      </c>
      <c r="F248" s="5" t="s">
        <v>2177</v>
      </c>
      <c r="G248" s="5" t="s">
        <v>2128</v>
      </c>
      <c r="I248" s="5" t="s">
        <v>2178</v>
      </c>
      <c r="J248" s="5" t="s">
        <v>2942</v>
      </c>
    </row>
    <row r="249" spans="1:10">
      <c r="A249" s="5">
        <v>248</v>
      </c>
      <c r="B249" s="5" t="s">
        <v>1338</v>
      </c>
      <c r="C249" s="5" t="s">
        <v>96</v>
      </c>
      <c r="D249" s="5" t="s">
        <v>2179</v>
      </c>
      <c r="E249" s="5" t="s">
        <v>2180</v>
      </c>
      <c r="F249" s="5" t="s">
        <v>2181</v>
      </c>
      <c r="G249" s="5" t="s">
        <v>1824</v>
      </c>
      <c r="H249" s="5" t="s">
        <v>2182</v>
      </c>
      <c r="I249" s="5" t="s">
        <v>2183</v>
      </c>
      <c r="J249" s="5" t="s">
        <v>2942</v>
      </c>
    </row>
    <row r="250" spans="1:10">
      <c r="A250" s="5">
        <v>249</v>
      </c>
      <c r="B250" s="5" t="s">
        <v>1338</v>
      </c>
      <c r="C250" s="5" t="s">
        <v>96</v>
      </c>
      <c r="D250" s="5" t="s">
        <v>2184</v>
      </c>
      <c r="E250" s="5" t="s">
        <v>2185</v>
      </c>
      <c r="F250" s="5" t="s">
        <v>2186</v>
      </c>
      <c r="G250" s="5" t="s">
        <v>1595</v>
      </c>
      <c r="J250" s="5" t="s">
        <v>2942</v>
      </c>
    </row>
    <row r="251" spans="1:10">
      <c r="A251" s="5">
        <v>250</v>
      </c>
      <c r="B251" s="5" t="s">
        <v>1338</v>
      </c>
      <c r="C251" s="5" t="s">
        <v>96</v>
      </c>
      <c r="D251" s="5" t="s">
        <v>2187</v>
      </c>
      <c r="E251" s="5" t="s">
        <v>2188</v>
      </c>
      <c r="F251" s="5" t="s">
        <v>2189</v>
      </c>
      <c r="G251" s="5" t="s">
        <v>2190</v>
      </c>
      <c r="J251" s="5" t="s">
        <v>2942</v>
      </c>
    </row>
    <row r="252" spans="1:10">
      <c r="A252" s="5">
        <v>251</v>
      </c>
      <c r="B252" s="5" t="s">
        <v>1338</v>
      </c>
      <c r="C252" s="5" t="s">
        <v>96</v>
      </c>
      <c r="D252" s="5" t="s">
        <v>2191</v>
      </c>
      <c r="E252" s="5" t="s">
        <v>2192</v>
      </c>
      <c r="F252" s="5" t="s">
        <v>2193</v>
      </c>
      <c r="G252" s="5" t="s">
        <v>1560</v>
      </c>
      <c r="J252" s="5" t="s">
        <v>2942</v>
      </c>
    </row>
    <row r="253" spans="1:10">
      <c r="A253" s="5">
        <v>252</v>
      </c>
      <c r="B253" s="5" t="s">
        <v>1338</v>
      </c>
      <c r="C253" s="5" t="s">
        <v>96</v>
      </c>
      <c r="D253" s="5" t="s">
        <v>2194</v>
      </c>
      <c r="E253" s="5" t="s">
        <v>2195</v>
      </c>
      <c r="F253" s="5" t="s">
        <v>2196</v>
      </c>
      <c r="G253" s="5" t="s">
        <v>1634</v>
      </c>
      <c r="J253" s="5" t="s">
        <v>2942</v>
      </c>
    </row>
    <row r="254" spans="1:10">
      <c r="A254" s="5">
        <v>253</v>
      </c>
      <c r="B254" s="5" t="s">
        <v>1338</v>
      </c>
      <c r="C254" s="5" t="s">
        <v>96</v>
      </c>
      <c r="D254" s="5" t="s">
        <v>2197</v>
      </c>
      <c r="E254" s="5" t="s">
        <v>2198</v>
      </c>
      <c r="F254" s="5" t="s">
        <v>2199</v>
      </c>
      <c r="G254" s="5" t="s">
        <v>1380</v>
      </c>
      <c r="J254" s="5" t="s">
        <v>2942</v>
      </c>
    </row>
    <row r="255" spans="1:10">
      <c r="A255" s="5">
        <v>254</v>
      </c>
      <c r="B255" s="5" t="s">
        <v>1338</v>
      </c>
      <c r="C255" s="5" t="s">
        <v>96</v>
      </c>
      <c r="D255" s="5" t="s">
        <v>2200</v>
      </c>
      <c r="E255" s="5" t="s">
        <v>2201</v>
      </c>
      <c r="F255" s="5" t="s">
        <v>2202</v>
      </c>
      <c r="G255" s="5" t="s">
        <v>1380</v>
      </c>
      <c r="J255" s="5" t="s">
        <v>2942</v>
      </c>
    </row>
    <row r="256" spans="1:10">
      <c r="A256" s="5">
        <v>255</v>
      </c>
      <c r="B256" s="5" t="s">
        <v>1338</v>
      </c>
      <c r="C256" s="5" t="s">
        <v>96</v>
      </c>
      <c r="D256" s="5" t="s">
        <v>2203</v>
      </c>
      <c r="E256" s="5" t="s">
        <v>2204</v>
      </c>
      <c r="F256" s="5" t="s">
        <v>2205</v>
      </c>
      <c r="G256" s="5" t="s">
        <v>1461</v>
      </c>
      <c r="J256" s="5" t="s">
        <v>2942</v>
      </c>
    </row>
    <row r="257" spans="1:10">
      <c r="A257" s="5">
        <v>256</v>
      </c>
      <c r="B257" s="5" t="s">
        <v>1338</v>
      </c>
      <c r="C257" s="5" t="s">
        <v>96</v>
      </c>
      <c r="D257" s="5" t="s">
        <v>2206</v>
      </c>
      <c r="E257" s="5" t="s">
        <v>2207</v>
      </c>
      <c r="F257" s="5" t="s">
        <v>2208</v>
      </c>
      <c r="G257" s="5" t="s">
        <v>1734</v>
      </c>
      <c r="I257" s="5" t="s">
        <v>2209</v>
      </c>
      <c r="J257" s="5" t="s">
        <v>2942</v>
      </c>
    </row>
    <row r="258" spans="1:10">
      <c r="A258" s="5">
        <v>257</v>
      </c>
      <c r="B258" s="5" t="s">
        <v>1338</v>
      </c>
      <c r="C258" s="5" t="s">
        <v>96</v>
      </c>
      <c r="D258" s="5" t="s">
        <v>2210</v>
      </c>
      <c r="E258" s="5" t="s">
        <v>2211</v>
      </c>
      <c r="F258" s="5" t="s">
        <v>2212</v>
      </c>
      <c r="G258" s="5" t="s">
        <v>1365</v>
      </c>
      <c r="J258" s="5" t="s">
        <v>2942</v>
      </c>
    </row>
    <row r="259" spans="1:10">
      <c r="A259" s="5">
        <v>258</v>
      </c>
      <c r="B259" s="5" t="s">
        <v>1338</v>
      </c>
      <c r="C259" s="5" t="s">
        <v>96</v>
      </c>
      <c r="D259" s="5" t="s">
        <v>2213</v>
      </c>
      <c r="E259" s="5" t="s">
        <v>2214</v>
      </c>
      <c r="F259" s="5" t="s">
        <v>1579</v>
      </c>
      <c r="G259" s="5" t="s">
        <v>1355</v>
      </c>
      <c r="J259" s="5" t="s">
        <v>2942</v>
      </c>
    </row>
    <row r="260" spans="1:10">
      <c r="A260" s="5">
        <v>259</v>
      </c>
      <c r="B260" s="5" t="s">
        <v>1338</v>
      </c>
      <c r="C260" s="5" t="s">
        <v>96</v>
      </c>
      <c r="D260" s="5" t="s">
        <v>2215</v>
      </c>
      <c r="E260" s="5" t="s">
        <v>2216</v>
      </c>
      <c r="F260" s="5" t="s">
        <v>2217</v>
      </c>
      <c r="G260" s="5" t="s">
        <v>1461</v>
      </c>
      <c r="J260" s="5" t="s">
        <v>2942</v>
      </c>
    </row>
    <row r="261" spans="1:10">
      <c r="A261" s="5">
        <v>260</v>
      </c>
      <c r="B261" s="5" t="s">
        <v>1338</v>
      </c>
      <c r="C261" s="5" t="s">
        <v>96</v>
      </c>
      <c r="D261" s="5" t="s">
        <v>2218</v>
      </c>
      <c r="E261" s="5" t="s">
        <v>2219</v>
      </c>
      <c r="F261" s="5" t="s">
        <v>2220</v>
      </c>
      <c r="G261" s="5" t="s">
        <v>1560</v>
      </c>
      <c r="J261" s="5" t="s">
        <v>2942</v>
      </c>
    </row>
    <row r="262" spans="1:10">
      <c r="A262" s="5">
        <v>261</v>
      </c>
      <c r="B262" s="5" t="s">
        <v>1338</v>
      </c>
      <c r="C262" s="5" t="s">
        <v>96</v>
      </c>
      <c r="D262" s="5" t="s">
        <v>2221</v>
      </c>
      <c r="E262" s="5" t="s">
        <v>2222</v>
      </c>
      <c r="F262" s="5" t="s">
        <v>2223</v>
      </c>
      <c r="G262" s="5" t="s">
        <v>1369</v>
      </c>
      <c r="J262" s="5" t="s">
        <v>2942</v>
      </c>
    </row>
    <row r="263" spans="1:10">
      <c r="A263" s="5">
        <v>262</v>
      </c>
      <c r="B263" s="5" t="s">
        <v>1338</v>
      </c>
      <c r="C263" s="5" t="s">
        <v>96</v>
      </c>
      <c r="D263" s="5" t="s">
        <v>2224</v>
      </c>
      <c r="E263" s="5" t="s">
        <v>2225</v>
      </c>
      <c r="F263" s="5" t="s">
        <v>2226</v>
      </c>
      <c r="G263" s="5" t="s">
        <v>1369</v>
      </c>
      <c r="J263" s="5" t="s">
        <v>2942</v>
      </c>
    </row>
    <row r="264" spans="1:10">
      <c r="A264" s="5">
        <v>263</v>
      </c>
      <c r="B264" s="5" t="s">
        <v>1338</v>
      </c>
      <c r="C264" s="5" t="s">
        <v>96</v>
      </c>
      <c r="D264" s="5" t="s">
        <v>2227</v>
      </c>
      <c r="E264" s="5" t="s">
        <v>2228</v>
      </c>
      <c r="F264" s="5" t="s">
        <v>2229</v>
      </c>
      <c r="G264" s="5" t="s">
        <v>1391</v>
      </c>
      <c r="J264" s="5" t="s">
        <v>2942</v>
      </c>
    </row>
    <row r="265" spans="1:10">
      <c r="A265" s="5">
        <v>264</v>
      </c>
      <c r="B265" s="5" t="s">
        <v>1338</v>
      </c>
      <c r="C265" s="5" t="s">
        <v>96</v>
      </c>
      <c r="D265" s="5" t="s">
        <v>2230</v>
      </c>
      <c r="E265" s="5" t="s">
        <v>2231</v>
      </c>
      <c r="F265" s="5" t="s">
        <v>2232</v>
      </c>
      <c r="G265" s="5" t="s">
        <v>1482</v>
      </c>
      <c r="H265" s="5" t="s">
        <v>2233</v>
      </c>
      <c r="J265" s="5" t="s">
        <v>2942</v>
      </c>
    </row>
    <row r="266" spans="1:10">
      <c r="A266" s="5">
        <v>265</v>
      </c>
      <c r="B266" s="5" t="s">
        <v>1338</v>
      </c>
      <c r="C266" s="5" t="s">
        <v>96</v>
      </c>
      <c r="D266" s="5" t="s">
        <v>2234</v>
      </c>
      <c r="E266" s="5" t="s">
        <v>2235</v>
      </c>
      <c r="F266" s="5" t="s">
        <v>2236</v>
      </c>
      <c r="G266" s="5" t="s">
        <v>1437</v>
      </c>
      <c r="J266" s="5" t="s">
        <v>2942</v>
      </c>
    </row>
    <row r="267" spans="1:10">
      <c r="A267" s="5">
        <v>266</v>
      </c>
      <c r="B267" s="5" t="s">
        <v>1338</v>
      </c>
      <c r="C267" s="5" t="s">
        <v>96</v>
      </c>
      <c r="D267" s="5" t="s">
        <v>2237</v>
      </c>
      <c r="E267" s="5" t="s">
        <v>2238</v>
      </c>
      <c r="F267" s="5" t="s">
        <v>2239</v>
      </c>
      <c r="G267" s="5" t="s">
        <v>1369</v>
      </c>
      <c r="J267" s="5" t="s">
        <v>2942</v>
      </c>
    </row>
    <row r="268" spans="1:10">
      <c r="A268" s="5">
        <v>267</v>
      </c>
      <c r="B268" s="5" t="s">
        <v>1338</v>
      </c>
      <c r="C268" s="5" t="s">
        <v>96</v>
      </c>
      <c r="D268" s="5" t="s">
        <v>2240</v>
      </c>
      <c r="E268" s="5" t="s">
        <v>2241</v>
      </c>
      <c r="F268" s="5" t="s">
        <v>2242</v>
      </c>
      <c r="G268" s="5" t="s">
        <v>1369</v>
      </c>
      <c r="J268" s="5" t="s">
        <v>2942</v>
      </c>
    </row>
    <row r="269" spans="1:10">
      <c r="A269" s="5">
        <v>268</v>
      </c>
      <c r="B269" s="5" t="s">
        <v>1338</v>
      </c>
      <c r="C269" s="5" t="s">
        <v>96</v>
      </c>
      <c r="D269" s="5" t="s">
        <v>2243</v>
      </c>
      <c r="E269" s="5" t="s">
        <v>2244</v>
      </c>
      <c r="F269" s="5" t="s">
        <v>2245</v>
      </c>
      <c r="G269" s="5" t="s">
        <v>1369</v>
      </c>
      <c r="J269" s="5" t="s">
        <v>2942</v>
      </c>
    </row>
    <row r="270" spans="1:10">
      <c r="A270" s="5">
        <v>269</v>
      </c>
      <c r="B270" s="5" t="s">
        <v>1338</v>
      </c>
      <c r="C270" s="5" t="s">
        <v>96</v>
      </c>
      <c r="D270" s="5" t="s">
        <v>2246</v>
      </c>
      <c r="E270" s="5" t="s">
        <v>2247</v>
      </c>
      <c r="F270" s="5" t="s">
        <v>2248</v>
      </c>
      <c r="G270" s="5" t="s">
        <v>1614</v>
      </c>
      <c r="J270" s="5" t="s">
        <v>2942</v>
      </c>
    </row>
    <row r="271" spans="1:10">
      <c r="A271" s="5">
        <v>270</v>
      </c>
      <c r="B271" s="5" t="s">
        <v>1338</v>
      </c>
      <c r="C271" s="5" t="s">
        <v>96</v>
      </c>
      <c r="D271" s="5" t="s">
        <v>2249</v>
      </c>
      <c r="E271" s="5" t="s">
        <v>2247</v>
      </c>
      <c r="F271" s="5" t="s">
        <v>2250</v>
      </c>
      <c r="G271" s="5" t="s">
        <v>1560</v>
      </c>
      <c r="J271" s="5" t="s">
        <v>2942</v>
      </c>
    </row>
    <row r="272" spans="1:10">
      <c r="A272" s="5">
        <v>271</v>
      </c>
      <c r="B272" s="5" t="s">
        <v>1338</v>
      </c>
      <c r="C272" s="5" t="s">
        <v>96</v>
      </c>
      <c r="D272" s="5" t="s">
        <v>2251</v>
      </c>
      <c r="E272" s="5" t="s">
        <v>2247</v>
      </c>
      <c r="F272" s="5" t="s">
        <v>2252</v>
      </c>
      <c r="G272" s="5" t="s">
        <v>1634</v>
      </c>
      <c r="J272" s="5" t="s">
        <v>2942</v>
      </c>
    </row>
    <row r="273" spans="1:10">
      <c r="A273" s="5">
        <v>272</v>
      </c>
      <c r="B273" s="5" t="s">
        <v>1338</v>
      </c>
      <c r="C273" s="5" t="s">
        <v>96</v>
      </c>
      <c r="D273" s="5" t="s">
        <v>2253</v>
      </c>
      <c r="E273" s="5" t="s">
        <v>2254</v>
      </c>
      <c r="F273" s="5" t="s">
        <v>2255</v>
      </c>
      <c r="G273" s="5" t="s">
        <v>2256</v>
      </c>
      <c r="J273" s="5" t="s">
        <v>2942</v>
      </c>
    </row>
    <row r="274" spans="1:10">
      <c r="A274" s="5">
        <v>273</v>
      </c>
      <c r="B274" s="5" t="s">
        <v>1338</v>
      </c>
      <c r="C274" s="5" t="s">
        <v>96</v>
      </c>
      <c r="D274" s="5" t="s">
        <v>2257</v>
      </c>
      <c r="E274" s="5" t="s">
        <v>2258</v>
      </c>
      <c r="F274" s="5" t="s">
        <v>2259</v>
      </c>
      <c r="G274" s="5" t="s">
        <v>1346</v>
      </c>
      <c r="J274" s="5" t="s">
        <v>2942</v>
      </c>
    </row>
    <row r="275" spans="1:10">
      <c r="A275" s="5">
        <v>274</v>
      </c>
      <c r="B275" s="5" t="s">
        <v>1338</v>
      </c>
      <c r="C275" s="5" t="s">
        <v>96</v>
      </c>
      <c r="D275" s="5" t="s">
        <v>2260</v>
      </c>
      <c r="E275" s="5" t="s">
        <v>2261</v>
      </c>
      <c r="F275" s="5" t="s">
        <v>2262</v>
      </c>
      <c r="G275" s="5" t="s">
        <v>1373</v>
      </c>
      <c r="J275" s="5" t="s">
        <v>2942</v>
      </c>
    </row>
    <row r="276" spans="1:10">
      <c r="A276" s="5">
        <v>275</v>
      </c>
      <c r="B276" s="5" t="s">
        <v>1338</v>
      </c>
      <c r="C276" s="5" t="s">
        <v>96</v>
      </c>
      <c r="D276" s="5" t="s">
        <v>2263</v>
      </c>
      <c r="E276" s="5" t="s">
        <v>2264</v>
      </c>
      <c r="F276" s="5" t="s">
        <v>2265</v>
      </c>
      <c r="G276" s="5" t="s">
        <v>1391</v>
      </c>
      <c r="J276" s="5" t="s">
        <v>2942</v>
      </c>
    </row>
    <row r="277" spans="1:10">
      <c r="A277" s="5">
        <v>276</v>
      </c>
      <c r="B277" s="5" t="s">
        <v>1338</v>
      </c>
      <c r="C277" s="5" t="s">
        <v>96</v>
      </c>
      <c r="D277" s="5" t="s">
        <v>2266</v>
      </c>
      <c r="E277" s="5" t="s">
        <v>2267</v>
      </c>
      <c r="F277" s="5" t="s">
        <v>2268</v>
      </c>
      <c r="G277" s="5" t="s">
        <v>1757</v>
      </c>
      <c r="I277" s="5" t="s">
        <v>2269</v>
      </c>
      <c r="J277" s="5" t="s">
        <v>2942</v>
      </c>
    </row>
    <row r="278" spans="1:10">
      <c r="A278" s="5">
        <v>277</v>
      </c>
      <c r="B278" s="5" t="s">
        <v>1338</v>
      </c>
      <c r="C278" s="5" t="s">
        <v>96</v>
      </c>
      <c r="D278" s="5" t="s">
        <v>2270</v>
      </c>
      <c r="E278" s="5" t="s">
        <v>2271</v>
      </c>
      <c r="F278" s="5" t="s">
        <v>2272</v>
      </c>
      <c r="G278" s="5" t="s">
        <v>1734</v>
      </c>
      <c r="J278" s="5" t="s">
        <v>2942</v>
      </c>
    </row>
    <row r="279" spans="1:10">
      <c r="A279" s="5">
        <v>278</v>
      </c>
      <c r="B279" s="5" t="s">
        <v>1338</v>
      </c>
      <c r="C279" s="5" t="s">
        <v>96</v>
      </c>
      <c r="D279" s="5" t="s">
        <v>2273</v>
      </c>
      <c r="E279" s="5" t="s">
        <v>2274</v>
      </c>
      <c r="F279" s="5" t="s">
        <v>2275</v>
      </c>
      <c r="G279" s="5" t="s">
        <v>1746</v>
      </c>
      <c r="J279" s="5" t="s">
        <v>2942</v>
      </c>
    </row>
    <row r="280" spans="1:10">
      <c r="A280" s="5">
        <v>279</v>
      </c>
      <c r="B280" s="5" t="s">
        <v>1338</v>
      </c>
      <c r="C280" s="5" t="s">
        <v>96</v>
      </c>
      <c r="D280" s="5" t="s">
        <v>2276</v>
      </c>
      <c r="E280" s="5" t="s">
        <v>2277</v>
      </c>
      <c r="F280" s="5" t="s">
        <v>2278</v>
      </c>
      <c r="G280" s="5" t="s">
        <v>1346</v>
      </c>
      <c r="H280" s="5" t="s">
        <v>2279</v>
      </c>
      <c r="J280" s="5" t="s">
        <v>2942</v>
      </c>
    </row>
    <row r="281" spans="1:10">
      <c r="A281" s="5">
        <v>280</v>
      </c>
      <c r="B281" s="5" t="s">
        <v>1338</v>
      </c>
      <c r="C281" s="5" t="s">
        <v>96</v>
      </c>
      <c r="D281" s="5" t="s">
        <v>2280</v>
      </c>
      <c r="E281" s="5" t="s">
        <v>2281</v>
      </c>
      <c r="F281" s="5" t="s">
        <v>2282</v>
      </c>
      <c r="G281" s="5" t="s">
        <v>1621</v>
      </c>
      <c r="J281" s="5" t="s">
        <v>2942</v>
      </c>
    </row>
    <row r="282" spans="1:10">
      <c r="A282" s="5">
        <v>281</v>
      </c>
      <c r="B282" s="5" t="s">
        <v>1338</v>
      </c>
      <c r="C282" s="5" t="s">
        <v>96</v>
      </c>
      <c r="D282" s="5" t="s">
        <v>2283</v>
      </c>
      <c r="E282" s="5" t="s">
        <v>2281</v>
      </c>
      <c r="F282" s="5" t="s">
        <v>2284</v>
      </c>
      <c r="G282" s="5" t="s">
        <v>1716</v>
      </c>
      <c r="J282" s="5" t="s">
        <v>2942</v>
      </c>
    </row>
    <row r="283" spans="1:10">
      <c r="A283" s="5">
        <v>282</v>
      </c>
      <c r="B283" s="5" t="s">
        <v>1338</v>
      </c>
      <c r="C283" s="5" t="s">
        <v>96</v>
      </c>
      <c r="D283" s="5" t="s">
        <v>2285</v>
      </c>
      <c r="E283" s="5" t="s">
        <v>2286</v>
      </c>
      <c r="F283" s="5" t="s">
        <v>2287</v>
      </c>
      <c r="G283" s="5" t="s">
        <v>1750</v>
      </c>
      <c r="J283" s="5" t="s">
        <v>2942</v>
      </c>
    </row>
    <row r="284" spans="1:10">
      <c r="A284" s="5">
        <v>283</v>
      </c>
      <c r="B284" s="5" t="s">
        <v>1338</v>
      </c>
      <c r="C284" s="5" t="s">
        <v>96</v>
      </c>
      <c r="D284" s="5" t="s">
        <v>2288</v>
      </c>
      <c r="E284" s="5" t="s">
        <v>2289</v>
      </c>
      <c r="F284" s="5" t="s">
        <v>2290</v>
      </c>
      <c r="G284" s="5" t="s">
        <v>1350</v>
      </c>
      <c r="J284" s="5" t="s">
        <v>2942</v>
      </c>
    </row>
    <row r="285" spans="1:10">
      <c r="A285" s="5">
        <v>284</v>
      </c>
      <c r="B285" s="5" t="s">
        <v>1338</v>
      </c>
      <c r="C285" s="5" t="s">
        <v>96</v>
      </c>
      <c r="D285" s="5" t="s">
        <v>2291</v>
      </c>
      <c r="E285" s="5" t="s">
        <v>2292</v>
      </c>
      <c r="F285" s="5" t="s">
        <v>2293</v>
      </c>
      <c r="G285" s="5" t="s">
        <v>1369</v>
      </c>
      <c r="J285" s="5" t="s">
        <v>2942</v>
      </c>
    </row>
    <row r="286" spans="1:10">
      <c r="A286" s="5">
        <v>285</v>
      </c>
      <c r="B286" s="5" t="s">
        <v>1338</v>
      </c>
      <c r="C286" s="5" t="s">
        <v>96</v>
      </c>
      <c r="D286" s="5" t="s">
        <v>2294</v>
      </c>
      <c r="E286" s="5" t="s">
        <v>2295</v>
      </c>
      <c r="F286" s="5" t="s">
        <v>2296</v>
      </c>
      <c r="G286" s="5" t="s">
        <v>1606</v>
      </c>
      <c r="J286" s="5" t="s">
        <v>2942</v>
      </c>
    </row>
    <row r="287" spans="1:10">
      <c r="A287" s="5">
        <v>286</v>
      </c>
      <c r="B287" s="5" t="s">
        <v>1338</v>
      </c>
      <c r="C287" s="5" t="s">
        <v>96</v>
      </c>
      <c r="D287" s="5" t="s">
        <v>2297</v>
      </c>
      <c r="E287" s="5" t="s">
        <v>2298</v>
      </c>
      <c r="F287" s="5" t="s">
        <v>2299</v>
      </c>
      <c r="G287" s="5" t="s">
        <v>1365</v>
      </c>
      <c r="J287" s="5" t="s">
        <v>2942</v>
      </c>
    </row>
    <row r="288" spans="1:10">
      <c r="A288" s="5">
        <v>287</v>
      </c>
      <c r="B288" s="5" t="s">
        <v>1338</v>
      </c>
      <c r="C288" s="5" t="s">
        <v>96</v>
      </c>
      <c r="D288" s="5" t="s">
        <v>2300</v>
      </c>
      <c r="E288" s="5" t="s">
        <v>2301</v>
      </c>
      <c r="F288" s="5" t="s">
        <v>2302</v>
      </c>
      <c r="G288" s="5" t="s">
        <v>1634</v>
      </c>
      <c r="J288" s="5" t="s">
        <v>2942</v>
      </c>
    </row>
    <row r="289" spans="1:10">
      <c r="A289" s="5">
        <v>288</v>
      </c>
      <c r="B289" s="5" t="s">
        <v>1338</v>
      </c>
      <c r="C289" s="5" t="s">
        <v>96</v>
      </c>
      <c r="D289" s="5" t="s">
        <v>2303</v>
      </c>
      <c r="E289" s="5" t="s">
        <v>2304</v>
      </c>
      <c r="F289" s="5" t="s">
        <v>2305</v>
      </c>
      <c r="G289" s="5" t="s">
        <v>2306</v>
      </c>
      <c r="J289" s="5" t="s">
        <v>2942</v>
      </c>
    </row>
    <row r="290" spans="1:10">
      <c r="A290" s="5">
        <v>289</v>
      </c>
      <c r="B290" s="5" t="s">
        <v>1338</v>
      </c>
      <c r="C290" s="5" t="s">
        <v>96</v>
      </c>
      <c r="D290" s="5" t="s">
        <v>2307</v>
      </c>
      <c r="E290" s="5" t="s">
        <v>2308</v>
      </c>
      <c r="F290" s="5" t="s">
        <v>2309</v>
      </c>
      <c r="G290" s="5" t="s">
        <v>1560</v>
      </c>
      <c r="J290" s="5" t="s">
        <v>2942</v>
      </c>
    </row>
    <row r="291" spans="1:10">
      <c r="A291" s="5">
        <v>290</v>
      </c>
      <c r="B291" s="5" t="s">
        <v>1338</v>
      </c>
      <c r="C291" s="5" t="s">
        <v>96</v>
      </c>
      <c r="D291" s="5" t="s">
        <v>2310</v>
      </c>
      <c r="E291" s="5" t="s">
        <v>2311</v>
      </c>
      <c r="F291" s="5" t="s">
        <v>2312</v>
      </c>
      <c r="G291" s="5" t="s">
        <v>1410</v>
      </c>
      <c r="J291" s="5" t="s">
        <v>2942</v>
      </c>
    </row>
    <row r="292" spans="1:10">
      <c r="A292" s="5">
        <v>291</v>
      </c>
      <c r="B292" s="5" t="s">
        <v>1338</v>
      </c>
      <c r="C292" s="5" t="s">
        <v>96</v>
      </c>
      <c r="D292" s="5" t="s">
        <v>2313</v>
      </c>
      <c r="E292" s="5" t="s">
        <v>2314</v>
      </c>
      <c r="F292" s="5" t="s">
        <v>2315</v>
      </c>
      <c r="G292" s="5" t="s">
        <v>1850</v>
      </c>
      <c r="J292" s="5" t="s">
        <v>2942</v>
      </c>
    </row>
    <row r="293" spans="1:10">
      <c r="A293" s="5">
        <v>292</v>
      </c>
      <c r="B293" s="5" t="s">
        <v>1338</v>
      </c>
      <c r="C293" s="5" t="s">
        <v>96</v>
      </c>
      <c r="D293" s="5" t="s">
        <v>2316</v>
      </c>
      <c r="E293" s="5" t="s">
        <v>2317</v>
      </c>
      <c r="F293" s="5" t="s">
        <v>2318</v>
      </c>
      <c r="G293" s="5" t="s">
        <v>1365</v>
      </c>
      <c r="J293" s="5" t="s">
        <v>2942</v>
      </c>
    </row>
    <row r="294" spans="1:10">
      <c r="A294" s="5">
        <v>293</v>
      </c>
      <c r="B294" s="5" t="s">
        <v>1338</v>
      </c>
      <c r="C294" s="5" t="s">
        <v>96</v>
      </c>
      <c r="D294" s="5" t="s">
        <v>2319</v>
      </c>
      <c r="E294" s="5" t="s">
        <v>2320</v>
      </c>
      <c r="F294" s="5" t="s">
        <v>2321</v>
      </c>
      <c r="G294" s="5" t="s">
        <v>1365</v>
      </c>
      <c r="I294" s="5" t="s">
        <v>2322</v>
      </c>
      <c r="J294" s="5" t="s">
        <v>2942</v>
      </c>
    </row>
    <row r="295" spans="1:10">
      <c r="A295" s="5">
        <v>294</v>
      </c>
      <c r="B295" s="5" t="s">
        <v>1338</v>
      </c>
      <c r="C295" s="5" t="s">
        <v>96</v>
      </c>
      <c r="D295" s="5" t="s">
        <v>2323</v>
      </c>
      <c r="E295" s="5" t="s">
        <v>2324</v>
      </c>
      <c r="F295" s="5" t="s">
        <v>2325</v>
      </c>
      <c r="G295" s="5" t="s">
        <v>1365</v>
      </c>
      <c r="J295" s="5" t="s">
        <v>2942</v>
      </c>
    </row>
    <row r="296" spans="1:10">
      <c r="A296" s="5">
        <v>295</v>
      </c>
      <c r="B296" s="5" t="s">
        <v>1338</v>
      </c>
      <c r="C296" s="5" t="s">
        <v>96</v>
      </c>
      <c r="D296" s="5" t="s">
        <v>2326</v>
      </c>
      <c r="E296" s="5" t="s">
        <v>2327</v>
      </c>
      <c r="F296" s="5" t="s">
        <v>2328</v>
      </c>
      <c r="G296" s="5" t="s">
        <v>1560</v>
      </c>
      <c r="J296" s="5" t="s">
        <v>2942</v>
      </c>
    </row>
    <row r="297" spans="1:10">
      <c r="A297" s="5">
        <v>296</v>
      </c>
      <c r="B297" s="5" t="s">
        <v>1338</v>
      </c>
      <c r="C297" s="5" t="s">
        <v>96</v>
      </c>
      <c r="D297" s="5" t="s">
        <v>2329</v>
      </c>
      <c r="E297" s="5" t="s">
        <v>2330</v>
      </c>
      <c r="F297" s="5" t="s">
        <v>2331</v>
      </c>
      <c r="G297" s="5" t="s">
        <v>1406</v>
      </c>
      <c r="J297" s="5" t="s">
        <v>2942</v>
      </c>
    </row>
    <row r="298" spans="1:10">
      <c r="A298" s="5">
        <v>297</v>
      </c>
      <c r="B298" s="5" t="s">
        <v>1338</v>
      </c>
      <c r="C298" s="5" t="s">
        <v>96</v>
      </c>
      <c r="D298" s="5" t="s">
        <v>2332</v>
      </c>
      <c r="E298" s="5" t="s">
        <v>2333</v>
      </c>
      <c r="F298" s="5" t="s">
        <v>2334</v>
      </c>
      <c r="G298" s="5" t="s">
        <v>1420</v>
      </c>
      <c r="J298" s="5" t="s">
        <v>2942</v>
      </c>
    </row>
    <row r="299" spans="1:10">
      <c r="A299" s="5">
        <v>298</v>
      </c>
      <c r="B299" s="5" t="s">
        <v>1338</v>
      </c>
      <c r="C299" s="5" t="s">
        <v>96</v>
      </c>
      <c r="D299" s="5" t="s">
        <v>2335</v>
      </c>
      <c r="E299" s="5" t="s">
        <v>2336</v>
      </c>
      <c r="F299" s="5" t="s">
        <v>2337</v>
      </c>
      <c r="G299" s="5" t="s">
        <v>1399</v>
      </c>
      <c r="J299" s="5" t="s">
        <v>2942</v>
      </c>
    </row>
    <row r="300" spans="1:10">
      <c r="A300" s="5">
        <v>299</v>
      </c>
      <c r="B300" s="5" t="s">
        <v>1338</v>
      </c>
      <c r="C300" s="5" t="s">
        <v>96</v>
      </c>
      <c r="D300" s="5" t="s">
        <v>2338</v>
      </c>
      <c r="E300" s="5" t="s">
        <v>2339</v>
      </c>
      <c r="F300" s="5" t="s">
        <v>2340</v>
      </c>
      <c r="G300" s="5" t="s">
        <v>1533</v>
      </c>
      <c r="J300" s="5" t="s">
        <v>2942</v>
      </c>
    </row>
    <row r="301" spans="1:10">
      <c r="A301" s="5">
        <v>300</v>
      </c>
      <c r="B301" s="5" t="s">
        <v>1338</v>
      </c>
      <c r="C301" s="5" t="s">
        <v>96</v>
      </c>
      <c r="D301" s="5" t="s">
        <v>2341</v>
      </c>
      <c r="E301" s="5" t="s">
        <v>2342</v>
      </c>
      <c r="F301" s="5" t="s">
        <v>2343</v>
      </c>
      <c r="G301" s="5" t="s">
        <v>1533</v>
      </c>
      <c r="J301" s="5" t="s">
        <v>2942</v>
      </c>
    </row>
    <row r="302" spans="1:10">
      <c r="A302" s="5">
        <v>301</v>
      </c>
      <c r="B302" s="5" t="s">
        <v>1338</v>
      </c>
      <c r="C302" s="5" t="s">
        <v>96</v>
      </c>
      <c r="D302" s="5" t="s">
        <v>2344</v>
      </c>
      <c r="E302" s="5" t="s">
        <v>2345</v>
      </c>
      <c r="F302" s="5" t="s">
        <v>2346</v>
      </c>
      <c r="G302" s="5" t="s">
        <v>1634</v>
      </c>
      <c r="H302" s="5" t="s">
        <v>2347</v>
      </c>
      <c r="J302" s="5" t="s">
        <v>2942</v>
      </c>
    </row>
    <row r="303" spans="1:10">
      <c r="A303" s="5">
        <v>302</v>
      </c>
      <c r="B303" s="5" t="s">
        <v>1338</v>
      </c>
      <c r="C303" s="5" t="s">
        <v>96</v>
      </c>
      <c r="D303" s="5" t="s">
        <v>2348</v>
      </c>
      <c r="E303" s="5" t="s">
        <v>2349</v>
      </c>
      <c r="F303" s="5" t="s">
        <v>2350</v>
      </c>
      <c r="G303" s="5" t="s">
        <v>1350</v>
      </c>
      <c r="J303" s="5" t="s">
        <v>2942</v>
      </c>
    </row>
    <row r="304" spans="1:10">
      <c r="A304" s="5">
        <v>303</v>
      </c>
      <c r="B304" s="5" t="s">
        <v>1338</v>
      </c>
      <c r="C304" s="5" t="s">
        <v>96</v>
      </c>
      <c r="D304" s="5" t="s">
        <v>2351</v>
      </c>
      <c r="E304" s="5" t="s">
        <v>2352</v>
      </c>
      <c r="F304" s="5" t="s">
        <v>2353</v>
      </c>
      <c r="G304" s="5" t="s">
        <v>1560</v>
      </c>
      <c r="J304" s="5" t="s">
        <v>2942</v>
      </c>
    </row>
    <row r="305" spans="1:10">
      <c r="A305" s="5">
        <v>304</v>
      </c>
      <c r="B305" s="5" t="s">
        <v>1338</v>
      </c>
      <c r="C305" s="5" t="s">
        <v>96</v>
      </c>
      <c r="D305" s="5" t="s">
        <v>2354</v>
      </c>
      <c r="E305" s="5" t="s">
        <v>2355</v>
      </c>
      <c r="F305" s="5" t="s">
        <v>2356</v>
      </c>
      <c r="G305" s="5" t="s">
        <v>1369</v>
      </c>
      <c r="H305" s="5" t="s">
        <v>2357</v>
      </c>
      <c r="J305" s="5" t="s">
        <v>2942</v>
      </c>
    </row>
    <row r="306" spans="1:10">
      <c r="A306" s="5">
        <v>305</v>
      </c>
      <c r="B306" s="5" t="s">
        <v>1338</v>
      </c>
      <c r="C306" s="5" t="s">
        <v>96</v>
      </c>
      <c r="D306" s="5" t="s">
        <v>2358</v>
      </c>
      <c r="E306" s="5" t="s">
        <v>2359</v>
      </c>
      <c r="F306" s="5" t="s">
        <v>2360</v>
      </c>
      <c r="G306" s="5" t="s">
        <v>1369</v>
      </c>
      <c r="J306" s="5" t="s">
        <v>2942</v>
      </c>
    </row>
    <row r="307" spans="1:10">
      <c r="A307" s="5">
        <v>306</v>
      </c>
      <c r="B307" s="5" t="s">
        <v>1338</v>
      </c>
      <c r="C307" s="5" t="s">
        <v>96</v>
      </c>
      <c r="D307" s="5" t="s">
        <v>2361</v>
      </c>
      <c r="E307" s="5" t="s">
        <v>2362</v>
      </c>
      <c r="F307" s="5" t="s">
        <v>2363</v>
      </c>
      <c r="G307" s="5" t="s">
        <v>2128</v>
      </c>
      <c r="J307" s="5" t="s">
        <v>2942</v>
      </c>
    </row>
    <row r="308" spans="1:10">
      <c r="A308" s="5">
        <v>307</v>
      </c>
      <c r="B308" s="5" t="s">
        <v>1338</v>
      </c>
      <c r="C308" s="5" t="s">
        <v>96</v>
      </c>
      <c r="D308" s="5" t="s">
        <v>2364</v>
      </c>
      <c r="E308" s="5" t="s">
        <v>2365</v>
      </c>
      <c r="F308" s="5" t="s">
        <v>2366</v>
      </c>
      <c r="G308" s="5" t="s">
        <v>1482</v>
      </c>
      <c r="J308" s="5" t="s">
        <v>2942</v>
      </c>
    </row>
    <row r="309" spans="1:10">
      <c r="A309" s="5">
        <v>308</v>
      </c>
      <c r="B309" s="5" t="s">
        <v>1338</v>
      </c>
      <c r="C309" s="5" t="s">
        <v>96</v>
      </c>
      <c r="D309" s="5" t="s">
        <v>2367</v>
      </c>
      <c r="E309" s="5" t="s">
        <v>2368</v>
      </c>
      <c r="F309" s="5" t="s">
        <v>2369</v>
      </c>
      <c r="G309" s="5" t="s">
        <v>1391</v>
      </c>
      <c r="J309" s="5" t="s">
        <v>2942</v>
      </c>
    </row>
    <row r="310" spans="1:10">
      <c r="A310" s="5">
        <v>309</v>
      </c>
      <c r="B310" s="5" t="s">
        <v>1338</v>
      </c>
      <c r="C310" s="5" t="s">
        <v>96</v>
      </c>
      <c r="D310" s="5" t="s">
        <v>2370</v>
      </c>
      <c r="E310" s="5" t="s">
        <v>2371</v>
      </c>
      <c r="F310" s="5" t="s">
        <v>2372</v>
      </c>
      <c r="G310" s="5" t="s">
        <v>1365</v>
      </c>
      <c r="J310" s="5" t="s">
        <v>2942</v>
      </c>
    </row>
    <row r="311" spans="1:10">
      <c r="A311" s="5">
        <v>310</v>
      </c>
      <c r="B311" s="5" t="s">
        <v>1338</v>
      </c>
      <c r="C311" s="5" t="s">
        <v>96</v>
      </c>
      <c r="D311" s="5" t="s">
        <v>2373</v>
      </c>
      <c r="E311" s="5" t="s">
        <v>2374</v>
      </c>
      <c r="F311" s="5" t="s">
        <v>2375</v>
      </c>
      <c r="G311" s="5" t="s">
        <v>1482</v>
      </c>
      <c r="J311" s="5" t="s">
        <v>2942</v>
      </c>
    </row>
    <row r="312" spans="1:10">
      <c r="A312" s="5">
        <v>311</v>
      </c>
      <c r="B312" s="5" t="s">
        <v>1338</v>
      </c>
      <c r="C312" s="5" t="s">
        <v>96</v>
      </c>
      <c r="D312" s="5" t="s">
        <v>2376</v>
      </c>
      <c r="E312" s="5" t="s">
        <v>2377</v>
      </c>
      <c r="F312" s="5" t="s">
        <v>2378</v>
      </c>
      <c r="G312" s="5" t="s">
        <v>1634</v>
      </c>
      <c r="J312" s="5" t="s">
        <v>2942</v>
      </c>
    </row>
    <row r="313" spans="1:10">
      <c r="A313" s="5">
        <v>312</v>
      </c>
      <c r="B313" s="5" t="s">
        <v>1338</v>
      </c>
      <c r="C313" s="5" t="s">
        <v>96</v>
      </c>
      <c r="D313" s="5" t="s">
        <v>2379</v>
      </c>
      <c r="E313" s="5" t="s">
        <v>2380</v>
      </c>
      <c r="F313" s="5" t="s">
        <v>2381</v>
      </c>
      <c r="G313" s="5" t="s">
        <v>1634</v>
      </c>
      <c r="J313" s="5" t="s">
        <v>2942</v>
      </c>
    </row>
    <row r="314" spans="1:10">
      <c r="A314" s="5">
        <v>313</v>
      </c>
      <c r="B314" s="5" t="s">
        <v>1338</v>
      </c>
      <c r="C314" s="5" t="s">
        <v>96</v>
      </c>
      <c r="D314" s="5" t="s">
        <v>2382</v>
      </c>
      <c r="E314" s="5" t="s">
        <v>2383</v>
      </c>
      <c r="F314" s="5" t="s">
        <v>2384</v>
      </c>
      <c r="G314" s="5" t="s">
        <v>1482</v>
      </c>
      <c r="H314" s="5" t="s">
        <v>2385</v>
      </c>
      <c r="J314" s="5" t="s">
        <v>2942</v>
      </c>
    </row>
    <row r="315" spans="1:10">
      <c r="A315" s="5">
        <v>314</v>
      </c>
      <c r="B315" s="5" t="s">
        <v>1338</v>
      </c>
      <c r="C315" s="5" t="s">
        <v>96</v>
      </c>
      <c r="D315" s="5" t="s">
        <v>2386</v>
      </c>
      <c r="E315" s="5" t="s">
        <v>2387</v>
      </c>
      <c r="F315" s="5" t="s">
        <v>2388</v>
      </c>
      <c r="G315" s="5" t="s">
        <v>1380</v>
      </c>
      <c r="J315" s="5" t="s">
        <v>2942</v>
      </c>
    </row>
    <row r="316" spans="1:10">
      <c r="A316" s="5">
        <v>315</v>
      </c>
      <c r="B316" s="5" t="s">
        <v>1338</v>
      </c>
      <c r="C316" s="5" t="s">
        <v>96</v>
      </c>
      <c r="D316" s="5" t="s">
        <v>2389</v>
      </c>
      <c r="E316" s="5" t="s">
        <v>2390</v>
      </c>
      <c r="F316" s="5" t="s">
        <v>2391</v>
      </c>
      <c r="G316" s="5" t="s">
        <v>1406</v>
      </c>
      <c r="J316" s="5" t="s">
        <v>2942</v>
      </c>
    </row>
    <row r="317" spans="1:10">
      <c r="A317" s="5">
        <v>316</v>
      </c>
      <c r="B317" s="5" t="s">
        <v>1338</v>
      </c>
      <c r="C317" s="5" t="s">
        <v>96</v>
      </c>
      <c r="D317" s="5" t="s">
        <v>2392</v>
      </c>
      <c r="E317" s="5" t="s">
        <v>2393</v>
      </c>
      <c r="F317" s="5" t="s">
        <v>2394</v>
      </c>
      <c r="G317" s="5" t="s">
        <v>1977</v>
      </c>
      <c r="J317" s="5" t="s">
        <v>2942</v>
      </c>
    </row>
    <row r="318" spans="1:10">
      <c r="A318" s="5">
        <v>317</v>
      </c>
      <c r="B318" s="5" t="s">
        <v>1338</v>
      </c>
      <c r="C318" s="5" t="s">
        <v>96</v>
      </c>
      <c r="D318" s="5" t="s">
        <v>2395</v>
      </c>
      <c r="E318" s="5" t="s">
        <v>2396</v>
      </c>
      <c r="F318" s="5" t="s">
        <v>2397</v>
      </c>
      <c r="G318" s="5" t="s">
        <v>1365</v>
      </c>
      <c r="J318" s="5" t="s">
        <v>2942</v>
      </c>
    </row>
    <row r="319" spans="1:10">
      <c r="A319" s="5">
        <v>318</v>
      </c>
      <c r="B319" s="5" t="s">
        <v>1338</v>
      </c>
      <c r="C319" s="5" t="s">
        <v>96</v>
      </c>
      <c r="D319" s="5" t="s">
        <v>2398</v>
      </c>
      <c r="E319" s="5" t="s">
        <v>2399</v>
      </c>
      <c r="F319" s="5" t="s">
        <v>2400</v>
      </c>
      <c r="G319" s="5" t="s">
        <v>1892</v>
      </c>
      <c r="J319" s="5" t="s">
        <v>2942</v>
      </c>
    </row>
    <row r="320" spans="1:10">
      <c r="A320" s="5">
        <v>319</v>
      </c>
      <c r="B320" s="5" t="s">
        <v>1338</v>
      </c>
      <c r="C320" s="5" t="s">
        <v>96</v>
      </c>
      <c r="D320" s="5" t="s">
        <v>2401</v>
      </c>
      <c r="E320" s="5" t="s">
        <v>2402</v>
      </c>
      <c r="F320" s="5" t="s">
        <v>2403</v>
      </c>
      <c r="G320" s="5" t="s">
        <v>1892</v>
      </c>
      <c r="H320" s="5" t="s">
        <v>2404</v>
      </c>
      <c r="J320" s="5" t="s">
        <v>2942</v>
      </c>
    </row>
    <row r="321" spans="1:10">
      <c r="A321" s="5">
        <v>320</v>
      </c>
      <c r="B321" s="5" t="s">
        <v>1338</v>
      </c>
      <c r="C321" s="5" t="s">
        <v>96</v>
      </c>
      <c r="D321" s="5" t="s">
        <v>2405</v>
      </c>
      <c r="E321" s="5" t="s">
        <v>2406</v>
      </c>
      <c r="F321" s="5" t="s">
        <v>2407</v>
      </c>
      <c r="G321" s="5" t="s">
        <v>1584</v>
      </c>
      <c r="H321" s="5" t="s">
        <v>2408</v>
      </c>
      <c r="J321" s="5" t="s">
        <v>2942</v>
      </c>
    </row>
    <row r="322" spans="1:10">
      <c r="A322" s="5">
        <v>321</v>
      </c>
      <c r="B322" s="5" t="s">
        <v>1338</v>
      </c>
      <c r="C322" s="5" t="s">
        <v>96</v>
      </c>
      <c r="D322" s="5" t="s">
        <v>2409</v>
      </c>
      <c r="E322" s="5" t="s">
        <v>2410</v>
      </c>
      <c r="F322" s="5" t="s">
        <v>2411</v>
      </c>
      <c r="G322" s="5" t="s">
        <v>1482</v>
      </c>
      <c r="J322" s="5" t="s">
        <v>2942</v>
      </c>
    </row>
    <row r="323" spans="1:10">
      <c r="A323" s="5">
        <v>322</v>
      </c>
      <c r="B323" s="5" t="s">
        <v>1338</v>
      </c>
      <c r="C323" s="5" t="s">
        <v>96</v>
      </c>
      <c r="D323" s="5" t="s">
        <v>2412</v>
      </c>
      <c r="E323" s="5" t="s">
        <v>2413</v>
      </c>
      <c r="F323" s="5" t="s">
        <v>2414</v>
      </c>
      <c r="G323" s="5" t="s">
        <v>1621</v>
      </c>
      <c r="J323" s="5" t="s">
        <v>2942</v>
      </c>
    </row>
    <row r="324" spans="1:10">
      <c r="A324" s="5">
        <v>323</v>
      </c>
      <c r="B324" s="5" t="s">
        <v>1338</v>
      </c>
      <c r="C324" s="5" t="s">
        <v>96</v>
      </c>
      <c r="D324" s="5" t="s">
        <v>2415</v>
      </c>
      <c r="E324" s="5" t="s">
        <v>2416</v>
      </c>
      <c r="F324" s="5" t="s">
        <v>2417</v>
      </c>
      <c r="G324" s="5" t="s">
        <v>1820</v>
      </c>
      <c r="J324" s="5" t="s">
        <v>2942</v>
      </c>
    </row>
    <row r="325" spans="1:10">
      <c r="A325" s="5">
        <v>324</v>
      </c>
      <c r="B325" s="5" t="s">
        <v>1338</v>
      </c>
      <c r="C325" s="5" t="s">
        <v>96</v>
      </c>
      <c r="D325" s="5" t="s">
        <v>2418</v>
      </c>
      <c r="E325" s="5" t="s">
        <v>2419</v>
      </c>
      <c r="F325" s="5" t="s">
        <v>2420</v>
      </c>
      <c r="G325" s="5" t="s">
        <v>1350</v>
      </c>
      <c r="J325" s="5" t="s">
        <v>2942</v>
      </c>
    </row>
    <row r="326" spans="1:10">
      <c r="A326" s="5">
        <v>325</v>
      </c>
      <c r="B326" s="5" t="s">
        <v>1338</v>
      </c>
      <c r="C326" s="5" t="s">
        <v>96</v>
      </c>
      <c r="D326" s="5" t="s">
        <v>2421</v>
      </c>
      <c r="E326" s="5" t="s">
        <v>2422</v>
      </c>
      <c r="F326" s="5" t="s">
        <v>2423</v>
      </c>
      <c r="G326" s="5" t="s">
        <v>1365</v>
      </c>
      <c r="J326" s="5" t="s">
        <v>2942</v>
      </c>
    </row>
    <row r="327" spans="1:10">
      <c r="A327" s="5">
        <v>326</v>
      </c>
      <c r="B327" s="5" t="s">
        <v>1338</v>
      </c>
      <c r="C327" s="5" t="s">
        <v>96</v>
      </c>
      <c r="D327" s="5" t="s">
        <v>2424</v>
      </c>
      <c r="E327" s="5" t="s">
        <v>2425</v>
      </c>
      <c r="F327" s="5" t="s">
        <v>2426</v>
      </c>
      <c r="G327" s="5" t="s">
        <v>2427</v>
      </c>
      <c r="J327" s="5" t="s">
        <v>2942</v>
      </c>
    </row>
    <row r="328" spans="1:10">
      <c r="A328" s="5">
        <v>327</v>
      </c>
      <c r="B328" s="5" t="s">
        <v>1338</v>
      </c>
      <c r="C328" s="5" t="s">
        <v>96</v>
      </c>
      <c r="D328" s="5" t="s">
        <v>2428</v>
      </c>
      <c r="E328" s="5" t="s">
        <v>2429</v>
      </c>
      <c r="F328" s="5" t="s">
        <v>2430</v>
      </c>
      <c r="G328" s="5" t="s">
        <v>1346</v>
      </c>
      <c r="J328" s="5" t="s">
        <v>2942</v>
      </c>
    </row>
    <row r="329" spans="1:10">
      <c r="A329" s="5">
        <v>328</v>
      </c>
      <c r="B329" s="5" t="s">
        <v>1338</v>
      </c>
      <c r="C329" s="5" t="s">
        <v>96</v>
      </c>
      <c r="D329" s="5" t="s">
        <v>2431</v>
      </c>
      <c r="E329" s="5" t="s">
        <v>2432</v>
      </c>
      <c r="F329" s="5" t="s">
        <v>2433</v>
      </c>
      <c r="G329" s="5" t="s">
        <v>1896</v>
      </c>
      <c r="H329" s="5" t="s">
        <v>2434</v>
      </c>
      <c r="J329" s="5" t="s">
        <v>2942</v>
      </c>
    </row>
    <row r="330" spans="1:10">
      <c r="A330" s="5">
        <v>329</v>
      </c>
      <c r="B330" s="5" t="s">
        <v>1338</v>
      </c>
      <c r="C330" s="5" t="s">
        <v>96</v>
      </c>
      <c r="D330" s="5" t="s">
        <v>2435</v>
      </c>
      <c r="E330" s="5" t="s">
        <v>2436</v>
      </c>
      <c r="F330" s="5" t="s">
        <v>2437</v>
      </c>
      <c r="G330" s="5" t="s">
        <v>1634</v>
      </c>
      <c r="H330" s="5" t="s">
        <v>2438</v>
      </c>
      <c r="J330" s="5" t="s">
        <v>2942</v>
      </c>
    </row>
    <row r="331" spans="1:10">
      <c r="A331" s="5">
        <v>330</v>
      </c>
      <c r="B331" s="5" t="s">
        <v>1338</v>
      </c>
      <c r="C331" s="5" t="s">
        <v>96</v>
      </c>
      <c r="D331" s="5" t="s">
        <v>2439</v>
      </c>
      <c r="E331" s="5" t="s">
        <v>2440</v>
      </c>
      <c r="F331" s="5" t="s">
        <v>2441</v>
      </c>
      <c r="G331" s="5" t="s">
        <v>1482</v>
      </c>
      <c r="H331" s="5" t="s">
        <v>2442</v>
      </c>
      <c r="J331" s="5" t="s">
        <v>2942</v>
      </c>
    </row>
    <row r="332" spans="1:10">
      <c r="A332" s="5">
        <v>331</v>
      </c>
      <c r="B332" s="5" t="s">
        <v>1338</v>
      </c>
      <c r="C332" s="5" t="s">
        <v>96</v>
      </c>
      <c r="D332" s="5" t="s">
        <v>2443</v>
      </c>
      <c r="E332" s="5" t="s">
        <v>2444</v>
      </c>
      <c r="F332" s="5" t="s">
        <v>2445</v>
      </c>
      <c r="G332" s="5" t="s">
        <v>1365</v>
      </c>
      <c r="J332" s="5" t="s">
        <v>2942</v>
      </c>
    </row>
    <row r="333" spans="1:10">
      <c r="A333" s="5">
        <v>332</v>
      </c>
      <c r="B333" s="5" t="s">
        <v>1338</v>
      </c>
      <c r="C333" s="5" t="s">
        <v>96</v>
      </c>
      <c r="D333" s="5" t="s">
        <v>2446</v>
      </c>
      <c r="E333" s="5" t="s">
        <v>2447</v>
      </c>
      <c r="F333" s="5" t="s">
        <v>2448</v>
      </c>
      <c r="G333" s="5" t="s">
        <v>1634</v>
      </c>
      <c r="H333" s="5" t="s">
        <v>2449</v>
      </c>
      <c r="J333" s="5" t="s">
        <v>2942</v>
      </c>
    </row>
    <row r="334" spans="1:10">
      <c r="A334" s="5">
        <v>333</v>
      </c>
      <c r="B334" s="5" t="s">
        <v>1338</v>
      </c>
      <c r="C334" s="5" t="s">
        <v>96</v>
      </c>
      <c r="D334" s="5" t="s">
        <v>2450</v>
      </c>
      <c r="E334" s="5" t="s">
        <v>2451</v>
      </c>
      <c r="F334" s="5" t="s">
        <v>2452</v>
      </c>
      <c r="G334" s="5" t="s">
        <v>1465</v>
      </c>
      <c r="H334" s="5" t="s">
        <v>2453</v>
      </c>
      <c r="J334" s="5" t="s">
        <v>2942</v>
      </c>
    </row>
    <row r="335" spans="1:10">
      <c r="A335" s="5">
        <v>334</v>
      </c>
      <c r="B335" s="5" t="s">
        <v>1338</v>
      </c>
      <c r="C335" s="5" t="s">
        <v>96</v>
      </c>
      <c r="D335" s="5" t="s">
        <v>2454</v>
      </c>
      <c r="E335" s="5" t="s">
        <v>2455</v>
      </c>
      <c r="F335" s="5" t="s">
        <v>2456</v>
      </c>
      <c r="G335" s="5" t="s">
        <v>1346</v>
      </c>
      <c r="J335" s="5" t="s">
        <v>2942</v>
      </c>
    </row>
    <row r="336" spans="1:10">
      <c r="A336" s="5">
        <v>335</v>
      </c>
      <c r="B336" s="5" t="s">
        <v>1338</v>
      </c>
      <c r="C336" s="5" t="s">
        <v>96</v>
      </c>
      <c r="D336" s="5" t="s">
        <v>2457</v>
      </c>
      <c r="E336" s="5" t="s">
        <v>2458</v>
      </c>
      <c r="F336" s="5" t="s">
        <v>2459</v>
      </c>
      <c r="G336" s="5" t="s">
        <v>1365</v>
      </c>
      <c r="J336" s="5" t="s">
        <v>2942</v>
      </c>
    </row>
    <row r="337" spans="1:10">
      <c r="A337" s="5">
        <v>336</v>
      </c>
      <c r="B337" s="5" t="s">
        <v>1338</v>
      </c>
      <c r="C337" s="5" t="s">
        <v>96</v>
      </c>
      <c r="D337" s="5" t="s">
        <v>2460</v>
      </c>
      <c r="E337" s="5" t="s">
        <v>2461</v>
      </c>
      <c r="F337" s="5" t="s">
        <v>2462</v>
      </c>
      <c r="G337" s="5" t="s">
        <v>1365</v>
      </c>
      <c r="J337" s="5" t="s">
        <v>2942</v>
      </c>
    </row>
    <row r="338" spans="1:10">
      <c r="A338" s="5">
        <v>337</v>
      </c>
      <c r="B338" s="5" t="s">
        <v>1338</v>
      </c>
      <c r="C338" s="5" t="s">
        <v>96</v>
      </c>
      <c r="D338" s="5" t="s">
        <v>2463</v>
      </c>
      <c r="E338" s="5" t="s">
        <v>2464</v>
      </c>
      <c r="F338" s="5" t="s">
        <v>2465</v>
      </c>
      <c r="G338" s="5" t="s">
        <v>1533</v>
      </c>
      <c r="J338" s="5" t="s">
        <v>2942</v>
      </c>
    </row>
    <row r="339" spans="1:10">
      <c r="A339" s="5">
        <v>338</v>
      </c>
      <c r="B339" s="5" t="s">
        <v>1338</v>
      </c>
      <c r="C339" s="5" t="s">
        <v>96</v>
      </c>
      <c r="D339" s="5" t="s">
        <v>2466</v>
      </c>
      <c r="E339" s="5" t="s">
        <v>2467</v>
      </c>
      <c r="F339" s="5" t="s">
        <v>2468</v>
      </c>
      <c r="G339" s="5" t="s">
        <v>1346</v>
      </c>
      <c r="H339" s="5" t="s">
        <v>2469</v>
      </c>
      <c r="J339" s="5" t="s">
        <v>2942</v>
      </c>
    </row>
    <row r="340" spans="1:10">
      <c r="A340" s="5">
        <v>339</v>
      </c>
      <c r="B340" s="5" t="s">
        <v>1338</v>
      </c>
      <c r="C340" s="5" t="s">
        <v>96</v>
      </c>
      <c r="D340" s="5" t="s">
        <v>2470</v>
      </c>
      <c r="E340" s="5" t="s">
        <v>2471</v>
      </c>
      <c r="F340" s="5" t="s">
        <v>2472</v>
      </c>
      <c r="G340" s="5" t="s">
        <v>1614</v>
      </c>
      <c r="J340" s="5" t="s">
        <v>2942</v>
      </c>
    </row>
    <row r="341" spans="1:10">
      <c r="A341" s="5">
        <v>340</v>
      </c>
      <c r="B341" s="5" t="s">
        <v>1338</v>
      </c>
      <c r="C341" s="5" t="s">
        <v>96</v>
      </c>
      <c r="D341" s="5" t="s">
        <v>2473</v>
      </c>
      <c r="E341" s="5" t="s">
        <v>2474</v>
      </c>
      <c r="F341" s="5" t="s">
        <v>2475</v>
      </c>
      <c r="G341" s="5" t="s">
        <v>1461</v>
      </c>
      <c r="J341" s="5" t="s">
        <v>2942</v>
      </c>
    </row>
    <row r="342" spans="1:10">
      <c r="A342" s="5">
        <v>341</v>
      </c>
      <c r="B342" s="5" t="s">
        <v>1338</v>
      </c>
      <c r="C342" s="5" t="s">
        <v>96</v>
      </c>
      <c r="D342" s="5" t="s">
        <v>2476</v>
      </c>
      <c r="E342" s="5" t="s">
        <v>2477</v>
      </c>
      <c r="F342" s="5" t="s">
        <v>2478</v>
      </c>
      <c r="G342" s="5" t="s">
        <v>1365</v>
      </c>
      <c r="J342" s="5" t="s">
        <v>2942</v>
      </c>
    </row>
    <row r="343" spans="1:10">
      <c r="A343" s="5">
        <v>342</v>
      </c>
      <c r="B343" s="5" t="s">
        <v>1338</v>
      </c>
      <c r="C343" s="5" t="s">
        <v>96</v>
      </c>
      <c r="D343" s="5" t="s">
        <v>2479</v>
      </c>
      <c r="E343" s="5" t="s">
        <v>2480</v>
      </c>
      <c r="F343" s="5" t="s">
        <v>2481</v>
      </c>
      <c r="G343" s="5" t="s">
        <v>1680</v>
      </c>
      <c r="J343" s="5" t="s">
        <v>2942</v>
      </c>
    </row>
    <row r="344" spans="1:10">
      <c r="A344" s="5">
        <v>343</v>
      </c>
      <c r="B344" s="5" t="s">
        <v>1338</v>
      </c>
      <c r="C344" s="5" t="s">
        <v>96</v>
      </c>
      <c r="D344" s="5" t="s">
        <v>2482</v>
      </c>
      <c r="E344" s="5" t="s">
        <v>2483</v>
      </c>
      <c r="F344" s="5" t="s">
        <v>2484</v>
      </c>
      <c r="G344" s="5" t="s">
        <v>1399</v>
      </c>
      <c r="J344" s="5" t="s">
        <v>2942</v>
      </c>
    </row>
    <row r="345" spans="1:10">
      <c r="A345" s="5">
        <v>344</v>
      </c>
      <c r="B345" s="5" t="s">
        <v>1338</v>
      </c>
      <c r="C345" s="5" t="s">
        <v>96</v>
      </c>
      <c r="D345" s="5" t="s">
        <v>2485</v>
      </c>
      <c r="E345" s="5" t="s">
        <v>2486</v>
      </c>
      <c r="F345" s="5" t="s">
        <v>2487</v>
      </c>
      <c r="G345" s="5" t="s">
        <v>1680</v>
      </c>
      <c r="H345" s="5" t="s">
        <v>2488</v>
      </c>
      <c r="J345" s="5" t="s">
        <v>2942</v>
      </c>
    </row>
    <row r="346" spans="1:10">
      <c r="A346" s="5">
        <v>345</v>
      </c>
      <c r="B346" s="5" t="s">
        <v>1338</v>
      </c>
      <c r="C346" s="5" t="s">
        <v>96</v>
      </c>
      <c r="D346" s="5" t="s">
        <v>2489</v>
      </c>
      <c r="E346" s="5" t="s">
        <v>2490</v>
      </c>
      <c r="F346" s="5" t="s">
        <v>2491</v>
      </c>
      <c r="G346" s="5" t="s">
        <v>1391</v>
      </c>
      <c r="J346" s="5" t="s">
        <v>2942</v>
      </c>
    </row>
    <row r="347" spans="1:10">
      <c r="A347" s="5">
        <v>346</v>
      </c>
      <c r="B347" s="5" t="s">
        <v>1338</v>
      </c>
      <c r="C347" s="5" t="s">
        <v>96</v>
      </c>
      <c r="D347" s="5" t="s">
        <v>2492</v>
      </c>
      <c r="E347" s="5" t="s">
        <v>2493</v>
      </c>
      <c r="F347" s="5" t="s">
        <v>2494</v>
      </c>
      <c r="G347" s="5" t="s">
        <v>1482</v>
      </c>
      <c r="J347" s="5" t="s">
        <v>2942</v>
      </c>
    </row>
    <row r="348" spans="1:10">
      <c r="A348" s="5">
        <v>347</v>
      </c>
      <c r="B348" s="5" t="s">
        <v>1338</v>
      </c>
      <c r="C348" s="5" t="s">
        <v>96</v>
      </c>
      <c r="D348" s="5" t="s">
        <v>2495</v>
      </c>
      <c r="E348" s="5" t="s">
        <v>2496</v>
      </c>
      <c r="F348" s="5" t="s">
        <v>2497</v>
      </c>
      <c r="G348" s="5" t="s">
        <v>1369</v>
      </c>
      <c r="J348" s="5" t="s">
        <v>2942</v>
      </c>
    </row>
    <row r="349" spans="1:10">
      <c r="A349" s="5">
        <v>348</v>
      </c>
      <c r="B349" s="5" t="s">
        <v>1338</v>
      </c>
      <c r="C349" s="5" t="s">
        <v>96</v>
      </c>
      <c r="D349" s="5" t="s">
        <v>2498</v>
      </c>
      <c r="E349" s="5" t="s">
        <v>2499</v>
      </c>
      <c r="F349" s="5" t="s">
        <v>2500</v>
      </c>
      <c r="G349" s="5" t="s">
        <v>1746</v>
      </c>
      <c r="J349" s="5" t="s">
        <v>2942</v>
      </c>
    </row>
    <row r="350" spans="1:10">
      <c r="A350" s="5">
        <v>349</v>
      </c>
      <c r="B350" s="5" t="s">
        <v>1338</v>
      </c>
      <c r="C350" s="5" t="s">
        <v>96</v>
      </c>
      <c r="D350" s="5" t="s">
        <v>2501</v>
      </c>
      <c r="E350" s="5" t="s">
        <v>2502</v>
      </c>
      <c r="F350" s="5" t="s">
        <v>2503</v>
      </c>
      <c r="G350" s="5" t="s">
        <v>1365</v>
      </c>
      <c r="J350" s="5" t="s">
        <v>2942</v>
      </c>
    </row>
    <row r="351" spans="1:10">
      <c r="A351" s="5">
        <v>350</v>
      </c>
      <c r="B351" s="5" t="s">
        <v>1338</v>
      </c>
      <c r="C351" s="5" t="s">
        <v>96</v>
      </c>
      <c r="D351" s="5" t="s">
        <v>2504</v>
      </c>
      <c r="E351" s="5" t="s">
        <v>2505</v>
      </c>
      <c r="F351" s="5" t="s">
        <v>2506</v>
      </c>
      <c r="G351" s="5" t="s">
        <v>1716</v>
      </c>
      <c r="J351" s="5" t="s">
        <v>2942</v>
      </c>
    </row>
    <row r="352" spans="1:10">
      <c r="A352" s="5">
        <v>351</v>
      </c>
      <c r="B352" s="5" t="s">
        <v>1338</v>
      </c>
      <c r="C352" s="5" t="s">
        <v>96</v>
      </c>
      <c r="D352" s="5" t="s">
        <v>2507</v>
      </c>
      <c r="E352" s="5" t="s">
        <v>2508</v>
      </c>
      <c r="F352" s="5" t="s">
        <v>2509</v>
      </c>
      <c r="G352" s="5" t="s">
        <v>1365</v>
      </c>
      <c r="J352" s="5" t="s">
        <v>2942</v>
      </c>
    </row>
    <row r="353" spans="1:10">
      <c r="A353" s="5">
        <v>352</v>
      </c>
      <c r="B353" s="5" t="s">
        <v>1338</v>
      </c>
      <c r="C353" s="5" t="s">
        <v>96</v>
      </c>
      <c r="D353" s="5" t="s">
        <v>2510</v>
      </c>
      <c r="E353" s="5" t="s">
        <v>2511</v>
      </c>
      <c r="F353" s="5" t="s">
        <v>2512</v>
      </c>
      <c r="G353" s="5" t="s">
        <v>1461</v>
      </c>
      <c r="J353" s="5" t="s">
        <v>2942</v>
      </c>
    </row>
    <row r="354" spans="1:10">
      <c r="A354" s="5">
        <v>353</v>
      </c>
      <c r="B354" s="5" t="s">
        <v>1338</v>
      </c>
      <c r="C354" s="5" t="s">
        <v>96</v>
      </c>
      <c r="D354" s="5" t="s">
        <v>2513</v>
      </c>
      <c r="E354" s="5" t="s">
        <v>2514</v>
      </c>
      <c r="F354" s="5" t="s">
        <v>2515</v>
      </c>
      <c r="G354" s="5" t="s">
        <v>1734</v>
      </c>
      <c r="J354" s="5" t="s">
        <v>2942</v>
      </c>
    </row>
    <row r="355" spans="1:10">
      <c r="A355" s="5">
        <v>354</v>
      </c>
      <c r="B355" s="5" t="s">
        <v>1338</v>
      </c>
      <c r="C355" s="5" t="s">
        <v>96</v>
      </c>
      <c r="D355" s="5" t="s">
        <v>2516</v>
      </c>
      <c r="E355" s="5" t="s">
        <v>2517</v>
      </c>
      <c r="F355" s="5" t="s">
        <v>2518</v>
      </c>
      <c r="G355" s="5" t="s">
        <v>1365</v>
      </c>
      <c r="I355" s="5" t="s">
        <v>1834</v>
      </c>
      <c r="J355" s="5" t="s">
        <v>2942</v>
      </c>
    </row>
    <row r="356" spans="1:10">
      <c r="A356" s="5">
        <v>355</v>
      </c>
      <c r="B356" s="5" t="s">
        <v>1338</v>
      </c>
      <c r="C356" s="5" t="s">
        <v>96</v>
      </c>
      <c r="D356" s="5" t="s">
        <v>2519</v>
      </c>
      <c r="E356" s="5" t="s">
        <v>2520</v>
      </c>
      <c r="F356" s="5" t="s">
        <v>2521</v>
      </c>
      <c r="G356" s="5" t="s">
        <v>2522</v>
      </c>
      <c r="J356" s="5" t="s">
        <v>2942</v>
      </c>
    </row>
    <row r="357" spans="1:10">
      <c r="A357" s="5">
        <v>356</v>
      </c>
      <c r="B357" s="5" t="s">
        <v>1338</v>
      </c>
      <c r="C357" s="5" t="s">
        <v>96</v>
      </c>
      <c r="D357" s="5" t="s">
        <v>2523</v>
      </c>
      <c r="E357" s="5" t="s">
        <v>2524</v>
      </c>
      <c r="F357" s="5" t="s">
        <v>2525</v>
      </c>
      <c r="G357" s="5" t="s">
        <v>2526</v>
      </c>
      <c r="J357" s="5" t="s">
        <v>2942</v>
      </c>
    </row>
    <row r="358" spans="1:10">
      <c r="A358" s="5">
        <v>357</v>
      </c>
      <c r="B358" s="5" t="s">
        <v>1338</v>
      </c>
      <c r="C358" s="5" t="s">
        <v>96</v>
      </c>
      <c r="D358" s="5" t="s">
        <v>2527</v>
      </c>
      <c r="E358" s="5" t="s">
        <v>2528</v>
      </c>
      <c r="F358" s="5" t="s">
        <v>2529</v>
      </c>
      <c r="G358" s="5" t="s">
        <v>1553</v>
      </c>
      <c r="J358" s="5" t="s">
        <v>2942</v>
      </c>
    </row>
    <row r="359" spans="1:10">
      <c r="A359" s="5">
        <v>358</v>
      </c>
      <c r="B359" s="5" t="s">
        <v>1338</v>
      </c>
      <c r="C359" s="5" t="s">
        <v>96</v>
      </c>
      <c r="D359" s="5" t="s">
        <v>2530</v>
      </c>
      <c r="E359" s="5" t="s">
        <v>2531</v>
      </c>
      <c r="F359" s="5" t="s">
        <v>2532</v>
      </c>
      <c r="G359" s="5" t="s">
        <v>1346</v>
      </c>
      <c r="J359" s="5" t="s">
        <v>2942</v>
      </c>
    </row>
    <row r="360" spans="1:10">
      <c r="A360" s="5">
        <v>359</v>
      </c>
      <c r="B360" s="5" t="s">
        <v>1338</v>
      </c>
      <c r="C360" s="5" t="s">
        <v>96</v>
      </c>
      <c r="D360" s="5" t="s">
        <v>2533</v>
      </c>
      <c r="E360" s="5" t="s">
        <v>2534</v>
      </c>
      <c r="F360" s="5" t="s">
        <v>2535</v>
      </c>
      <c r="G360" s="5" t="s">
        <v>1437</v>
      </c>
      <c r="J360" s="5" t="s">
        <v>2942</v>
      </c>
    </row>
    <row r="361" spans="1:10">
      <c r="A361" s="5">
        <v>360</v>
      </c>
      <c r="B361" s="5" t="s">
        <v>1338</v>
      </c>
      <c r="C361" s="5" t="s">
        <v>96</v>
      </c>
      <c r="D361" s="5" t="s">
        <v>2536</v>
      </c>
      <c r="E361" s="5" t="s">
        <v>2537</v>
      </c>
      <c r="F361" s="5" t="s">
        <v>2538</v>
      </c>
      <c r="G361" s="5" t="s">
        <v>2539</v>
      </c>
      <c r="J361" s="5" t="s">
        <v>2942</v>
      </c>
    </row>
    <row r="362" spans="1:10">
      <c r="A362" s="5">
        <v>361</v>
      </c>
      <c r="B362" s="5" t="s">
        <v>1338</v>
      </c>
      <c r="C362" s="5" t="s">
        <v>96</v>
      </c>
      <c r="D362" s="5" t="s">
        <v>2540</v>
      </c>
      <c r="E362" s="5" t="s">
        <v>2541</v>
      </c>
      <c r="F362" s="5" t="s">
        <v>2542</v>
      </c>
      <c r="G362" s="5" t="s">
        <v>1420</v>
      </c>
      <c r="J362" s="5" t="s">
        <v>2942</v>
      </c>
    </row>
    <row r="363" spans="1:10">
      <c r="A363" s="5">
        <v>362</v>
      </c>
      <c r="B363" s="5" t="s">
        <v>1338</v>
      </c>
      <c r="C363" s="5" t="s">
        <v>96</v>
      </c>
      <c r="D363" s="5" t="s">
        <v>2543</v>
      </c>
      <c r="E363" s="5" t="s">
        <v>2544</v>
      </c>
      <c r="F363" s="5" t="s">
        <v>2545</v>
      </c>
      <c r="G363" s="5" t="s">
        <v>1365</v>
      </c>
      <c r="H363" s="5" t="s">
        <v>2546</v>
      </c>
      <c r="J363" s="5" t="s">
        <v>2942</v>
      </c>
    </row>
    <row r="364" spans="1:10">
      <c r="A364" s="5">
        <v>363</v>
      </c>
      <c r="B364" s="5" t="s">
        <v>1338</v>
      </c>
      <c r="C364" s="5" t="s">
        <v>96</v>
      </c>
      <c r="D364" s="5" t="s">
        <v>2547</v>
      </c>
      <c r="E364" s="5" t="s">
        <v>2548</v>
      </c>
      <c r="F364" s="5" t="s">
        <v>2549</v>
      </c>
      <c r="G364" s="5" t="s">
        <v>1399</v>
      </c>
      <c r="J364" s="5" t="s">
        <v>2942</v>
      </c>
    </row>
    <row r="365" spans="1:10">
      <c r="A365" s="5">
        <v>364</v>
      </c>
      <c r="B365" s="5" t="s">
        <v>1338</v>
      </c>
      <c r="C365" s="5" t="s">
        <v>96</v>
      </c>
      <c r="D365" s="5" t="s">
        <v>2550</v>
      </c>
      <c r="E365" s="5" t="s">
        <v>2551</v>
      </c>
      <c r="F365" s="5" t="s">
        <v>2552</v>
      </c>
      <c r="G365" s="5" t="s">
        <v>1584</v>
      </c>
      <c r="J365" s="5" t="s">
        <v>2942</v>
      </c>
    </row>
    <row r="366" spans="1:10">
      <c r="A366" s="5">
        <v>365</v>
      </c>
      <c r="B366" s="5" t="s">
        <v>1338</v>
      </c>
      <c r="C366" s="5" t="s">
        <v>96</v>
      </c>
      <c r="D366" s="5" t="s">
        <v>2553</v>
      </c>
      <c r="E366" s="5" t="s">
        <v>2554</v>
      </c>
      <c r="F366" s="5" t="s">
        <v>2555</v>
      </c>
      <c r="G366" s="5" t="s">
        <v>1774</v>
      </c>
      <c r="J366" s="5" t="s">
        <v>2942</v>
      </c>
    </row>
    <row r="367" spans="1:10">
      <c r="A367" s="5">
        <v>366</v>
      </c>
      <c r="B367" s="5" t="s">
        <v>1338</v>
      </c>
      <c r="C367" s="5" t="s">
        <v>96</v>
      </c>
      <c r="D367" s="5" t="s">
        <v>2556</v>
      </c>
      <c r="E367" s="5" t="s">
        <v>2557</v>
      </c>
      <c r="F367" s="5" t="s">
        <v>2558</v>
      </c>
      <c r="G367" s="5" t="s">
        <v>1346</v>
      </c>
      <c r="J367" s="5" t="s">
        <v>2942</v>
      </c>
    </row>
    <row r="368" spans="1:10">
      <c r="A368" s="5">
        <v>367</v>
      </c>
      <c r="B368" s="5" t="s">
        <v>1338</v>
      </c>
      <c r="C368" s="5" t="s">
        <v>96</v>
      </c>
      <c r="D368" s="5" t="s">
        <v>2559</v>
      </c>
      <c r="E368" s="5" t="s">
        <v>2560</v>
      </c>
      <c r="F368" s="5" t="s">
        <v>2561</v>
      </c>
      <c r="G368" s="5" t="s">
        <v>1505</v>
      </c>
      <c r="J368" s="5" t="s">
        <v>2942</v>
      </c>
    </row>
    <row r="369" spans="1:10">
      <c r="A369" s="5">
        <v>368</v>
      </c>
      <c r="B369" s="5" t="s">
        <v>1338</v>
      </c>
      <c r="C369" s="5" t="s">
        <v>96</v>
      </c>
      <c r="D369" s="5" t="s">
        <v>2562</v>
      </c>
      <c r="E369" s="5" t="s">
        <v>2563</v>
      </c>
      <c r="F369" s="5" t="s">
        <v>2564</v>
      </c>
      <c r="G369" s="5" t="s">
        <v>1365</v>
      </c>
      <c r="J369" s="5" t="s">
        <v>2942</v>
      </c>
    </row>
    <row r="370" spans="1:10">
      <c r="A370" s="5">
        <v>369</v>
      </c>
      <c r="B370" s="5" t="s">
        <v>1338</v>
      </c>
      <c r="C370" s="5" t="s">
        <v>96</v>
      </c>
      <c r="D370" s="5" t="s">
        <v>2565</v>
      </c>
      <c r="E370" s="5" t="s">
        <v>2566</v>
      </c>
      <c r="F370" s="5" t="s">
        <v>2567</v>
      </c>
      <c r="G370" s="5" t="s">
        <v>2568</v>
      </c>
      <c r="H370" s="5" t="s">
        <v>2569</v>
      </c>
      <c r="J370" s="5" t="s">
        <v>2942</v>
      </c>
    </row>
    <row r="371" spans="1:10">
      <c r="A371" s="5">
        <v>370</v>
      </c>
      <c r="B371" s="5" t="s">
        <v>1338</v>
      </c>
      <c r="C371" s="5" t="s">
        <v>96</v>
      </c>
      <c r="D371" s="5" t="s">
        <v>2570</v>
      </c>
      <c r="E371" s="5" t="s">
        <v>2571</v>
      </c>
      <c r="F371" s="5" t="s">
        <v>2572</v>
      </c>
      <c r="G371" s="5" t="s">
        <v>1850</v>
      </c>
      <c r="H371" s="5" t="s">
        <v>2573</v>
      </c>
      <c r="J371" s="5" t="s">
        <v>2942</v>
      </c>
    </row>
    <row r="372" spans="1:10">
      <c r="A372" s="5">
        <v>371</v>
      </c>
      <c r="B372" s="5" t="s">
        <v>1338</v>
      </c>
      <c r="C372" s="5" t="s">
        <v>96</v>
      </c>
      <c r="D372" s="5" t="s">
        <v>2574</v>
      </c>
      <c r="E372" s="5" t="s">
        <v>2575</v>
      </c>
      <c r="F372" s="5" t="s">
        <v>2576</v>
      </c>
      <c r="G372" s="5" t="s">
        <v>1365</v>
      </c>
      <c r="J372" s="5" t="s">
        <v>2942</v>
      </c>
    </row>
    <row r="373" spans="1:10">
      <c r="A373" s="5">
        <v>372</v>
      </c>
      <c r="B373" s="5" t="s">
        <v>1338</v>
      </c>
      <c r="C373" s="5" t="s">
        <v>96</v>
      </c>
      <c r="D373" s="5" t="s">
        <v>2577</v>
      </c>
      <c r="E373" s="5" t="s">
        <v>2578</v>
      </c>
      <c r="F373" s="5" t="s">
        <v>2579</v>
      </c>
      <c r="G373" s="5" t="s">
        <v>1365</v>
      </c>
      <c r="J373" s="5" t="s">
        <v>2942</v>
      </c>
    </row>
    <row r="374" spans="1:10">
      <c r="A374" s="5">
        <v>373</v>
      </c>
      <c r="B374" s="5" t="s">
        <v>1338</v>
      </c>
      <c r="C374" s="5" t="s">
        <v>96</v>
      </c>
      <c r="D374" s="5" t="s">
        <v>2580</v>
      </c>
      <c r="E374" s="5" t="s">
        <v>2581</v>
      </c>
      <c r="F374" s="5" t="s">
        <v>2582</v>
      </c>
      <c r="G374" s="5" t="s">
        <v>1614</v>
      </c>
      <c r="J374" s="5" t="s">
        <v>2942</v>
      </c>
    </row>
    <row r="375" spans="1:10">
      <c r="A375" s="5">
        <v>374</v>
      </c>
      <c r="B375" s="5" t="s">
        <v>1338</v>
      </c>
      <c r="C375" s="5" t="s">
        <v>96</v>
      </c>
      <c r="D375" s="5" t="s">
        <v>2583</v>
      </c>
      <c r="E375" s="5" t="s">
        <v>2584</v>
      </c>
      <c r="F375" s="5" t="s">
        <v>2585</v>
      </c>
      <c r="G375" s="5" t="s">
        <v>1406</v>
      </c>
      <c r="J375" s="5" t="s">
        <v>2942</v>
      </c>
    </row>
    <row r="376" spans="1:10">
      <c r="A376" s="5">
        <v>375</v>
      </c>
      <c r="B376" s="5" t="s">
        <v>1338</v>
      </c>
      <c r="C376" s="5" t="s">
        <v>96</v>
      </c>
      <c r="D376" s="5" t="s">
        <v>2586</v>
      </c>
      <c r="E376" s="5" t="s">
        <v>2587</v>
      </c>
      <c r="F376" s="5" t="s">
        <v>2588</v>
      </c>
      <c r="G376" s="5" t="s">
        <v>1365</v>
      </c>
      <c r="I376" s="5" t="s">
        <v>2589</v>
      </c>
      <c r="J376" s="5" t="s">
        <v>2942</v>
      </c>
    </row>
    <row r="377" spans="1:10">
      <c r="A377" s="5">
        <v>376</v>
      </c>
      <c r="B377" s="5" t="s">
        <v>1338</v>
      </c>
      <c r="C377" s="5" t="s">
        <v>96</v>
      </c>
      <c r="D377" s="5" t="s">
        <v>2590</v>
      </c>
      <c r="E377" s="5" t="s">
        <v>2591</v>
      </c>
      <c r="F377" s="5" t="s">
        <v>2592</v>
      </c>
      <c r="G377" s="5" t="s">
        <v>1791</v>
      </c>
      <c r="I377" s="5" t="s">
        <v>2593</v>
      </c>
      <c r="J377" s="5" t="s">
        <v>2942</v>
      </c>
    </row>
    <row r="378" spans="1:10">
      <c r="A378" s="5">
        <v>377</v>
      </c>
      <c r="B378" s="5" t="s">
        <v>1338</v>
      </c>
      <c r="C378" s="5" t="s">
        <v>96</v>
      </c>
      <c r="D378" s="5" t="s">
        <v>2594</v>
      </c>
      <c r="E378" s="5" t="s">
        <v>2595</v>
      </c>
      <c r="F378" s="5" t="s">
        <v>2596</v>
      </c>
      <c r="G378" s="5" t="s">
        <v>1634</v>
      </c>
      <c r="J378" s="5" t="s">
        <v>2942</v>
      </c>
    </row>
    <row r="379" spans="1:10">
      <c r="A379" s="5">
        <v>378</v>
      </c>
      <c r="B379" s="5" t="s">
        <v>1338</v>
      </c>
      <c r="C379" s="5" t="s">
        <v>96</v>
      </c>
      <c r="D379" s="5" t="s">
        <v>2597</v>
      </c>
      <c r="E379" s="5" t="s">
        <v>2598</v>
      </c>
      <c r="F379" s="5" t="s">
        <v>2599</v>
      </c>
      <c r="G379" s="5" t="s">
        <v>1365</v>
      </c>
      <c r="J379" s="5" t="s">
        <v>2942</v>
      </c>
    </row>
    <row r="380" spans="1:10">
      <c r="A380" s="5">
        <v>379</v>
      </c>
      <c r="B380" s="5" t="s">
        <v>1338</v>
      </c>
      <c r="C380" s="5" t="s">
        <v>96</v>
      </c>
      <c r="D380" s="5" t="s">
        <v>2600</v>
      </c>
      <c r="E380" s="5" t="s">
        <v>2601</v>
      </c>
      <c r="F380" s="5" t="s">
        <v>2602</v>
      </c>
      <c r="G380" s="5" t="s">
        <v>1533</v>
      </c>
      <c r="J380" s="5" t="s">
        <v>2942</v>
      </c>
    </row>
    <row r="381" spans="1:10">
      <c r="A381" s="5">
        <v>380</v>
      </c>
      <c r="B381" s="5" t="s">
        <v>1338</v>
      </c>
      <c r="C381" s="5" t="s">
        <v>96</v>
      </c>
      <c r="D381" s="5" t="s">
        <v>2603</v>
      </c>
      <c r="E381" s="5" t="s">
        <v>2604</v>
      </c>
      <c r="F381" s="5" t="s">
        <v>2605</v>
      </c>
      <c r="G381" s="5" t="s">
        <v>1410</v>
      </c>
      <c r="J381" s="5" t="s">
        <v>2942</v>
      </c>
    </row>
    <row r="382" spans="1:10">
      <c r="A382" s="5">
        <v>381</v>
      </c>
      <c r="B382" s="5" t="s">
        <v>1338</v>
      </c>
      <c r="C382" s="5" t="s">
        <v>96</v>
      </c>
      <c r="D382" s="5" t="s">
        <v>2606</v>
      </c>
      <c r="E382" s="5" t="s">
        <v>2607</v>
      </c>
      <c r="F382" s="5" t="s">
        <v>2608</v>
      </c>
      <c r="G382" s="5" t="s">
        <v>1634</v>
      </c>
      <c r="J382" s="5" t="s">
        <v>2942</v>
      </c>
    </row>
    <row r="383" spans="1:10">
      <c r="A383" s="5">
        <v>382</v>
      </c>
      <c r="B383" s="5" t="s">
        <v>1338</v>
      </c>
      <c r="C383" s="5" t="s">
        <v>96</v>
      </c>
      <c r="D383" s="5" t="s">
        <v>2609</v>
      </c>
      <c r="E383" s="5" t="s">
        <v>2610</v>
      </c>
      <c r="F383" s="5" t="s">
        <v>2611</v>
      </c>
      <c r="G383" s="5" t="s">
        <v>1482</v>
      </c>
      <c r="J383" s="5" t="s">
        <v>2942</v>
      </c>
    </row>
    <row r="384" spans="1:10">
      <c r="A384" s="5">
        <v>383</v>
      </c>
      <c r="B384" s="5" t="s">
        <v>1338</v>
      </c>
      <c r="C384" s="5" t="s">
        <v>96</v>
      </c>
      <c r="D384" s="5" t="s">
        <v>2612</v>
      </c>
      <c r="E384" s="5" t="s">
        <v>2613</v>
      </c>
      <c r="F384" s="5" t="s">
        <v>2614</v>
      </c>
      <c r="G384" s="5" t="s">
        <v>1560</v>
      </c>
      <c r="J384" s="5" t="s">
        <v>2942</v>
      </c>
    </row>
    <row r="385" spans="1:10">
      <c r="A385" s="5">
        <v>384</v>
      </c>
      <c r="B385" s="5" t="s">
        <v>1338</v>
      </c>
      <c r="C385" s="5" t="s">
        <v>96</v>
      </c>
      <c r="D385" s="5" t="s">
        <v>2615</v>
      </c>
      <c r="E385" s="5" t="s">
        <v>2616</v>
      </c>
      <c r="F385" s="5" t="s">
        <v>2617</v>
      </c>
      <c r="G385" s="5" t="s">
        <v>1365</v>
      </c>
      <c r="J385" s="5" t="s">
        <v>2942</v>
      </c>
    </row>
    <row r="386" spans="1:10">
      <c r="A386" s="5">
        <v>385</v>
      </c>
      <c r="B386" s="5" t="s">
        <v>1338</v>
      </c>
      <c r="C386" s="5" t="s">
        <v>96</v>
      </c>
      <c r="D386" s="5" t="s">
        <v>2618</v>
      </c>
      <c r="E386" s="5" t="s">
        <v>2619</v>
      </c>
      <c r="F386" s="5" t="s">
        <v>2620</v>
      </c>
      <c r="G386" s="5" t="s">
        <v>2128</v>
      </c>
      <c r="J386" s="5" t="s">
        <v>2942</v>
      </c>
    </row>
    <row r="387" spans="1:10">
      <c r="A387" s="5">
        <v>386</v>
      </c>
      <c r="B387" s="5" t="s">
        <v>1338</v>
      </c>
      <c r="C387" s="5" t="s">
        <v>96</v>
      </c>
      <c r="D387" s="5" t="s">
        <v>2621</v>
      </c>
      <c r="E387" s="5" t="s">
        <v>2622</v>
      </c>
      <c r="F387" s="5" t="s">
        <v>2623</v>
      </c>
      <c r="G387" s="5" t="s">
        <v>1399</v>
      </c>
      <c r="J387" s="5" t="s">
        <v>2942</v>
      </c>
    </row>
    <row r="388" spans="1:10">
      <c r="A388" s="5">
        <v>387</v>
      </c>
      <c r="B388" s="5" t="s">
        <v>1338</v>
      </c>
      <c r="C388" s="5" t="s">
        <v>96</v>
      </c>
      <c r="D388" s="5" t="s">
        <v>2624</v>
      </c>
      <c r="E388" s="5" t="s">
        <v>2625</v>
      </c>
      <c r="F388" s="5" t="s">
        <v>2626</v>
      </c>
      <c r="G388" s="5" t="s">
        <v>1680</v>
      </c>
      <c r="J388" s="5" t="s">
        <v>2942</v>
      </c>
    </row>
    <row r="389" spans="1:10">
      <c r="A389" s="5">
        <v>388</v>
      </c>
      <c r="B389" s="5" t="s">
        <v>1338</v>
      </c>
      <c r="C389" s="5" t="s">
        <v>96</v>
      </c>
      <c r="D389" s="5" t="s">
        <v>2627</v>
      </c>
      <c r="E389" s="5" t="s">
        <v>2628</v>
      </c>
      <c r="F389" s="5" t="s">
        <v>2629</v>
      </c>
      <c r="G389" s="5" t="s">
        <v>1634</v>
      </c>
      <c r="J389" s="5" t="s">
        <v>2942</v>
      </c>
    </row>
    <row r="390" spans="1:10">
      <c r="A390" s="5">
        <v>389</v>
      </c>
      <c r="B390" s="5" t="s">
        <v>1338</v>
      </c>
      <c r="C390" s="5" t="s">
        <v>96</v>
      </c>
      <c r="D390" s="5" t="s">
        <v>2630</v>
      </c>
      <c r="E390" s="5" t="s">
        <v>2631</v>
      </c>
      <c r="F390" s="5" t="s">
        <v>2632</v>
      </c>
      <c r="G390" s="5" t="s">
        <v>1369</v>
      </c>
      <c r="I390" s="5" t="s">
        <v>2633</v>
      </c>
      <c r="J390" s="5" t="s">
        <v>2942</v>
      </c>
    </row>
    <row r="391" spans="1:10">
      <c r="A391" s="5">
        <v>390</v>
      </c>
      <c r="B391" s="5" t="s">
        <v>1338</v>
      </c>
      <c r="C391" s="5" t="s">
        <v>96</v>
      </c>
      <c r="D391" s="5" t="s">
        <v>2634</v>
      </c>
      <c r="E391" s="5" t="s">
        <v>2631</v>
      </c>
      <c r="F391" s="5" t="s">
        <v>2635</v>
      </c>
      <c r="G391" s="5" t="s">
        <v>1410</v>
      </c>
      <c r="J391" s="5" t="s">
        <v>2942</v>
      </c>
    </row>
    <row r="392" spans="1:10">
      <c r="A392" s="5">
        <v>391</v>
      </c>
      <c r="B392" s="5" t="s">
        <v>1338</v>
      </c>
      <c r="C392" s="5" t="s">
        <v>96</v>
      </c>
      <c r="D392" s="5" t="s">
        <v>2636</v>
      </c>
      <c r="E392" s="5" t="s">
        <v>2637</v>
      </c>
      <c r="F392" s="5" t="s">
        <v>2638</v>
      </c>
      <c r="G392" s="5" t="s">
        <v>1399</v>
      </c>
      <c r="J392" s="5" t="s">
        <v>2942</v>
      </c>
    </row>
    <row r="393" spans="1:10">
      <c r="A393" s="5">
        <v>392</v>
      </c>
      <c r="B393" s="5" t="s">
        <v>1338</v>
      </c>
      <c r="C393" s="5" t="s">
        <v>96</v>
      </c>
      <c r="D393" s="5" t="s">
        <v>2639</v>
      </c>
      <c r="E393" s="5" t="s">
        <v>2640</v>
      </c>
      <c r="F393" s="5" t="s">
        <v>2641</v>
      </c>
      <c r="G393" s="5" t="s">
        <v>1369</v>
      </c>
      <c r="J393" s="5" t="s">
        <v>2942</v>
      </c>
    </row>
    <row r="394" spans="1:10">
      <c r="A394" s="5">
        <v>393</v>
      </c>
      <c r="B394" s="5" t="s">
        <v>1338</v>
      </c>
      <c r="C394" s="5" t="s">
        <v>96</v>
      </c>
      <c r="D394" s="5" t="s">
        <v>2642</v>
      </c>
      <c r="E394" s="5" t="s">
        <v>2643</v>
      </c>
      <c r="F394" s="5" t="s">
        <v>2644</v>
      </c>
      <c r="G394" s="5" t="s">
        <v>2522</v>
      </c>
      <c r="J394" s="5" t="s">
        <v>2942</v>
      </c>
    </row>
    <row r="395" spans="1:10">
      <c r="A395" s="5">
        <v>394</v>
      </c>
      <c r="B395" s="5" t="s">
        <v>1338</v>
      </c>
      <c r="C395" s="5" t="s">
        <v>96</v>
      </c>
      <c r="D395" s="5" t="s">
        <v>2645</v>
      </c>
      <c r="E395" s="5" t="s">
        <v>2646</v>
      </c>
      <c r="F395" s="5" t="s">
        <v>2647</v>
      </c>
      <c r="G395" s="5" t="s">
        <v>1896</v>
      </c>
      <c r="J395" s="5" t="s">
        <v>2942</v>
      </c>
    </row>
    <row r="396" spans="1:10">
      <c r="A396" s="5">
        <v>395</v>
      </c>
      <c r="B396" s="5" t="s">
        <v>1338</v>
      </c>
      <c r="C396" s="5" t="s">
        <v>96</v>
      </c>
      <c r="D396" s="5" t="s">
        <v>2648</v>
      </c>
      <c r="E396" s="5" t="s">
        <v>2649</v>
      </c>
      <c r="F396" s="5" t="s">
        <v>2650</v>
      </c>
      <c r="G396" s="5" t="s">
        <v>1380</v>
      </c>
      <c r="J396" s="5" t="s">
        <v>2942</v>
      </c>
    </row>
    <row r="397" spans="1:10">
      <c r="A397" s="5">
        <v>396</v>
      </c>
      <c r="B397" s="5" t="s">
        <v>1338</v>
      </c>
      <c r="C397" s="5" t="s">
        <v>96</v>
      </c>
      <c r="D397" s="5" t="s">
        <v>2651</v>
      </c>
      <c r="E397" s="5" t="s">
        <v>2652</v>
      </c>
      <c r="F397" s="5" t="s">
        <v>2653</v>
      </c>
      <c r="G397" s="5" t="s">
        <v>2035</v>
      </c>
      <c r="J397" s="5" t="s">
        <v>2942</v>
      </c>
    </row>
    <row r="398" spans="1:10">
      <c r="A398" s="5">
        <v>397</v>
      </c>
      <c r="B398" s="5" t="s">
        <v>1338</v>
      </c>
      <c r="C398" s="5" t="s">
        <v>96</v>
      </c>
      <c r="D398" s="5" t="s">
        <v>2654</v>
      </c>
      <c r="E398" s="5" t="s">
        <v>2655</v>
      </c>
      <c r="F398" s="5" t="s">
        <v>2656</v>
      </c>
      <c r="G398" s="5" t="s">
        <v>2128</v>
      </c>
      <c r="J398" s="5" t="s">
        <v>2942</v>
      </c>
    </row>
    <row r="399" spans="1:10">
      <c r="A399" s="5">
        <v>398</v>
      </c>
      <c r="B399" s="5" t="s">
        <v>1338</v>
      </c>
      <c r="C399" s="5" t="s">
        <v>96</v>
      </c>
      <c r="D399" s="5" t="s">
        <v>2657</v>
      </c>
      <c r="E399" s="5" t="s">
        <v>2658</v>
      </c>
      <c r="F399" s="5" t="s">
        <v>2659</v>
      </c>
      <c r="G399" s="5" t="s">
        <v>2660</v>
      </c>
      <c r="H399" s="5" t="s">
        <v>2661</v>
      </c>
      <c r="J399" s="5" t="s">
        <v>2942</v>
      </c>
    </row>
    <row r="400" spans="1:10">
      <c r="A400" s="5">
        <v>399</v>
      </c>
      <c r="B400" s="5" t="s">
        <v>1338</v>
      </c>
      <c r="C400" s="5" t="s">
        <v>96</v>
      </c>
      <c r="D400" s="5" t="s">
        <v>2662</v>
      </c>
      <c r="E400" s="5" t="s">
        <v>2663</v>
      </c>
      <c r="F400" s="5" t="s">
        <v>2664</v>
      </c>
      <c r="G400" s="5" t="s">
        <v>1369</v>
      </c>
      <c r="J400" s="5" t="s">
        <v>2942</v>
      </c>
    </row>
    <row r="401" spans="1:10">
      <c r="A401" s="5">
        <v>400</v>
      </c>
      <c r="B401" s="5" t="s">
        <v>1338</v>
      </c>
      <c r="C401" s="5" t="s">
        <v>96</v>
      </c>
      <c r="D401" s="5" t="s">
        <v>2665</v>
      </c>
      <c r="E401" s="5" t="s">
        <v>2666</v>
      </c>
      <c r="F401" s="5" t="s">
        <v>2667</v>
      </c>
      <c r="G401" s="5" t="s">
        <v>1406</v>
      </c>
      <c r="J401" s="5" t="s">
        <v>2942</v>
      </c>
    </row>
    <row r="402" spans="1:10">
      <c r="A402" s="5">
        <v>401</v>
      </c>
      <c r="B402" s="5" t="s">
        <v>1338</v>
      </c>
      <c r="C402" s="5" t="s">
        <v>96</v>
      </c>
      <c r="D402" s="5" t="s">
        <v>2668</v>
      </c>
      <c r="E402" s="5" t="s">
        <v>2669</v>
      </c>
      <c r="F402" s="5" t="s">
        <v>2670</v>
      </c>
      <c r="G402" s="5" t="s">
        <v>1365</v>
      </c>
      <c r="J402" s="5" t="s">
        <v>2942</v>
      </c>
    </row>
    <row r="403" spans="1:10">
      <c r="A403" s="5">
        <v>402</v>
      </c>
      <c r="B403" s="5" t="s">
        <v>1338</v>
      </c>
      <c r="C403" s="5" t="s">
        <v>96</v>
      </c>
      <c r="D403" s="5" t="s">
        <v>2671</v>
      </c>
      <c r="E403" s="5" t="s">
        <v>2672</v>
      </c>
      <c r="F403" s="5" t="s">
        <v>2673</v>
      </c>
      <c r="G403" s="5" t="s">
        <v>1614</v>
      </c>
      <c r="J403" s="5" t="s">
        <v>2942</v>
      </c>
    </row>
    <row r="404" spans="1:10">
      <c r="A404" s="5">
        <v>403</v>
      </c>
      <c r="B404" s="5" t="s">
        <v>1338</v>
      </c>
      <c r="C404" s="5" t="s">
        <v>96</v>
      </c>
      <c r="D404" s="5" t="s">
        <v>2674</v>
      </c>
      <c r="E404" s="5" t="s">
        <v>2675</v>
      </c>
      <c r="F404" s="5" t="s">
        <v>2676</v>
      </c>
      <c r="G404" s="5" t="s">
        <v>1595</v>
      </c>
      <c r="J404" s="5" t="s">
        <v>2942</v>
      </c>
    </row>
    <row r="405" spans="1:10">
      <c r="A405" s="5">
        <v>404</v>
      </c>
      <c r="B405" s="5" t="s">
        <v>1338</v>
      </c>
      <c r="C405" s="5" t="s">
        <v>96</v>
      </c>
      <c r="D405" s="5" t="s">
        <v>2677</v>
      </c>
      <c r="E405" s="5" t="s">
        <v>2678</v>
      </c>
      <c r="F405" s="5" t="s">
        <v>2679</v>
      </c>
      <c r="G405" s="5" t="s">
        <v>1621</v>
      </c>
      <c r="J405" s="5" t="s">
        <v>2942</v>
      </c>
    </row>
    <row r="406" spans="1:10">
      <c r="A406" s="5">
        <v>405</v>
      </c>
      <c r="B406" s="5" t="s">
        <v>1338</v>
      </c>
      <c r="C406" s="5" t="s">
        <v>96</v>
      </c>
      <c r="D406" s="5" t="s">
        <v>2680</v>
      </c>
      <c r="E406" s="5" t="s">
        <v>2681</v>
      </c>
      <c r="F406" s="5" t="s">
        <v>2682</v>
      </c>
      <c r="G406" s="5" t="s">
        <v>1621</v>
      </c>
      <c r="I406" s="5" t="s">
        <v>2683</v>
      </c>
      <c r="J406" s="5" t="s">
        <v>2942</v>
      </c>
    </row>
    <row r="407" spans="1:10">
      <c r="A407" s="5">
        <v>406</v>
      </c>
      <c r="B407" s="5" t="s">
        <v>1338</v>
      </c>
      <c r="C407" s="5" t="s">
        <v>96</v>
      </c>
      <c r="D407" s="5" t="s">
        <v>2684</v>
      </c>
      <c r="E407" s="5" t="s">
        <v>2685</v>
      </c>
      <c r="F407" s="5" t="s">
        <v>2686</v>
      </c>
      <c r="G407" s="5" t="s">
        <v>1482</v>
      </c>
      <c r="J407" s="5" t="s">
        <v>2942</v>
      </c>
    </row>
    <row r="408" spans="1:10">
      <c r="A408" s="5">
        <v>407</v>
      </c>
      <c r="B408" s="5" t="s">
        <v>1338</v>
      </c>
      <c r="C408" s="5" t="s">
        <v>96</v>
      </c>
      <c r="D408" s="5" t="s">
        <v>2687</v>
      </c>
      <c r="E408" s="5" t="s">
        <v>2688</v>
      </c>
      <c r="F408" s="5" t="s">
        <v>2689</v>
      </c>
      <c r="G408" s="5" t="s">
        <v>1399</v>
      </c>
      <c r="J408" s="5" t="s">
        <v>2942</v>
      </c>
    </row>
    <row r="409" spans="1:10">
      <c r="A409" s="5">
        <v>408</v>
      </c>
      <c r="B409" s="5" t="s">
        <v>1338</v>
      </c>
      <c r="C409" s="5" t="s">
        <v>96</v>
      </c>
      <c r="D409" s="5" t="s">
        <v>2690</v>
      </c>
      <c r="E409" s="5" t="s">
        <v>2691</v>
      </c>
      <c r="F409" s="5" t="s">
        <v>2692</v>
      </c>
      <c r="G409" s="5" t="s">
        <v>1365</v>
      </c>
      <c r="J409" s="5" t="s">
        <v>2942</v>
      </c>
    </row>
    <row r="410" spans="1:10">
      <c r="A410" s="5">
        <v>409</v>
      </c>
      <c r="B410" s="5" t="s">
        <v>1338</v>
      </c>
      <c r="C410" s="5" t="s">
        <v>96</v>
      </c>
      <c r="D410" s="5" t="s">
        <v>2693</v>
      </c>
      <c r="E410" s="5" t="s">
        <v>2694</v>
      </c>
      <c r="F410" s="5" t="s">
        <v>2695</v>
      </c>
      <c r="G410" s="5" t="s">
        <v>1365</v>
      </c>
      <c r="I410" s="5" t="s">
        <v>2696</v>
      </c>
      <c r="J410" s="5" t="s">
        <v>2942</v>
      </c>
    </row>
    <row r="411" spans="1:10">
      <c r="A411" s="5">
        <v>410</v>
      </c>
      <c r="B411" s="5" t="s">
        <v>1338</v>
      </c>
      <c r="C411" s="5" t="s">
        <v>96</v>
      </c>
      <c r="D411" s="5" t="s">
        <v>2697</v>
      </c>
      <c r="E411" s="5" t="s">
        <v>2698</v>
      </c>
      <c r="F411" s="5" t="s">
        <v>2699</v>
      </c>
      <c r="G411" s="5" t="s">
        <v>1420</v>
      </c>
      <c r="J411" s="5" t="s">
        <v>2942</v>
      </c>
    </row>
    <row r="412" spans="1:10">
      <c r="A412" s="5">
        <v>411</v>
      </c>
      <c r="B412" s="5" t="s">
        <v>1338</v>
      </c>
      <c r="C412" s="5" t="s">
        <v>96</v>
      </c>
      <c r="D412" s="5" t="s">
        <v>2700</v>
      </c>
      <c r="E412" s="5" t="s">
        <v>2701</v>
      </c>
      <c r="F412" s="5" t="s">
        <v>2702</v>
      </c>
      <c r="G412" s="5" t="s">
        <v>1420</v>
      </c>
      <c r="J412" s="5" t="s">
        <v>2942</v>
      </c>
    </row>
    <row r="413" spans="1:10">
      <c r="A413" s="5">
        <v>412</v>
      </c>
      <c r="B413" s="5" t="s">
        <v>1338</v>
      </c>
      <c r="C413" s="5" t="s">
        <v>96</v>
      </c>
      <c r="D413" s="5" t="s">
        <v>2703</v>
      </c>
      <c r="E413" s="5" t="s">
        <v>2704</v>
      </c>
      <c r="F413" s="5" t="s">
        <v>2705</v>
      </c>
      <c r="G413" s="5" t="s">
        <v>1610</v>
      </c>
      <c r="J413" s="5" t="s">
        <v>2942</v>
      </c>
    </row>
    <row r="414" spans="1:10">
      <c r="A414" s="5">
        <v>413</v>
      </c>
      <c r="B414" s="5" t="s">
        <v>1338</v>
      </c>
      <c r="C414" s="5" t="s">
        <v>96</v>
      </c>
      <c r="D414" s="5" t="s">
        <v>2706</v>
      </c>
      <c r="E414" s="5" t="s">
        <v>2707</v>
      </c>
      <c r="F414" s="5" t="s">
        <v>2708</v>
      </c>
      <c r="G414" s="5" t="s">
        <v>1365</v>
      </c>
      <c r="J414" s="5" t="s">
        <v>2942</v>
      </c>
    </row>
    <row r="415" spans="1:10">
      <c r="A415" s="5">
        <v>414</v>
      </c>
      <c r="B415" s="5" t="s">
        <v>1338</v>
      </c>
      <c r="C415" s="5" t="s">
        <v>96</v>
      </c>
      <c r="D415" s="5" t="s">
        <v>2709</v>
      </c>
      <c r="E415" s="5" t="s">
        <v>2710</v>
      </c>
      <c r="F415" s="5" t="s">
        <v>2711</v>
      </c>
      <c r="G415" s="5" t="s">
        <v>1420</v>
      </c>
      <c r="H415" s="5" t="s">
        <v>2712</v>
      </c>
      <c r="J415" s="5" t="s">
        <v>2942</v>
      </c>
    </row>
    <row r="416" spans="1:10">
      <c r="A416" s="5">
        <v>415</v>
      </c>
      <c r="B416" s="5" t="s">
        <v>1338</v>
      </c>
      <c r="C416" s="5" t="s">
        <v>96</v>
      </c>
      <c r="D416" s="5" t="s">
        <v>2713</v>
      </c>
      <c r="E416" s="5" t="s">
        <v>2714</v>
      </c>
      <c r="F416" s="5" t="s">
        <v>2715</v>
      </c>
      <c r="G416" s="5" t="s">
        <v>1346</v>
      </c>
      <c r="J416" s="5" t="s">
        <v>2942</v>
      </c>
    </row>
    <row r="417" spans="1:10">
      <c r="A417" s="5">
        <v>416</v>
      </c>
      <c r="B417" s="5" t="s">
        <v>1338</v>
      </c>
      <c r="C417" s="5" t="s">
        <v>96</v>
      </c>
      <c r="D417" s="5" t="s">
        <v>2716</v>
      </c>
      <c r="E417" s="5" t="s">
        <v>2717</v>
      </c>
      <c r="F417" s="5" t="s">
        <v>2718</v>
      </c>
      <c r="G417" s="5" t="s">
        <v>1461</v>
      </c>
      <c r="H417" s="5" t="s">
        <v>2719</v>
      </c>
      <c r="J417" s="5" t="s">
        <v>2942</v>
      </c>
    </row>
    <row r="418" spans="1:10">
      <c r="A418" s="5">
        <v>417</v>
      </c>
      <c r="B418" s="5" t="s">
        <v>1338</v>
      </c>
      <c r="C418" s="5" t="s">
        <v>96</v>
      </c>
      <c r="D418" s="5" t="s">
        <v>2720</v>
      </c>
      <c r="E418" s="5" t="s">
        <v>2721</v>
      </c>
      <c r="F418" s="5" t="s">
        <v>2722</v>
      </c>
      <c r="G418" s="5" t="s">
        <v>1365</v>
      </c>
      <c r="J418" s="5" t="s">
        <v>2942</v>
      </c>
    </row>
    <row r="419" spans="1:10">
      <c r="A419" s="5">
        <v>418</v>
      </c>
      <c r="B419" s="5" t="s">
        <v>1338</v>
      </c>
      <c r="C419" s="5" t="s">
        <v>96</v>
      </c>
      <c r="D419" s="5" t="s">
        <v>2723</v>
      </c>
      <c r="E419" s="5" t="s">
        <v>2724</v>
      </c>
      <c r="F419" s="5" t="s">
        <v>2725</v>
      </c>
      <c r="G419" s="5" t="s">
        <v>1533</v>
      </c>
      <c r="J419" s="5" t="s">
        <v>2942</v>
      </c>
    </row>
    <row r="420" spans="1:10">
      <c r="A420" s="5">
        <v>419</v>
      </c>
      <c r="B420" s="5" t="s">
        <v>1338</v>
      </c>
      <c r="C420" s="5" t="s">
        <v>96</v>
      </c>
      <c r="D420" s="5" t="s">
        <v>2726</v>
      </c>
      <c r="E420" s="5" t="s">
        <v>2727</v>
      </c>
      <c r="F420" s="5" t="s">
        <v>2728</v>
      </c>
      <c r="G420" s="5" t="s">
        <v>1410</v>
      </c>
      <c r="J420" s="5" t="s">
        <v>2942</v>
      </c>
    </row>
    <row r="421" spans="1:10">
      <c r="A421" s="5">
        <v>420</v>
      </c>
      <c r="B421" s="5" t="s">
        <v>1338</v>
      </c>
      <c r="C421" s="5" t="s">
        <v>96</v>
      </c>
      <c r="D421" s="5" t="s">
        <v>2729</v>
      </c>
      <c r="E421" s="5" t="s">
        <v>2730</v>
      </c>
      <c r="F421" s="5" t="s">
        <v>2731</v>
      </c>
      <c r="G421" s="5" t="s">
        <v>1420</v>
      </c>
      <c r="H421" s="5" t="s">
        <v>2712</v>
      </c>
      <c r="J421" s="5" t="s">
        <v>2942</v>
      </c>
    </row>
    <row r="422" spans="1:10">
      <c r="A422" s="5">
        <v>421</v>
      </c>
      <c r="B422" s="5" t="s">
        <v>1338</v>
      </c>
      <c r="C422" s="5" t="s">
        <v>96</v>
      </c>
      <c r="D422" s="5" t="s">
        <v>2732</v>
      </c>
      <c r="E422" s="5" t="s">
        <v>2733</v>
      </c>
      <c r="F422" s="5" t="s">
        <v>2734</v>
      </c>
      <c r="G422" s="5" t="s">
        <v>1365</v>
      </c>
      <c r="J422" s="5" t="s">
        <v>2942</v>
      </c>
    </row>
    <row r="423" spans="1:10">
      <c r="A423" s="5">
        <v>422</v>
      </c>
      <c r="B423" s="5" t="s">
        <v>1338</v>
      </c>
      <c r="C423" s="5" t="s">
        <v>96</v>
      </c>
      <c r="D423" s="5" t="s">
        <v>2735</v>
      </c>
      <c r="E423" s="5" t="s">
        <v>2736</v>
      </c>
      <c r="F423" s="5" t="s">
        <v>2737</v>
      </c>
      <c r="G423" s="5" t="s">
        <v>1365</v>
      </c>
      <c r="J423" s="5" t="s">
        <v>2942</v>
      </c>
    </row>
    <row r="424" spans="1:10">
      <c r="A424" s="5">
        <v>423</v>
      </c>
      <c r="B424" s="5" t="s">
        <v>1338</v>
      </c>
      <c r="C424" s="5" t="s">
        <v>96</v>
      </c>
      <c r="D424" s="5" t="s">
        <v>2738</v>
      </c>
      <c r="E424" s="5" t="s">
        <v>2739</v>
      </c>
      <c r="F424" s="5" t="s">
        <v>2740</v>
      </c>
      <c r="G424" s="5" t="s">
        <v>1399</v>
      </c>
      <c r="J424" s="5" t="s">
        <v>2942</v>
      </c>
    </row>
    <row r="425" spans="1:10">
      <c r="A425" s="5">
        <v>424</v>
      </c>
      <c r="B425" s="5" t="s">
        <v>1338</v>
      </c>
      <c r="C425" s="5" t="s">
        <v>96</v>
      </c>
      <c r="D425" s="5" t="s">
        <v>2741</v>
      </c>
      <c r="E425" s="5" t="s">
        <v>2742</v>
      </c>
      <c r="F425" s="5" t="s">
        <v>2743</v>
      </c>
      <c r="G425" s="5" t="s">
        <v>1365</v>
      </c>
      <c r="J425" s="5" t="s">
        <v>2942</v>
      </c>
    </row>
    <row r="426" spans="1:10">
      <c r="A426" s="5">
        <v>425</v>
      </c>
      <c r="B426" s="5" t="s">
        <v>1338</v>
      </c>
      <c r="C426" s="5" t="s">
        <v>96</v>
      </c>
      <c r="D426" s="5" t="s">
        <v>2744</v>
      </c>
      <c r="E426" s="5" t="s">
        <v>2745</v>
      </c>
      <c r="F426" s="5" t="s">
        <v>2746</v>
      </c>
      <c r="G426" s="5" t="s">
        <v>1380</v>
      </c>
      <c r="J426" s="5" t="s">
        <v>2942</v>
      </c>
    </row>
    <row r="427" spans="1:10">
      <c r="A427" s="5">
        <v>426</v>
      </c>
      <c r="B427" s="5" t="s">
        <v>1338</v>
      </c>
      <c r="C427" s="5" t="s">
        <v>96</v>
      </c>
      <c r="D427" s="5" t="s">
        <v>2747</v>
      </c>
      <c r="E427" s="5" t="s">
        <v>2748</v>
      </c>
      <c r="F427" s="5" t="s">
        <v>2749</v>
      </c>
      <c r="G427" s="5" t="s">
        <v>1406</v>
      </c>
      <c r="J427" s="5" t="s">
        <v>2942</v>
      </c>
    </row>
    <row r="428" spans="1:10">
      <c r="A428" s="5">
        <v>427</v>
      </c>
      <c r="B428" s="5" t="s">
        <v>1338</v>
      </c>
      <c r="C428" s="5" t="s">
        <v>96</v>
      </c>
      <c r="D428" s="5" t="s">
        <v>2750</v>
      </c>
      <c r="E428" s="5" t="s">
        <v>2751</v>
      </c>
      <c r="F428" s="5" t="s">
        <v>2752</v>
      </c>
      <c r="G428" s="5" t="s">
        <v>1365</v>
      </c>
      <c r="H428" s="5" t="s">
        <v>2753</v>
      </c>
      <c r="J428" s="5" t="s">
        <v>2942</v>
      </c>
    </row>
    <row r="429" spans="1:10">
      <c r="A429" s="5">
        <v>428</v>
      </c>
      <c r="B429" s="5" t="s">
        <v>1338</v>
      </c>
      <c r="C429" s="5" t="s">
        <v>96</v>
      </c>
      <c r="D429" s="5" t="s">
        <v>2754</v>
      </c>
      <c r="E429" s="5" t="s">
        <v>2755</v>
      </c>
      <c r="F429" s="5" t="s">
        <v>2756</v>
      </c>
      <c r="G429" s="5" t="s">
        <v>1391</v>
      </c>
      <c r="J429" s="5" t="s">
        <v>2942</v>
      </c>
    </row>
    <row r="430" spans="1:10">
      <c r="A430" s="5">
        <v>429</v>
      </c>
      <c r="B430" s="5" t="s">
        <v>1338</v>
      </c>
      <c r="C430" s="5" t="s">
        <v>96</v>
      </c>
      <c r="D430" s="5" t="s">
        <v>2757</v>
      </c>
      <c r="E430" s="5" t="s">
        <v>2758</v>
      </c>
      <c r="F430" s="5" t="s">
        <v>2759</v>
      </c>
      <c r="G430" s="5" t="s">
        <v>1399</v>
      </c>
      <c r="J430" s="5" t="s">
        <v>2942</v>
      </c>
    </row>
    <row r="431" spans="1:10">
      <c r="A431" s="5">
        <v>430</v>
      </c>
      <c r="B431" s="5" t="s">
        <v>1338</v>
      </c>
      <c r="C431" s="5" t="s">
        <v>96</v>
      </c>
      <c r="D431" s="5" t="s">
        <v>2760</v>
      </c>
      <c r="E431" s="5" t="s">
        <v>2761</v>
      </c>
      <c r="F431" s="5" t="s">
        <v>2762</v>
      </c>
      <c r="G431" s="5" t="s">
        <v>1651</v>
      </c>
      <c r="I431" s="5" t="s">
        <v>2763</v>
      </c>
      <c r="J431" s="5" t="s">
        <v>2942</v>
      </c>
    </row>
    <row r="432" spans="1:10">
      <c r="A432" s="5">
        <v>431</v>
      </c>
      <c r="B432" s="5" t="s">
        <v>1338</v>
      </c>
      <c r="C432" s="5" t="s">
        <v>96</v>
      </c>
      <c r="D432" s="5" t="s">
        <v>2764</v>
      </c>
      <c r="E432" s="5" t="s">
        <v>2765</v>
      </c>
      <c r="F432" s="5" t="s">
        <v>2766</v>
      </c>
      <c r="G432" s="5" t="s">
        <v>1651</v>
      </c>
      <c r="I432" s="5" t="s">
        <v>2767</v>
      </c>
      <c r="J432" s="5" t="s">
        <v>2942</v>
      </c>
    </row>
    <row r="433" spans="1:10">
      <c r="A433" s="5">
        <v>432</v>
      </c>
      <c r="B433" s="5" t="s">
        <v>1338</v>
      </c>
      <c r="C433" s="5" t="s">
        <v>96</v>
      </c>
      <c r="D433" s="5" t="s">
        <v>2768</v>
      </c>
      <c r="E433" s="5" t="s">
        <v>2769</v>
      </c>
      <c r="F433" s="5" t="s">
        <v>2770</v>
      </c>
      <c r="G433" s="5" t="s">
        <v>1651</v>
      </c>
      <c r="J433" s="5" t="s">
        <v>2942</v>
      </c>
    </row>
    <row r="434" spans="1:10">
      <c r="A434" s="5">
        <v>433</v>
      </c>
      <c r="B434" s="5" t="s">
        <v>1338</v>
      </c>
      <c r="C434" s="5" t="s">
        <v>96</v>
      </c>
      <c r="D434" s="5" t="s">
        <v>2771</v>
      </c>
      <c r="E434" s="5" t="s">
        <v>2772</v>
      </c>
      <c r="F434" s="5" t="s">
        <v>2773</v>
      </c>
      <c r="G434" s="5" t="s">
        <v>1399</v>
      </c>
      <c r="J434" s="5" t="s">
        <v>2942</v>
      </c>
    </row>
    <row r="435" spans="1:10">
      <c r="A435" s="5">
        <v>434</v>
      </c>
      <c r="B435" s="5" t="s">
        <v>1338</v>
      </c>
      <c r="C435" s="5" t="s">
        <v>96</v>
      </c>
      <c r="D435" s="5" t="s">
        <v>2774</v>
      </c>
      <c r="E435" s="5" t="s">
        <v>2775</v>
      </c>
      <c r="F435" s="5" t="s">
        <v>2776</v>
      </c>
      <c r="G435" s="5" t="s">
        <v>1560</v>
      </c>
      <c r="J435" s="5" t="s">
        <v>2942</v>
      </c>
    </row>
    <row r="436" spans="1:10">
      <c r="A436" s="5">
        <v>435</v>
      </c>
      <c r="B436" s="5" t="s">
        <v>1338</v>
      </c>
      <c r="C436" s="5" t="s">
        <v>96</v>
      </c>
      <c r="D436" s="5" t="s">
        <v>2777</v>
      </c>
      <c r="E436" s="5" t="s">
        <v>2778</v>
      </c>
      <c r="F436" s="5" t="s">
        <v>2779</v>
      </c>
      <c r="G436" s="5" t="s">
        <v>1734</v>
      </c>
      <c r="J436" s="5" t="s">
        <v>2942</v>
      </c>
    </row>
    <row r="437" spans="1:10">
      <c r="A437" s="5">
        <v>436</v>
      </c>
      <c r="B437" s="5" t="s">
        <v>1338</v>
      </c>
      <c r="C437" s="5" t="s">
        <v>96</v>
      </c>
      <c r="D437" s="5" t="s">
        <v>2780</v>
      </c>
      <c r="E437" s="5" t="s">
        <v>2781</v>
      </c>
      <c r="F437" s="5" t="s">
        <v>2782</v>
      </c>
      <c r="G437" s="5" t="s">
        <v>1560</v>
      </c>
      <c r="J437" s="5" t="s">
        <v>2942</v>
      </c>
    </row>
    <row r="438" spans="1:10">
      <c r="A438" s="5">
        <v>437</v>
      </c>
      <c r="B438" s="5" t="s">
        <v>1338</v>
      </c>
      <c r="C438" s="5" t="s">
        <v>96</v>
      </c>
      <c r="D438" s="5" t="s">
        <v>2783</v>
      </c>
      <c r="E438" s="5" t="s">
        <v>2784</v>
      </c>
      <c r="F438" s="5" t="s">
        <v>2785</v>
      </c>
      <c r="G438" s="5" t="s">
        <v>1346</v>
      </c>
      <c r="J438" s="5" t="s">
        <v>2942</v>
      </c>
    </row>
    <row r="439" spans="1:10">
      <c r="A439" s="5">
        <v>438</v>
      </c>
      <c r="B439" s="5" t="s">
        <v>1338</v>
      </c>
      <c r="C439" s="5" t="s">
        <v>96</v>
      </c>
      <c r="D439" s="5" t="s">
        <v>2786</v>
      </c>
      <c r="E439" s="5" t="s">
        <v>2787</v>
      </c>
      <c r="F439" s="5" t="s">
        <v>2788</v>
      </c>
      <c r="G439" s="5" t="s">
        <v>1820</v>
      </c>
      <c r="J439" s="5" t="s">
        <v>2942</v>
      </c>
    </row>
    <row r="440" spans="1:10">
      <c r="A440" s="5">
        <v>439</v>
      </c>
      <c r="B440" s="5" t="s">
        <v>1338</v>
      </c>
      <c r="C440" s="5" t="s">
        <v>96</v>
      </c>
      <c r="D440" s="5" t="s">
        <v>2789</v>
      </c>
      <c r="E440" s="5" t="s">
        <v>2790</v>
      </c>
      <c r="F440" s="5" t="s">
        <v>2791</v>
      </c>
      <c r="G440" s="5" t="s">
        <v>1896</v>
      </c>
      <c r="J440" s="5" t="s">
        <v>2942</v>
      </c>
    </row>
    <row r="441" spans="1:10">
      <c r="A441" s="5">
        <v>440</v>
      </c>
      <c r="B441" s="5" t="s">
        <v>1338</v>
      </c>
      <c r="C441" s="5" t="s">
        <v>96</v>
      </c>
      <c r="D441" s="5" t="s">
        <v>2792</v>
      </c>
      <c r="E441" s="5" t="s">
        <v>2793</v>
      </c>
      <c r="F441" s="5" t="s">
        <v>2794</v>
      </c>
      <c r="G441" s="5" t="s">
        <v>1365</v>
      </c>
      <c r="H441" s="5" t="s">
        <v>2795</v>
      </c>
      <c r="J441" s="5" t="s">
        <v>2942</v>
      </c>
    </row>
    <row r="442" spans="1:10">
      <c r="A442" s="5">
        <v>441</v>
      </c>
      <c r="B442" s="5" t="s">
        <v>1338</v>
      </c>
      <c r="C442" s="5" t="s">
        <v>96</v>
      </c>
      <c r="D442" s="5" t="s">
        <v>2796</v>
      </c>
      <c r="E442" s="5" t="s">
        <v>2797</v>
      </c>
      <c r="F442" s="5" t="s">
        <v>2798</v>
      </c>
      <c r="G442" s="5" t="s">
        <v>1482</v>
      </c>
      <c r="J442" s="5" t="s">
        <v>2942</v>
      </c>
    </row>
    <row r="443" spans="1:10">
      <c r="A443" s="5">
        <v>442</v>
      </c>
      <c r="B443" s="5" t="s">
        <v>1338</v>
      </c>
      <c r="C443" s="5" t="s">
        <v>96</v>
      </c>
      <c r="D443" s="5" t="s">
        <v>2799</v>
      </c>
      <c r="E443" s="5" t="s">
        <v>2800</v>
      </c>
      <c r="F443" s="5" t="s">
        <v>2801</v>
      </c>
      <c r="G443" s="5" t="s">
        <v>1380</v>
      </c>
      <c r="J443" s="5" t="s">
        <v>2942</v>
      </c>
    </row>
    <row r="444" spans="1:10">
      <c r="A444" s="5">
        <v>443</v>
      </c>
      <c r="B444" s="5" t="s">
        <v>1338</v>
      </c>
      <c r="C444" s="5" t="s">
        <v>96</v>
      </c>
      <c r="D444" s="5" t="s">
        <v>2802</v>
      </c>
      <c r="E444" s="5" t="s">
        <v>2803</v>
      </c>
      <c r="F444" s="5" t="s">
        <v>2804</v>
      </c>
      <c r="G444" s="5" t="s">
        <v>1391</v>
      </c>
      <c r="J444" s="5" t="s">
        <v>2942</v>
      </c>
    </row>
    <row r="445" spans="1:10">
      <c r="A445" s="5">
        <v>444</v>
      </c>
      <c r="B445" s="5" t="s">
        <v>1338</v>
      </c>
      <c r="C445" s="5" t="s">
        <v>96</v>
      </c>
      <c r="D445" s="5" t="s">
        <v>2805</v>
      </c>
      <c r="E445" s="5" t="s">
        <v>2806</v>
      </c>
      <c r="F445" s="5" t="s">
        <v>1394</v>
      </c>
      <c r="G445" s="5" t="s">
        <v>2807</v>
      </c>
      <c r="J445" s="5" t="s">
        <v>2942</v>
      </c>
    </row>
    <row r="446" spans="1:10">
      <c r="A446" s="5">
        <v>445</v>
      </c>
      <c r="B446" s="5" t="s">
        <v>1338</v>
      </c>
      <c r="C446" s="5" t="s">
        <v>96</v>
      </c>
      <c r="D446" s="5" t="s">
        <v>2808</v>
      </c>
      <c r="E446" s="5" t="s">
        <v>2809</v>
      </c>
      <c r="F446" s="5" t="s">
        <v>2810</v>
      </c>
      <c r="G446" s="5" t="s">
        <v>1350</v>
      </c>
      <c r="H446" s="5" t="s">
        <v>2811</v>
      </c>
      <c r="J446" s="5" t="s">
        <v>2942</v>
      </c>
    </row>
    <row r="447" spans="1:10">
      <c r="A447" s="5">
        <v>446</v>
      </c>
      <c r="B447" s="5" t="s">
        <v>1338</v>
      </c>
      <c r="C447" s="5" t="s">
        <v>96</v>
      </c>
      <c r="D447" s="5" t="s">
        <v>2812</v>
      </c>
      <c r="E447" s="5" t="s">
        <v>2813</v>
      </c>
      <c r="F447" s="5" t="s">
        <v>2814</v>
      </c>
      <c r="G447" s="5" t="s">
        <v>1850</v>
      </c>
      <c r="J447" s="5" t="s">
        <v>2942</v>
      </c>
    </row>
    <row r="448" spans="1:10">
      <c r="A448" s="5">
        <v>447</v>
      </c>
      <c r="B448" s="5" t="s">
        <v>1338</v>
      </c>
      <c r="C448" s="5" t="s">
        <v>96</v>
      </c>
      <c r="D448" s="5" t="s">
        <v>2815</v>
      </c>
      <c r="E448" s="5" t="s">
        <v>2816</v>
      </c>
      <c r="F448" s="5" t="s">
        <v>2817</v>
      </c>
      <c r="G448" s="5" t="s">
        <v>1420</v>
      </c>
      <c r="J448" s="5" t="s">
        <v>2942</v>
      </c>
    </row>
    <row r="449" spans="1:10">
      <c r="A449" s="5">
        <v>448</v>
      </c>
      <c r="B449" s="5" t="s">
        <v>1338</v>
      </c>
      <c r="C449" s="5" t="s">
        <v>96</v>
      </c>
      <c r="D449" s="5" t="s">
        <v>2818</v>
      </c>
      <c r="E449" s="5" t="s">
        <v>2819</v>
      </c>
      <c r="F449" s="5" t="s">
        <v>2820</v>
      </c>
      <c r="G449" s="5" t="s">
        <v>1399</v>
      </c>
      <c r="J449" s="5" t="s">
        <v>2942</v>
      </c>
    </row>
    <row r="450" spans="1:10">
      <c r="A450" s="5">
        <v>449</v>
      </c>
      <c r="B450" s="5" t="s">
        <v>1338</v>
      </c>
      <c r="C450" s="5" t="s">
        <v>96</v>
      </c>
      <c r="D450" s="5" t="s">
        <v>2821</v>
      </c>
      <c r="E450" s="5" t="s">
        <v>2822</v>
      </c>
      <c r="F450" s="5" t="s">
        <v>2823</v>
      </c>
      <c r="G450" s="5" t="s">
        <v>2824</v>
      </c>
      <c r="J450" s="5" t="s">
        <v>2942</v>
      </c>
    </row>
    <row r="451" spans="1:10">
      <c r="A451" s="5">
        <v>450</v>
      </c>
      <c r="B451" s="5" t="s">
        <v>1338</v>
      </c>
      <c r="C451" s="5" t="s">
        <v>96</v>
      </c>
      <c r="D451" s="5" t="s">
        <v>2825</v>
      </c>
      <c r="E451" s="5" t="s">
        <v>2826</v>
      </c>
      <c r="F451" s="5" t="s">
        <v>2827</v>
      </c>
      <c r="G451" s="5" t="s">
        <v>1482</v>
      </c>
      <c r="H451" s="5" t="s">
        <v>2828</v>
      </c>
      <c r="J451" s="5" t="s">
        <v>2942</v>
      </c>
    </row>
    <row r="452" spans="1:10">
      <c r="A452" s="5">
        <v>451</v>
      </c>
      <c r="B452" s="5" t="s">
        <v>1338</v>
      </c>
      <c r="C452" s="5" t="s">
        <v>96</v>
      </c>
      <c r="D452" s="5" t="s">
        <v>2829</v>
      </c>
      <c r="E452" s="5" t="s">
        <v>2830</v>
      </c>
      <c r="F452" s="5" t="s">
        <v>2831</v>
      </c>
      <c r="G452" s="5" t="s">
        <v>1346</v>
      </c>
      <c r="J452" s="5" t="s">
        <v>2942</v>
      </c>
    </row>
    <row r="453" spans="1:10">
      <c r="A453" s="5">
        <v>452</v>
      </c>
      <c r="B453" s="5" t="s">
        <v>1338</v>
      </c>
      <c r="C453" s="5" t="s">
        <v>96</v>
      </c>
      <c r="D453" s="5" t="s">
        <v>2832</v>
      </c>
      <c r="E453" s="5" t="s">
        <v>2833</v>
      </c>
      <c r="F453" s="5" t="s">
        <v>2834</v>
      </c>
      <c r="G453" s="5" t="s">
        <v>1399</v>
      </c>
      <c r="J453" s="5" t="s">
        <v>2942</v>
      </c>
    </row>
    <row r="454" spans="1:10">
      <c r="A454" s="5">
        <v>453</v>
      </c>
      <c r="B454" s="5" t="s">
        <v>1338</v>
      </c>
      <c r="C454" s="5" t="s">
        <v>96</v>
      </c>
      <c r="D454" s="5" t="s">
        <v>2835</v>
      </c>
      <c r="E454" s="5" t="s">
        <v>2836</v>
      </c>
      <c r="F454" s="5" t="s">
        <v>2837</v>
      </c>
      <c r="G454" s="5" t="s">
        <v>1734</v>
      </c>
      <c r="J454" s="5" t="s">
        <v>2942</v>
      </c>
    </row>
    <row r="455" spans="1:10">
      <c r="A455" s="5">
        <v>454</v>
      </c>
      <c r="B455" s="5" t="s">
        <v>1338</v>
      </c>
      <c r="C455" s="5" t="s">
        <v>96</v>
      </c>
      <c r="D455" s="5" t="s">
        <v>2838</v>
      </c>
      <c r="E455" s="5" t="s">
        <v>2839</v>
      </c>
      <c r="F455" s="5" t="s">
        <v>2840</v>
      </c>
      <c r="G455" s="5" t="s">
        <v>1892</v>
      </c>
      <c r="J455" s="5" t="s">
        <v>2942</v>
      </c>
    </row>
    <row r="456" spans="1:10">
      <c r="A456" s="5">
        <v>455</v>
      </c>
      <c r="B456" s="5" t="s">
        <v>1338</v>
      </c>
      <c r="C456" s="5" t="s">
        <v>96</v>
      </c>
      <c r="D456" s="5" t="s">
        <v>2841</v>
      </c>
      <c r="E456" s="5" t="s">
        <v>2842</v>
      </c>
      <c r="F456" s="5" t="s">
        <v>2843</v>
      </c>
      <c r="G456" s="5" t="s">
        <v>1355</v>
      </c>
      <c r="H456" s="5" t="s">
        <v>2844</v>
      </c>
      <c r="J456" s="5" t="s">
        <v>2942</v>
      </c>
    </row>
    <row r="457" spans="1:10">
      <c r="A457" s="5">
        <v>456</v>
      </c>
      <c r="B457" s="5" t="s">
        <v>1338</v>
      </c>
      <c r="C457" s="5" t="s">
        <v>96</v>
      </c>
      <c r="D457" s="5" t="s">
        <v>2845</v>
      </c>
      <c r="E457" s="5" t="s">
        <v>2846</v>
      </c>
      <c r="F457" s="5" t="s">
        <v>2847</v>
      </c>
      <c r="G457" s="5" t="s">
        <v>1651</v>
      </c>
      <c r="J457" s="5" t="s">
        <v>2942</v>
      </c>
    </row>
    <row r="458" spans="1:10">
      <c r="A458" s="5">
        <v>457</v>
      </c>
      <c r="B458" s="5" t="s">
        <v>1338</v>
      </c>
      <c r="C458" s="5" t="s">
        <v>96</v>
      </c>
      <c r="D458" s="5" t="s">
        <v>2848</v>
      </c>
      <c r="E458" s="5" t="s">
        <v>2849</v>
      </c>
      <c r="F458" s="5" t="s">
        <v>2850</v>
      </c>
      <c r="G458" s="5" t="s">
        <v>1399</v>
      </c>
      <c r="J458" s="5" t="s">
        <v>2942</v>
      </c>
    </row>
    <row r="459" spans="1:10">
      <c r="A459" s="5">
        <v>458</v>
      </c>
      <c r="B459" s="5" t="s">
        <v>1338</v>
      </c>
      <c r="C459" s="5" t="s">
        <v>96</v>
      </c>
      <c r="D459" s="5" t="s">
        <v>2851</v>
      </c>
      <c r="E459" s="5" t="s">
        <v>2852</v>
      </c>
      <c r="F459" s="5" t="s">
        <v>2853</v>
      </c>
      <c r="G459" s="5" t="s">
        <v>1651</v>
      </c>
      <c r="J459" s="5" t="s">
        <v>2942</v>
      </c>
    </row>
    <row r="460" spans="1:10">
      <c r="A460" s="5">
        <v>459</v>
      </c>
      <c r="B460" s="5" t="s">
        <v>1338</v>
      </c>
      <c r="C460" s="5" t="s">
        <v>96</v>
      </c>
      <c r="D460" s="5" t="s">
        <v>2854</v>
      </c>
      <c r="E460" s="5" t="s">
        <v>2855</v>
      </c>
      <c r="F460" s="5" t="s">
        <v>2856</v>
      </c>
      <c r="G460" s="5" t="s">
        <v>1716</v>
      </c>
      <c r="J460" s="5" t="s">
        <v>2942</v>
      </c>
    </row>
    <row r="461" spans="1:10">
      <c r="A461" s="5">
        <v>460</v>
      </c>
      <c r="B461" s="5" t="s">
        <v>1338</v>
      </c>
      <c r="C461" s="5" t="s">
        <v>96</v>
      </c>
      <c r="D461" s="5" t="s">
        <v>2857</v>
      </c>
      <c r="E461" s="5" t="s">
        <v>2858</v>
      </c>
      <c r="F461" s="5" t="s">
        <v>2859</v>
      </c>
      <c r="G461" s="5" t="s">
        <v>1764</v>
      </c>
      <c r="J461" s="5" t="s">
        <v>2942</v>
      </c>
    </row>
    <row r="462" spans="1:10">
      <c r="A462" s="5">
        <v>461</v>
      </c>
      <c r="B462" s="5" t="s">
        <v>1338</v>
      </c>
      <c r="C462" s="5" t="s">
        <v>96</v>
      </c>
      <c r="D462" s="5" t="s">
        <v>2860</v>
      </c>
      <c r="E462" s="5" t="s">
        <v>2861</v>
      </c>
      <c r="F462" s="5" t="s">
        <v>2862</v>
      </c>
      <c r="G462" s="5" t="s">
        <v>1575</v>
      </c>
      <c r="H462" s="5" t="s">
        <v>2863</v>
      </c>
      <c r="J462" s="5" t="s">
        <v>2942</v>
      </c>
    </row>
    <row r="463" spans="1:10">
      <c r="A463" s="5">
        <v>462</v>
      </c>
      <c r="B463" s="5" t="s">
        <v>1338</v>
      </c>
      <c r="C463" s="5" t="s">
        <v>96</v>
      </c>
      <c r="D463" s="5" t="s">
        <v>2864</v>
      </c>
      <c r="E463" s="5" t="s">
        <v>2865</v>
      </c>
      <c r="F463" s="5" t="s">
        <v>2866</v>
      </c>
      <c r="G463" s="5" t="s">
        <v>1575</v>
      </c>
      <c r="J463" s="5" t="s">
        <v>2942</v>
      </c>
    </row>
    <row r="464" spans="1:10">
      <c r="A464" s="5">
        <v>463</v>
      </c>
      <c r="B464" s="5" t="s">
        <v>1338</v>
      </c>
      <c r="C464" s="5" t="s">
        <v>96</v>
      </c>
      <c r="D464" s="5" t="s">
        <v>2867</v>
      </c>
      <c r="E464" s="5" t="s">
        <v>2868</v>
      </c>
      <c r="F464" s="5" t="s">
        <v>2869</v>
      </c>
      <c r="G464" s="5" t="s">
        <v>1621</v>
      </c>
      <c r="J464" s="5" t="s">
        <v>2942</v>
      </c>
    </row>
    <row r="465" spans="1:10">
      <c r="A465" s="5">
        <v>464</v>
      </c>
      <c r="B465" s="5" t="s">
        <v>1338</v>
      </c>
      <c r="C465" s="5" t="s">
        <v>96</v>
      </c>
      <c r="D465" s="5" t="s">
        <v>2870</v>
      </c>
      <c r="E465" s="5" t="s">
        <v>2871</v>
      </c>
      <c r="F465" s="5" t="s">
        <v>2872</v>
      </c>
      <c r="G465" s="5" t="s">
        <v>1365</v>
      </c>
      <c r="J465" s="5" t="s">
        <v>2942</v>
      </c>
    </row>
    <row r="466" spans="1:10">
      <c r="A466" s="5">
        <v>465</v>
      </c>
      <c r="B466" s="5" t="s">
        <v>1338</v>
      </c>
      <c r="C466" s="5" t="s">
        <v>96</v>
      </c>
      <c r="D466" s="5" t="s">
        <v>2873</v>
      </c>
      <c r="E466" s="5" t="s">
        <v>2874</v>
      </c>
      <c r="F466" s="5" t="s">
        <v>2875</v>
      </c>
      <c r="G466" s="5" t="s">
        <v>2807</v>
      </c>
      <c r="J466" s="5" t="s">
        <v>2942</v>
      </c>
    </row>
    <row r="467" spans="1:10">
      <c r="A467" s="5">
        <v>466</v>
      </c>
      <c r="B467" s="5" t="s">
        <v>1338</v>
      </c>
      <c r="C467" s="5" t="s">
        <v>96</v>
      </c>
      <c r="D467" s="5" t="s">
        <v>2876</v>
      </c>
      <c r="E467" s="5" t="s">
        <v>2874</v>
      </c>
      <c r="F467" s="5" t="s">
        <v>2875</v>
      </c>
      <c r="G467" s="5" t="s">
        <v>1515</v>
      </c>
      <c r="J467" s="5" t="s">
        <v>2942</v>
      </c>
    </row>
    <row r="468" spans="1:10">
      <c r="A468" s="5">
        <v>467</v>
      </c>
      <c r="B468" s="5" t="s">
        <v>1338</v>
      </c>
      <c r="C468" s="5" t="s">
        <v>96</v>
      </c>
      <c r="D468" s="5" t="s">
        <v>2877</v>
      </c>
      <c r="E468" s="5" t="s">
        <v>2878</v>
      </c>
      <c r="F468" s="5" t="s">
        <v>2879</v>
      </c>
      <c r="G468" s="5" t="s">
        <v>1523</v>
      </c>
      <c r="J468" s="5" t="s">
        <v>2942</v>
      </c>
    </row>
    <row r="469" spans="1:10">
      <c r="A469" s="5">
        <v>468</v>
      </c>
      <c r="B469" s="5" t="s">
        <v>1338</v>
      </c>
      <c r="C469" s="5" t="s">
        <v>96</v>
      </c>
      <c r="D469" s="5" t="s">
        <v>2880</v>
      </c>
      <c r="E469" s="5" t="s">
        <v>2881</v>
      </c>
      <c r="F469" s="5" t="s">
        <v>2882</v>
      </c>
      <c r="G469" s="5" t="s">
        <v>2883</v>
      </c>
      <c r="J469" s="5" t="s">
        <v>2942</v>
      </c>
    </row>
    <row r="470" spans="1:10">
      <c r="A470" s="5">
        <v>469</v>
      </c>
      <c r="B470" s="5" t="s">
        <v>1338</v>
      </c>
      <c r="C470" s="5" t="s">
        <v>96</v>
      </c>
      <c r="D470" s="5" t="s">
        <v>2884</v>
      </c>
      <c r="E470" s="5" t="s">
        <v>2885</v>
      </c>
      <c r="F470" s="5" t="s">
        <v>2886</v>
      </c>
      <c r="G470" s="5" t="s">
        <v>1406</v>
      </c>
      <c r="J470" s="5" t="s">
        <v>2942</v>
      </c>
    </row>
    <row r="471" spans="1:10">
      <c r="A471" s="5">
        <v>470</v>
      </c>
      <c r="B471" s="5" t="s">
        <v>1338</v>
      </c>
      <c r="C471" s="5" t="s">
        <v>96</v>
      </c>
      <c r="D471" s="5" t="s">
        <v>2887</v>
      </c>
      <c r="E471" s="5" t="s">
        <v>2888</v>
      </c>
      <c r="F471" s="5" t="s">
        <v>2889</v>
      </c>
      <c r="G471" s="5" t="s">
        <v>1533</v>
      </c>
      <c r="H471" s="5" t="s">
        <v>2890</v>
      </c>
      <c r="J471" s="5" t="s">
        <v>2942</v>
      </c>
    </row>
    <row r="472" spans="1:10">
      <c r="A472" s="5">
        <v>471</v>
      </c>
      <c r="B472" s="5" t="s">
        <v>1338</v>
      </c>
      <c r="C472" s="5" t="s">
        <v>96</v>
      </c>
      <c r="D472" s="5" t="s">
        <v>2891</v>
      </c>
      <c r="E472" s="5" t="s">
        <v>2892</v>
      </c>
      <c r="F472" s="5" t="s">
        <v>2893</v>
      </c>
      <c r="G472" s="5" t="s">
        <v>1757</v>
      </c>
      <c r="J472" s="5" t="s">
        <v>2942</v>
      </c>
    </row>
    <row r="473" spans="1:10">
      <c r="A473" s="5">
        <v>472</v>
      </c>
      <c r="B473" s="5" t="s">
        <v>1338</v>
      </c>
      <c r="C473" s="5" t="s">
        <v>96</v>
      </c>
      <c r="D473" s="5" t="s">
        <v>2894</v>
      </c>
      <c r="E473" s="5" t="s">
        <v>2895</v>
      </c>
      <c r="F473" s="5" t="s">
        <v>2896</v>
      </c>
      <c r="G473" s="5" t="s">
        <v>1651</v>
      </c>
      <c r="H473" s="5" t="s">
        <v>2897</v>
      </c>
      <c r="J473" s="5" t="s">
        <v>2942</v>
      </c>
    </row>
    <row r="474" spans="1:10">
      <c r="A474" s="5">
        <v>473</v>
      </c>
      <c r="B474" s="5" t="s">
        <v>1338</v>
      </c>
      <c r="C474" s="5" t="s">
        <v>96</v>
      </c>
      <c r="D474" s="5" t="s">
        <v>2898</v>
      </c>
      <c r="E474" s="5" t="s">
        <v>2899</v>
      </c>
      <c r="F474" s="5" t="s">
        <v>2900</v>
      </c>
      <c r="G474" s="5" t="s">
        <v>2901</v>
      </c>
      <c r="J474" s="5" t="s">
        <v>2942</v>
      </c>
    </row>
    <row r="475" spans="1:10">
      <c r="A475" s="5">
        <v>474</v>
      </c>
      <c r="B475" s="5" t="s">
        <v>1338</v>
      </c>
      <c r="C475" s="5" t="s">
        <v>96</v>
      </c>
      <c r="D475" s="5" t="s">
        <v>2902</v>
      </c>
      <c r="E475" s="5" t="s">
        <v>2903</v>
      </c>
      <c r="F475" s="5" t="s">
        <v>2904</v>
      </c>
      <c r="G475" s="5" t="s">
        <v>1820</v>
      </c>
      <c r="J475" s="5" t="s">
        <v>2942</v>
      </c>
    </row>
    <row r="476" spans="1:10">
      <c r="A476" s="5">
        <v>475</v>
      </c>
      <c r="B476" s="5" t="s">
        <v>1338</v>
      </c>
      <c r="C476" s="5" t="s">
        <v>96</v>
      </c>
      <c r="D476" s="5" t="s">
        <v>2905</v>
      </c>
      <c r="E476" s="5" t="s">
        <v>2906</v>
      </c>
      <c r="F476" s="5" t="s">
        <v>2907</v>
      </c>
      <c r="G476" s="5" t="s">
        <v>1606</v>
      </c>
      <c r="H476" s="5" t="s">
        <v>2890</v>
      </c>
      <c r="J476" s="5" t="s">
        <v>2942</v>
      </c>
    </row>
    <row r="477" spans="1:10">
      <c r="A477" s="5">
        <v>476</v>
      </c>
      <c r="B477" s="5" t="s">
        <v>1338</v>
      </c>
      <c r="C477" s="5" t="s">
        <v>96</v>
      </c>
      <c r="D477" s="5" t="s">
        <v>2908</v>
      </c>
      <c r="E477" s="5" t="s">
        <v>2909</v>
      </c>
      <c r="F477" s="5" t="s">
        <v>2910</v>
      </c>
      <c r="G477" s="5" t="s">
        <v>1606</v>
      </c>
      <c r="J477" s="5" t="s">
        <v>2942</v>
      </c>
    </row>
    <row r="478" spans="1:10">
      <c r="A478" s="5">
        <v>477</v>
      </c>
      <c r="B478" s="5" t="s">
        <v>1338</v>
      </c>
      <c r="C478" s="5" t="s">
        <v>96</v>
      </c>
      <c r="D478" s="5" t="s">
        <v>2911</v>
      </c>
      <c r="E478" s="5" t="s">
        <v>2912</v>
      </c>
      <c r="F478" s="5" t="s">
        <v>2913</v>
      </c>
      <c r="G478" s="5" t="s">
        <v>1820</v>
      </c>
      <c r="I478" s="5" t="s">
        <v>2914</v>
      </c>
      <c r="J478" s="5" t="s">
        <v>2942</v>
      </c>
    </row>
    <row r="479" spans="1:10">
      <c r="A479" s="5">
        <v>478</v>
      </c>
      <c r="B479" s="5" t="s">
        <v>1338</v>
      </c>
      <c r="C479" s="5" t="s">
        <v>96</v>
      </c>
      <c r="D479" s="5" t="s">
        <v>2915</v>
      </c>
      <c r="E479" s="5" t="s">
        <v>2916</v>
      </c>
      <c r="F479" s="5" t="s">
        <v>2917</v>
      </c>
      <c r="G479" s="5" t="s">
        <v>1651</v>
      </c>
      <c r="H479" s="5" t="s">
        <v>2918</v>
      </c>
      <c r="J479" s="5" t="s">
        <v>2942</v>
      </c>
    </row>
    <row r="480" spans="1:10">
      <c r="A480" s="5">
        <v>479</v>
      </c>
      <c r="B480" s="5" t="s">
        <v>1338</v>
      </c>
      <c r="C480" s="5" t="s">
        <v>96</v>
      </c>
      <c r="D480" s="5" t="s">
        <v>2919</v>
      </c>
      <c r="E480" s="5" t="s">
        <v>2920</v>
      </c>
      <c r="F480" s="5" t="s">
        <v>2921</v>
      </c>
      <c r="G480" s="5" t="s">
        <v>1399</v>
      </c>
      <c r="J480" s="5" t="s">
        <v>2942</v>
      </c>
    </row>
    <row r="481" spans="1:10">
      <c r="A481" s="5">
        <v>480</v>
      </c>
      <c r="B481" s="5" t="s">
        <v>1338</v>
      </c>
      <c r="C481" s="5" t="s">
        <v>96</v>
      </c>
      <c r="D481" s="5" t="s">
        <v>2922</v>
      </c>
      <c r="E481" s="5" t="s">
        <v>2923</v>
      </c>
      <c r="F481" s="5" t="s">
        <v>2924</v>
      </c>
      <c r="G481" s="5" t="s">
        <v>2526</v>
      </c>
      <c r="J481" s="5" t="s">
        <v>2942</v>
      </c>
    </row>
    <row r="482" spans="1:10">
      <c r="A482" s="5">
        <v>481</v>
      </c>
      <c r="B482" s="5" t="s">
        <v>1338</v>
      </c>
      <c r="C482" s="5" t="s">
        <v>96</v>
      </c>
      <c r="D482" s="5" t="s">
        <v>2925</v>
      </c>
      <c r="E482" s="5" t="s">
        <v>2926</v>
      </c>
      <c r="F482" s="5" t="s">
        <v>2927</v>
      </c>
      <c r="G482" s="5" t="s">
        <v>2928</v>
      </c>
      <c r="J482" s="5" t="s">
        <v>2942</v>
      </c>
    </row>
    <row r="483" spans="1:10">
      <c r="A483" s="5">
        <v>482</v>
      </c>
      <c r="B483" s="5" t="s">
        <v>1338</v>
      </c>
      <c r="C483" s="5" t="s">
        <v>96</v>
      </c>
      <c r="D483" s="5" t="s">
        <v>2929</v>
      </c>
      <c r="E483" s="5" t="s">
        <v>2930</v>
      </c>
      <c r="F483" s="5" t="s">
        <v>2931</v>
      </c>
      <c r="G483" s="5" t="s">
        <v>2932</v>
      </c>
      <c r="J483" s="5" t="s">
        <v>2942</v>
      </c>
    </row>
    <row r="484" spans="1:10">
      <c r="A484" s="5">
        <v>483</v>
      </c>
      <c r="B484" s="5" t="s">
        <v>1338</v>
      </c>
      <c r="C484" s="5" t="s">
        <v>96</v>
      </c>
      <c r="D484" s="5" t="s">
        <v>2933</v>
      </c>
      <c r="E484" s="5" t="s">
        <v>2934</v>
      </c>
      <c r="F484" s="5" t="s">
        <v>1341</v>
      </c>
      <c r="G484" s="5" t="s">
        <v>2935</v>
      </c>
      <c r="J484" s="5" t="s">
        <v>2942</v>
      </c>
    </row>
    <row r="485" spans="1:10">
      <c r="A485" s="5">
        <v>484</v>
      </c>
      <c r="B485" s="5" t="s">
        <v>1338</v>
      </c>
      <c r="C485" s="5" t="s">
        <v>96</v>
      </c>
      <c r="D485" s="5" t="s">
        <v>2936</v>
      </c>
      <c r="E485" s="5" t="s">
        <v>2937</v>
      </c>
      <c r="F485" s="5" t="s">
        <v>1341</v>
      </c>
      <c r="G485" s="5" t="s">
        <v>2938</v>
      </c>
      <c r="J485" s="5" t="s">
        <v>2942</v>
      </c>
    </row>
    <row r="486" spans="1:10">
      <c r="A486" s="5">
        <v>485</v>
      </c>
      <c r="B486" s="5" t="s">
        <v>1338</v>
      </c>
      <c r="C486" s="5" t="s">
        <v>96</v>
      </c>
      <c r="D486" s="5" t="s">
        <v>2939</v>
      </c>
      <c r="E486" s="5" t="s">
        <v>2940</v>
      </c>
      <c r="F486" s="5" t="s">
        <v>1341</v>
      </c>
      <c r="G486" s="5" t="s">
        <v>2941</v>
      </c>
      <c r="J486" s="5" t="s">
        <v>2942</v>
      </c>
    </row>
  </sheetData>
  <sheetProtection formatColumns="0" formatRows="0"/>
  <phoneticPr fontId="9" type="noConversion"/>
  <pageMargins left="0.75" right="0.75" top="1" bottom="1" header="0.5" footer="0.5"/>
  <headerFooter alignWithMargins="0"/>
</worksheet>
</file>

<file path=xl/worksheets/sheet61.xml><?xml version="1.0" encoding="utf-8"?>
<worksheet xmlns="http://schemas.openxmlformats.org/spreadsheetml/2006/main" xmlns:r="http://schemas.openxmlformats.org/officeDocument/2006/relationships">
  <sheetPr codeName="modClassifierValidate">
    <tabColor indexed="47"/>
  </sheetPr>
  <dimension ref="A1"/>
  <sheetViews>
    <sheetView showGridLines="0" zoomScaleNormal="100" workbookViewId="0"/>
  </sheetViews>
  <sheetFormatPr defaultRowHeight="11.25"/>
  <cols>
    <col min="1" max="16384" width="9.140625" style="3"/>
  </cols>
  <sheetData/>
  <phoneticPr fontId="9" type="noConversion"/>
  <pageMargins left="0.75" right="0.75" top="1" bottom="1" header="0.5" footer="0.5"/>
  <headerFooter alignWithMargins="0"/>
</worksheet>
</file>

<file path=xl/worksheets/sheet62.xml><?xml version="1.0" encoding="utf-8"?>
<worksheet xmlns="http://schemas.openxmlformats.org/spreadsheetml/2006/main" xmlns:r="http://schemas.openxmlformats.org/officeDocument/2006/relationships">
  <sheetPr codeName="modProv">
    <tabColor indexed="47"/>
  </sheetPr>
  <dimension ref="A1"/>
  <sheetViews>
    <sheetView showGridLines="0" zoomScaleNormal="100" workbookViewId="0"/>
  </sheetViews>
  <sheetFormatPr defaultRowHeight="12.75"/>
  <cols>
    <col min="1" max="16384" width="9.140625" style="51"/>
  </cols>
  <sheetData/>
  <sheetProtection formatColumns="0" formatRows="0"/>
  <phoneticPr fontId="9" type="noConversion"/>
  <pageMargins left="0.75" right="0.75" top="1" bottom="1" header="0.5" footer="0.5"/>
  <headerFooter alignWithMargins="0"/>
</worksheet>
</file>

<file path=xl/worksheets/sheet63.xml><?xml version="1.0" encoding="utf-8"?>
<worksheet xmlns="http://schemas.openxmlformats.org/spreadsheetml/2006/main" xmlns:r="http://schemas.openxmlformats.org/officeDocument/2006/relationships">
  <sheetPr codeName="modHyp">
    <tabColor indexed="47"/>
  </sheetPr>
  <dimension ref="A1"/>
  <sheetViews>
    <sheetView showGridLines="0" zoomScaleNormal="100" workbookViewId="0"/>
  </sheetViews>
  <sheetFormatPr defaultRowHeight="11.25"/>
  <cols>
    <col min="1" max="16384" width="9.140625" style="3"/>
  </cols>
  <sheetData/>
  <sheetProtection formatColumns="0" formatRows="0"/>
  <phoneticPr fontId="10" type="noConversion"/>
  <pageMargins left="0.75" right="0.75" top="1" bottom="1" header="0.5" footer="0.5"/>
  <headerFooter alignWithMargins="0"/>
</worksheet>
</file>

<file path=xl/worksheets/sheet64.xml><?xml version="1.0" encoding="utf-8"?>
<worksheet xmlns="http://schemas.openxmlformats.org/spreadsheetml/2006/main" xmlns:r="http://schemas.openxmlformats.org/officeDocument/2006/relationships">
  <sheetPr codeName="modServiceModule">
    <tabColor indexed="47"/>
  </sheetPr>
  <dimension ref="A1"/>
  <sheetViews>
    <sheetView showGridLines="0" zoomScaleNormal="100" workbookViewId="0"/>
  </sheetViews>
  <sheetFormatPr defaultRowHeight="11.25"/>
  <cols>
    <col min="1" max="16384" width="9.140625" style="3"/>
  </cols>
  <sheetData/>
  <sheetProtection formatColumns="0" formatRows="0"/>
  <pageMargins left="0.75" right="0.75" top="1" bottom="1" header="0.5" footer="0.5"/>
  <headerFooter alignWithMargins="0"/>
</worksheet>
</file>

<file path=xl/worksheets/sheet65.xml><?xml version="1.0" encoding="utf-8"?>
<worksheet xmlns="http://schemas.openxmlformats.org/spreadsheetml/2006/main" xmlns:r="http://schemas.openxmlformats.org/officeDocument/2006/relationships">
  <sheetPr codeName="modList01">
    <tabColor indexed="47"/>
  </sheetPr>
  <dimension ref="A1:A424"/>
  <sheetViews>
    <sheetView showGridLines="0" zoomScaleNormal="100" workbookViewId="0"/>
  </sheetViews>
  <sheetFormatPr defaultRowHeight="11.25"/>
  <sheetData>
    <row r="1" spans="1:1">
      <c r="A1" s="3"/>
    </row>
    <row r="12" spans="1:1" ht="1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sheetData>
  <phoneticPr fontId="9" type="noConversion"/>
  <pageMargins left="0.75" right="0.75" top="1" bottom="1" header="0.5" footer="0.5"/>
  <headerFooter alignWithMargins="0"/>
</worksheet>
</file>

<file path=xl/worksheets/sheet66.xml><?xml version="1.0" encoding="utf-8"?>
<worksheet xmlns="http://schemas.openxmlformats.org/spreadsheetml/2006/main" xmlns:r="http://schemas.openxmlformats.org/officeDocument/2006/relationships">
  <sheetPr codeName="modList02">
    <tabColor indexed="47"/>
  </sheetPr>
  <dimension ref="A1"/>
  <sheetViews>
    <sheetView showGridLines="0" zoomScaleNormal="100" workbookViewId="0"/>
  </sheetViews>
  <sheetFormatPr defaultRowHeight="11.25"/>
  <sheetData>
    <row r="1" spans="1:1">
      <c r="A1" s="3"/>
    </row>
  </sheetData>
  <phoneticPr fontId="9" type="noConversion"/>
  <pageMargins left="0.75" right="0.75" top="1" bottom="1" header="0.5" footer="0.5"/>
  <headerFooter alignWithMargins="0"/>
</worksheet>
</file>

<file path=xl/worksheets/sheet67.xml><?xml version="1.0" encoding="utf-8"?>
<worksheet xmlns="http://schemas.openxmlformats.org/spreadsheetml/2006/main" xmlns:r="http://schemas.openxmlformats.org/officeDocument/2006/relationships">
  <sheetPr codeName="modList03">
    <tabColor indexed="47"/>
  </sheetPr>
  <dimension ref="A1"/>
  <sheetViews>
    <sheetView showGridLines="0" zoomScaleNormal="100" workbookViewId="0"/>
  </sheetViews>
  <sheetFormatPr defaultRowHeight="11.25"/>
  <cols>
    <col min="1" max="16384" width="9.140625" style="121"/>
  </cols>
  <sheetData>
    <row r="1" spans="1:1">
      <c r="A1" s="183"/>
    </row>
  </sheetData>
  <phoneticPr fontId="9" type="noConversion"/>
  <pageMargins left="0.7" right="0.7" top="0.75" bottom="0.75" header="0.3" footer="0.3"/>
</worksheet>
</file>

<file path=xl/worksheets/sheet68.xml><?xml version="1.0" encoding="utf-8"?>
<worksheet xmlns="http://schemas.openxmlformats.org/spreadsheetml/2006/main" xmlns:r="http://schemas.openxmlformats.org/officeDocument/2006/relationships">
  <sheetPr codeName="TSH_REESTR_MO_FILTER">
    <tabColor rgb="FFFFCC99"/>
  </sheetPr>
  <dimension ref="A1"/>
  <sheetViews>
    <sheetView showGridLines="0" workbookViewId="0"/>
  </sheetViews>
  <sheetFormatPr defaultRowHeight="11.25"/>
  <sheetData/>
  <pageMargins left="0.7" right="0.7" top="0.75" bottom="0.75" header="0.3" footer="0.3"/>
</worksheet>
</file>

<file path=xl/worksheets/sheet69.xml><?xml version="1.0" encoding="utf-8"?>
<worksheet xmlns="http://schemas.openxmlformats.org/spreadsheetml/2006/main" xmlns:r="http://schemas.openxmlformats.org/officeDocument/2006/relationships">
  <sheetPr codeName="TSH_REESTR_MO">
    <tabColor indexed="47"/>
  </sheetPr>
  <dimension ref="A1:D279"/>
  <sheetViews>
    <sheetView showGridLines="0" zoomScaleNormal="100" workbookViewId="0"/>
  </sheetViews>
  <sheetFormatPr defaultRowHeight="11.25"/>
  <cols>
    <col min="1" max="1" width="9.140625" style="1069"/>
  </cols>
  <sheetData>
    <row r="1" spans="1:4">
      <c r="A1" s="1069" t="s">
        <v>1314</v>
      </c>
      <c r="B1" s="1069" t="s">
        <v>491</v>
      </c>
      <c r="C1" s="1069" t="s">
        <v>492</v>
      </c>
      <c r="D1" s="1069" t="s">
        <v>1313</v>
      </c>
    </row>
    <row r="2" spans="1:4">
      <c r="A2" s="1069">
        <v>1</v>
      </c>
      <c r="B2" s="1069" t="s">
        <v>762</v>
      </c>
      <c r="C2" s="1069" t="s">
        <v>762</v>
      </c>
      <c r="D2" s="1069" t="s">
        <v>763</v>
      </c>
    </row>
    <row r="3" spans="1:4">
      <c r="A3" s="1069">
        <v>2</v>
      </c>
      <c r="B3" s="1069" t="s">
        <v>762</v>
      </c>
      <c r="C3" s="1069" t="s">
        <v>764</v>
      </c>
      <c r="D3" s="1069" t="s">
        <v>765</v>
      </c>
    </row>
    <row r="4" spans="1:4">
      <c r="A4" s="1069">
        <v>3</v>
      </c>
      <c r="B4" s="1069" t="s">
        <v>762</v>
      </c>
      <c r="C4" s="1069" t="s">
        <v>766</v>
      </c>
      <c r="D4" s="1069" t="s">
        <v>767</v>
      </c>
    </row>
    <row r="5" spans="1:4">
      <c r="A5" s="1069">
        <v>4</v>
      </c>
      <c r="B5" s="1069" t="s">
        <v>762</v>
      </c>
      <c r="C5" s="1069" t="s">
        <v>768</v>
      </c>
      <c r="D5" s="1069" t="s">
        <v>769</v>
      </c>
    </row>
    <row r="6" spans="1:4">
      <c r="A6" s="1069">
        <v>5</v>
      </c>
      <c r="B6" s="1069" t="s">
        <v>762</v>
      </c>
      <c r="C6" s="1069" t="s">
        <v>770</v>
      </c>
      <c r="D6" s="1069" t="s">
        <v>771</v>
      </c>
    </row>
    <row r="7" spans="1:4">
      <c r="A7" s="1069">
        <v>6</v>
      </c>
      <c r="B7" s="1069" t="s">
        <v>762</v>
      </c>
      <c r="C7" s="1069" t="s">
        <v>772</v>
      </c>
      <c r="D7" s="1069" t="s">
        <v>773</v>
      </c>
    </row>
    <row r="8" spans="1:4">
      <c r="A8" s="1069">
        <v>7</v>
      </c>
      <c r="B8" s="1069" t="s">
        <v>762</v>
      </c>
      <c r="C8" s="1069" t="s">
        <v>774</v>
      </c>
      <c r="D8" s="1069" t="s">
        <v>775</v>
      </c>
    </row>
    <row r="9" spans="1:4">
      <c r="A9" s="1069">
        <v>8</v>
      </c>
      <c r="B9" s="1069" t="s">
        <v>762</v>
      </c>
      <c r="C9" s="1069" t="s">
        <v>776</v>
      </c>
      <c r="D9" s="1069" t="s">
        <v>777</v>
      </c>
    </row>
    <row r="10" spans="1:4">
      <c r="A10" s="1069">
        <v>9</v>
      </c>
      <c r="B10" s="1069" t="s">
        <v>762</v>
      </c>
      <c r="C10" s="1069" t="s">
        <v>778</v>
      </c>
      <c r="D10" s="1069" t="s">
        <v>779</v>
      </c>
    </row>
    <row r="11" spans="1:4">
      <c r="A11" s="1069">
        <v>10</v>
      </c>
      <c r="B11" s="1069" t="s">
        <v>780</v>
      </c>
      <c r="C11" s="1069" t="s">
        <v>782</v>
      </c>
      <c r="D11" s="1069" t="s">
        <v>783</v>
      </c>
    </row>
    <row r="12" spans="1:4">
      <c r="A12" s="1069">
        <v>11</v>
      </c>
      <c r="B12" s="1069" t="s">
        <v>780</v>
      </c>
      <c r="C12" s="1069" t="s">
        <v>780</v>
      </c>
      <c r="D12" s="1069" t="s">
        <v>781</v>
      </c>
    </row>
    <row r="13" spans="1:4">
      <c r="A13" s="1069">
        <v>12</v>
      </c>
      <c r="B13" s="1069" t="s">
        <v>780</v>
      </c>
      <c r="C13" s="1069" t="s">
        <v>784</v>
      </c>
      <c r="D13" s="1069" t="s">
        <v>785</v>
      </c>
    </row>
    <row r="14" spans="1:4">
      <c r="A14" s="1069">
        <v>13</v>
      </c>
      <c r="B14" s="1069" t="s">
        <v>780</v>
      </c>
      <c r="C14" s="1069" t="s">
        <v>786</v>
      </c>
      <c r="D14" s="1069" t="s">
        <v>787</v>
      </c>
    </row>
    <row r="15" spans="1:4">
      <c r="A15" s="1069">
        <v>14</v>
      </c>
      <c r="B15" s="1069" t="s">
        <v>780</v>
      </c>
      <c r="C15" s="1069" t="s">
        <v>788</v>
      </c>
      <c r="D15" s="1069" t="s">
        <v>789</v>
      </c>
    </row>
    <row r="16" spans="1:4">
      <c r="A16" s="1069">
        <v>15</v>
      </c>
      <c r="B16" s="1069" t="s">
        <v>780</v>
      </c>
      <c r="C16" s="1069" t="s">
        <v>790</v>
      </c>
      <c r="D16" s="1069" t="s">
        <v>791</v>
      </c>
    </row>
    <row r="17" spans="1:4">
      <c r="A17" s="1069">
        <v>16</v>
      </c>
      <c r="B17" s="1069" t="s">
        <v>780</v>
      </c>
      <c r="C17" s="1069" t="s">
        <v>792</v>
      </c>
      <c r="D17" s="1069" t="s">
        <v>793</v>
      </c>
    </row>
    <row r="18" spans="1:4">
      <c r="A18" s="1069">
        <v>17</v>
      </c>
      <c r="B18" s="1069" t="s">
        <v>780</v>
      </c>
      <c r="C18" s="1069" t="s">
        <v>794</v>
      </c>
      <c r="D18" s="1069" t="s">
        <v>795</v>
      </c>
    </row>
    <row r="19" spans="1:4">
      <c r="A19" s="1069">
        <v>18</v>
      </c>
      <c r="B19" s="1069" t="s">
        <v>780</v>
      </c>
      <c r="C19" s="1069" t="s">
        <v>796</v>
      </c>
      <c r="D19" s="1069" t="s">
        <v>797</v>
      </c>
    </row>
    <row r="20" spans="1:4">
      <c r="A20" s="1069">
        <v>19</v>
      </c>
      <c r="B20" s="1069" t="s">
        <v>780</v>
      </c>
      <c r="C20" s="1069" t="s">
        <v>798</v>
      </c>
      <c r="D20" s="1069" t="s">
        <v>799</v>
      </c>
    </row>
    <row r="21" spans="1:4">
      <c r="A21" s="1069">
        <v>20</v>
      </c>
      <c r="B21" s="1069" t="s">
        <v>780</v>
      </c>
      <c r="C21" s="1069" t="s">
        <v>800</v>
      </c>
      <c r="D21" s="1069" t="s">
        <v>801</v>
      </c>
    </row>
    <row r="22" spans="1:4">
      <c r="A22" s="1069">
        <v>21</v>
      </c>
      <c r="B22" s="1069" t="s">
        <v>780</v>
      </c>
      <c r="C22" s="1069" t="s">
        <v>802</v>
      </c>
      <c r="D22" s="1069" t="s">
        <v>803</v>
      </c>
    </row>
    <row r="23" spans="1:4">
      <c r="A23" s="1069">
        <v>22</v>
      </c>
      <c r="B23" s="1069" t="s">
        <v>780</v>
      </c>
      <c r="C23" s="1069" t="s">
        <v>804</v>
      </c>
      <c r="D23" s="1069" t="s">
        <v>805</v>
      </c>
    </row>
    <row r="24" spans="1:4">
      <c r="A24" s="1069">
        <v>23</v>
      </c>
      <c r="B24" s="1069" t="s">
        <v>780</v>
      </c>
      <c r="C24" s="1069" t="s">
        <v>806</v>
      </c>
      <c r="D24" s="1069" t="s">
        <v>807</v>
      </c>
    </row>
    <row r="25" spans="1:4">
      <c r="A25" s="1069">
        <v>24</v>
      </c>
      <c r="B25" s="1069" t="s">
        <v>808</v>
      </c>
      <c r="C25" s="1069" t="s">
        <v>808</v>
      </c>
      <c r="D25" s="1069" t="s">
        <v>809</v>
      </c>
    </row>
    <row r="26" spans="1:4">
      <c r="A26" s="1069">
        <v>25</v>
      </c>
      <c r="B26" s="1069" t="s">
        <v>810</v>
      </c>
      <c r="C26" s="1069" t="s">
        <v>810</v>
      </c>
      <c r="D26" s="1069" t="s">
        <v>811</v>
      </c>
    </row>
    <row r="27" spans="1:4">
      <c r="A27" s="1069">
        <v>26</v>
      </c>
      <c r="B27" s="1069" t="s">
        <v>812</v>
      </c>
      <c r="C27" s="1069" t="s">
        <v>812</v>
      </c>
      <c r="D27" s="1069" t="s">
        <v>813</v>
      </c>
    </row>
    <row r="28" spans="1:4">
      <c r="A28" s="1069">
        <v>27</v>
      </c>
      <c r="B28" s="1069" t="s">
        <v>812</v>
      </c>
      <c r="C28" s="1069" t="s">
        <v>814</v>
      </c>
      <c r="D28" s="1069" t="s">
        <v>815</v>
      </c>
    </row>
    <row r="29" spans="1:4">
      <c r="A29" s="1069">
        <v>28</v>
      </c>
      <c r="B29" s="1069" t="s">
        <v>812</v>
      </c>
      <c r="C29" s="1069" t="s">
        <v>816</v>
      </c>
      <c r="D29" s="1069" t="s">
        <v>817</v>
      </c>
    </row>
    <row r="30" spans="1:4">
      <c r="A30" s="1069">
        <v>29</v>
      </c>
      <c r="B30" s="1069" t="s">
        <v>812</v>
      </c>
      <c r="C30" s="1069" t="s">
        <v>818</v>
      </c>
      <c r="D30" s="1069" t="s">
        <v>819</v>
      </c>
    </row>
    <row r="31" spans="1:4">
      <c r="A31" s="1069">
        <v>30</v>
      </c>
      <c r="B31" s="1069" t="s">
        <v>812</v>
      </c>
      <c r="C31" s="1069" t="s">
        <v>820</v>
      </c>
      <c r="D31" s="1069" t="s">
        <v>821</v>
      </c>
    </row>
    <row r="32" spans="1:4">
      <c r="A32" s="1069">
        <v>31</v>
      </c>
      <c r="B32" s="1069" t="s">
        <v>812</v>
      </c>
      <c r="C32" s="1069" t="s">
        <v>822</v>
      </c>
      <c r="D32" s="1069" t="s">
        <v>823</v>
      </c>
    </row>
    <row r="33" spans="1:4">
      <c r="A33" s="1069">
        <v>32</v>
      </c>
      <c r="B33" s="1069" t="s">
        <v>812</v>
      </c>
      <c r="C33" s="1069" t="s">
        <v>824</v>
      </c>
      <c r="D33" s="1069" t="s">
        <v>825</v>
      </c>
    </row>
    <row r="34" spans="1:4">
      <c r="A34" s="1069">
        <v>33</v>
      </c>
      <c r="B34" s="1069" t="s">
        <v>826</v>
      </c>
      <c r="C34" s="1069" t="s">
        <v>826</v>
      </c>
      <c r="D34" s="1069" t="s">
        <v>827</v>
      </c>
    </row>
    <row r="35" spans="1:4">
      <c r="A35" s="1069">
        <v>34</v>
      </c>
      <c r="B35" s="1069" t="s">
        <v>826</v>
      </c>
      <c r="C35" s="1069" t="s">
        <v>828</v>
      </c>
      <c r="D35" s="1069" t="s">
        <v>829</v>
      </c>
    </row>
    <row r="36" spans="1:4">
      <c r="A36" s="1069">
        <v>35</v>
      </c>
      <c r="B36" s="1069" t="s">
        <v>826</v>
      </c>
      <c r="C36" s="1069" t="s">
        <v>830</v>
      </c>
      <c r="D36" s="1069" t="s">
        <v>831</v>
      </c>
    </row>
    <row r="37" spans="1:4">
      <c r="A37" s="1069">
        <v>36</v>
      </c>
      <c r="B37" s="1069" t="s">
        <v>826</v>
      </c>
      <c r="C37" s="1069" t="s">
        <v>832</v>
      </c>
      <c r="D37" s="1069" t="s">
        <v>833</v>
      </c>
    </row>
    <row r="38" spans="1:4">
      <c r="A38" s="1069">
        <v>37</v>
      </c>
      <c r="B38" s="1069" t="s">
        <v>826</v>
      </c>
      <c r="C38" s="1069" t="s">
        <v>834</v>
      </c>
      <c r="D38" s="1069" t="s">
        <v>835</v>
      </c>
    </row>
    <row r="39" spans="1:4">
      <c r="A39" s="1069">
        <v>38</v>
      </c>
      <c r="B39" s="1069" t="s">
        <v>836</v>
      </c>
      <c r="C39" s="1069" t="s">
        <v>836</v>
      </c>
      <c r="D39" s="1069" t="s">
        <v>837</v>
      </c>
    </row>
    <row r="40" spans="1:4">
      <c r="A40" s="1069">
        <v>39</v>
      </c>
      <c r="B40" s="1069" t="s">
        <v>838</v>
      </c>
      <c r="C40" s="1069" t="s">
        <v>838</v>
      </c>
      <c r="D40" s="1069" t="s">
        <v>839</v>
      </c>
    </row>
    <row r="41" spans="1:4">
      <c r="A41" s="1069">
        <v>40</v>
      </c>
      <c r="B41" s="1069" t="s">
        <v>840</v>
      </c>
      <c r="C41" s="1069" t="s">
        <v>842</v>
      </c>
      <c r="D41" s="1069" t="s">
        <v>843</v>
      </c>
    </row>
    <row r="42" spans="1:4">
      <c r="A42" s="1069">
        <v>41</v>
      </c>
      <c r="B42" s="1069" t="s">
        <v>840</v>
      </c>
      <c r="C42" s="1069" t="s">
        <v>840</v>
      </c>
      <c r="D42" s="1069" t="s">
        <v>841</v>
      </c>
    </row>
    <row r="43" spans="1:4">
      <c r="A43" s="1069">
        <v>42</v>
      </c>
      <c r="B43" s="1069" t="s">
        <v>840</v>
      </c>
      <c r="C43" s="1069" t="s">
        <v>844</v>
      </c>
      <c r="D43" s="1069" t="s">
        <v>845</v>
      </c>
    </row>
    <row r="44" spans="1:4">
      <c r="A44" s="1069">
        <v>43</v>
      </c>
      <c r="B44" s="1069" t="s">
        <v>840</v>
      </c>
      <c r="C44" s="1069" t="s">
        <v>846</v>
      </c>
      <c r="D44" s="1069" t="s">
        <v>847</v>
      </c>
    </row>
    <row r="45" spans="1:4">
      <c r="A45" s="1069">
        <v>44</v>
      </c>
      <c r="B45" s="1069" t="s">
        <v>840</v>
      </c>
      <c r="C45" s="1069" t="s">
        <v>848</v>
      </c>
      <c r="D45" s="1069" t="s">
        <v>849</v>
      </c>
    </row>
    <row r="46" spans="1:4">
      <c r="A46" s="1069">
        <v>45</v>
      </c>
      <c r="B46" s="1069" t="s">
        <v>840</v>
      </c>
      <c r="C46" s="1069" t="s">
        <v>850</v>
      </c>
      <c r="D46" s="1069" t="s">
        <v>851</v>
      </c>
    </row>
    <row r="47" spans="1:4">
      <c r="A47" s="1069">
        <v>46</v>
      </c>
      <c r="B47" s="1069" t="s">
        <v>840</v>
      </c>
      <c r="C47" s="1069" t="s">
        <v>852</v>
      </c>
      <c r="D47" s="1069" t="s">
        <v>853</v>
      </c>
    </row>
    <row r="48" spans="1:4">
      <c r="A48" s="1069">
        <v>47</v>
      </c>
      <c r="B48" s="1069" t="s">
        <v>854</v>
      </c>
      <c r="C48" s="1069" t="s">
        <v>856</v>
      </c>
      <c r="D48" s="1069" t="s">
        <v>857</v>
      </c>
    </row>
    <row r="49" spans="1:4">
      <c r="A49" s="1069">
        <v>48</v>
      </c>
      <c r="B49" s="1069" t="s">
        <v>854</v>
      </c>
      <c r="C49" s="1069" t="s">
        <v>854</v>
      </c>
      <c r="D49" s="1069" t="s">
        <v>855</v>
      </c>
    </row>
    <row r="50" spans="1:4">
      <c r="A50" s="1069">
        <v>49</v>
      </c>
      <c r="B50" s="1069" t="s">
        <v>854</v>
      </c>
      <c r="C50" s="1069" t="s">
        <v>858</v>
      </c>
      <c r="D50" s="1069" t="s">
        <v>859</v>
      </c>
    </row>
    <row r="51" spans="1:4">
      <c r="A51" s="1069">
        <v>50</v>
      </c>
      <c r="B51" s="1069" t="s">
        <v>854</v>
      </c>
      <c r="C51" s="1069" t="s">
        <v>860</v>
      </c>
      <c r="D51" s="1069" t="s">
        <v>861</v>
      </c>
    </row>
    <row r="52" spans="1:4">
      <c r="A52" s="1069">
        <v>51</v>
      </c>
      <c r="B52" s="1069" t="s">
        <v>854</v>
      </c>
      <c r="C52" s="1069" t="s">
        <v>862</v>
      </c>
      <c r="D52" s="1069" t="s">
        <v>863</v>
      </c>
    </row>
    <row r="53" spans="1:4">
      <c r="A53" s="1069">
        <v>52</v>
      </c>
      <c r="B53" s="1069" t="s">
        <v>854</v>
      </c>
      <c r="C53" s="1069" t="s">
        <v>864</v>
      </c>
      <c r="D53" s="1069" t="s">
        <v>865</v>
      </c>
    </row>
    <row r="54" spans="1:4">
      <c r="A54" s="1069">
        <v>53</v>
      </c>
      <c r="B54" s="1069" t="s">
        <v>854</v>
      </c>
      <c r="C54" s="1069" t="s">
        <v>866</v>
      </c>
      <c r="D54" s="1069" t="s">
        <v>867</v>
      </c>
    </row>
    <row r="55" spans="1:4">
      <c r="A55" s="1069">
        <v>54</v>
      </c>
      <c r="B55" s="1069" t="s">
        <v>868</v>
      </c>
      <c r="C55" s="1069" t="s">
        <v>868</v>
      </c>
      <c r="D55" s="1069" t="s">
        <v>869</v>
      </c>
    </row>
    <row r="56" spans="1:4">
      <c r="A56" s="1069">
        <v>55</v>
      </c>
      <c r="B56" s="1069" t="s">
        <v>868</v>
      </c>
      <c r="C56" s="1069" t="s">
        <v>870</v>
      </c>
      <c r="D56" s="1069" t="s">
        <v>871</v>
      </c>
    </row>
    <row r="57" spans="1:4">
      <c r="A57" s="1069">
        <v>56</v>
      </c>
      <c r="B57" s="1069" t="s">
        <v>868</v>
      </c>
      <c r="C57" s="1069" t="s">
        <v>872</v>
      </c>
      <c r="D57" s="1069" t="s">
        <v>873</v>
      </c>
    </row>
    <row r="58" spans="1:4">
      <c r="A58" s="1069">
        <v>57</v>
      </c>
      <c r="B58" s="1069" t="s">
        <v>868</v>
      </c>
      <c r="C58" s="1069" t="s">
        <v>874</v>
      </c>
      <c r="D58" s="1069" t="s">
        <v>875</v>
      </c>
    </row>
    <row r="59" spans="1:4">
      <c r="A59" s="1069">
        <v>58</v>
      </c>
      <c r="B59" s="1069" t="s">
        <v>868</v>
      </c>
      <c r="C59" s="1069" t="s">
        <v>876</v>
      </c>
      <c r="D59" s="1069" t="s">
        <v>877</v>
      </c>
    </row>
    <row r="60" spans="1:4">
      <c r="A60" s="1069">
        <v>59</v>
      </c>
      <c r="B60" s="1069" t="s">
        <v>868</v>
      </c>
      <c r="C60" s="1069" t="s">
        <v>878</v>
      </c>
      <c r="D60" s="1069" t="s">
        <v>879</v>
      </c>
    </row>
    <row r="61" spans="1:4">
      <c r="A61" s="1069">
        <v>60</v>
      </c>
      <c r="B61" s="1069" t="s">
        <v>868</v>
      </c>
      <c r="C61" s="1069" t="s">
        <v>880</v>
      </c>
      <c r="D61" s="1069" t="s">
        <v>881</v>
      </c>
    </row>
    <row r="62" spans="1:4">
      <c r="A62" s="1069">
        <v>61</v>
      </c>
      <c r="B62" s="1069" t="s">
        <v>868</v>
      </c>
      <c r="C62" s="1069" t="s">
        <v>882</v>
      </c>
      <c r="D62" s="1069" t="s">
        <v>883</v>
      </c>
    </row>
    <row r="63" spans="1:4">
      <c r="A63" s="1069">
        <v>62</v>
      </c>
      <c r="B63" s="1069" t="s">
        <v>868</v>
      </c>
      <c r="C63" s="1069" t="s">
        <v>884</v>
      </c>
      <c r="D63" s="1069" t="s">
        <v>885</v>
      </c>
    </row>
    <row r="64" spans="1:4">
      <c r="A64" s="1069">
        <v>63</v>
      </c>
      <c r="B64" s="1069" t="s">
        <v>868</v>
      </c>
      <c r="C64" s="1069" t="s">
        <v>886</v>
      </c>
      <c r="D64" s="1069" t="s">
        <v>887</v>
      </c>
    </row>
    <row r="65" spans="1:4">
      <c r="A65" s="1069">
        <v>64</v>
      </c>
      <c r="B65" s="1069" t="s">
        <v>888</v>
      </c>
      <c r="C65" s="1069" t="s">
        <v>890</v>
      </c>
      <c r="D65" s="1069" t="s">
        <v>891</v>
      </c>
    </row>
    <row r="66" spans="1:4">
      <c r="A66" s="1069">
        <v>65</v>
      </c>
      <c r="B66" s="1069" t="s">
        <v>888</v>
      </c>
      <c r="C66" s="1069" t="s">
        <v>892</v>
      </c>
      <c r="D66" s="1069" t="s">
        <v>893</v>
      </c>
    </row>
    <row r="67" spans="1:4">
      <c r="A67" s="1069">
        <v>66</v>
      </c>
      <c r="B67" s="1069" t="s">
        <v>888</v>
      </c>
      <c r="C67" s="1069" t="s">
        <v>894</v>
      </c>
      <c r="D67" s="1069" t="s">
        <v>895</v>
      </c>
    </row>
    <row r="68" spans="1:4">
      <c r="A68" s="1069">
        <v>67</v>
      </c>
      <c r="B68" s="1069" t="s">
        <v>888</v>
      </c>
      <c r="C68" s="1069" t="s">
        <v>888</v>
      </c>
      <c r="D68" s="1069" t="s">
        <v>889</v>
      </c>
    </row>
    <row r="69" spans="1:4">
      <c r="A69" s="1069">
        <v>68</v>
      </c>
      <c r="B69" s="1069" t="s">
        <v>888</v>
      </c>
      <c r="C69" s="1069" t="s">
        <v>896</v>
      </c>
      <c r="D69" s="1069" t="s">
        <v>897</v>
      </c>
    </row>
    <row r="70" spans="1:4">
      <c r="A70" s="1069">
        <v>69</v>
      </c>
      <c r="B70" s="1069" t="s">
        <v>888</v>
      </c>
      <c r="C70" s="1069" t="s">
        <v>898</v>
      </c>
      <c r="D70" s="1069" t="s">
        <v>899</v>
      </c>
    </row>
    <row r="71" spans="1:4">
      <c r="A71" s="1069">
        <v>70</v>
      </c>
      <c r="B71" s="1069" t="s">
        <v>888</v>
      </c>
      <c r="C71" s="1069" t="s">
        <v>900</v>
      </c>
      <c r="D71" s="1069" t="s">
        <v>901</v>
      </c>
    </row>
    <row r="72" spans="1:4">
      <c r="A72" s="1069">
        <v>71</v>
      </c>
      <c r="B72" s="1069" t="s">
        <v>888</v>
      </c>
      <c r="C72" s="1069" t="s">
        <v>902</v>
      </c>
      <c r="D72" s="1069" t="s">
        <v>903</v>
      </c>
    </row>
    <row r="73" spans="1:4">
      <c r="A73" s="1069">
        <v>72</v>
      </c>
      <c r="B73" s="1069" t="s">
        <v>888</v>
      </c>
      <c r="C73" s="1069" t="s">
        <v>904</v>
      </c>
      <c r="D73" s="1069" t="s">
        <v>905</v>
      </c>
    </row>
    <row r="74" spans="1:4">
      <c r="A74" s="1069">
        <v>73</v>
      </c>
      <c r="B74" s="1069" t="s">
        <v>888</v>
      </c>
      <c r="C74" s="1069" t="s">
        <v>906</v>
      </c>
      <c r="D74" s="1069" t="s">
        <v>907</v>
      </c>
    </row>
    <row r="75" spans="1:4">
      <c r="A75" s="1069">
        <v>74</v>
      </c>
      <c r="B75" s="1069" t="s">
        <v>908</v>
      </c>
      <c r="C75" s="1069" t="s">
        <v>908</v>
      </c>
      <c r="D75" s="1069" t="s">
        <v>909</v>
      </c>
    </row>
    <row r="76" spans="1:4">
      <c r="A76" s="1069">
        <v>75</v>
      </c>
      <c r="B76" s="1069" t="s">
        <v>908</v>
      </c>
      <c r="C76" s="1069" t="s">
        <v>910</v>
      </c>
      <c r="D76" s="1069" t="s">
        <v>911</v>
      </c>
    </row>
    <row r="77" spans="1:4">
      <c r="A77" s="1069">
        <v>76</v>
      </c>
      <c r="B77" s="1069" t="s">
        <v>908</v>
      </c>
      <c r="C77" s="1069" t="s">
        <v>912</v>
      </c>
      <c r="D77" s="1069" t="s">
        <v>913</v>
      </c>
    </row>
    <row r="78" spans="1:4">
      <c r="A78" s="1069">
        <v>77</v>
      </c>
      <c r="B78" s="1069" t="s">
        <v>908</v>
      </c>
      <c r="C78" s="1069" t="s">
        <v>914</v>
      </c>
      <c r="D78" s="1069" t="s">
        <v>915</v>
      </c>
    </row>
    <row r="79" spans="1:4">
      <c r="A79" s="1069">
        <v>78</v>
      </c>
      <c r="B79" s="1069" t="s">
        <v>908</v>
      </c>
      <c r="C79" s="1069" t="s">
        <v>916</v>
      </c>
      <c r="D79" s="1069" t="s">
        <v>917</v>
      </c>
    </row>
    <row r="80" spans="1:4">
      <c r="A80" s="1069">
        <v>79</v>
      </c>
      <c r="B80" s="1069" t="s">
        <v>908</v>
      </c>
      <c r="C80" s="1069" t="s">
        <v>918</v>
      </c>
      <c r="D80" s="1069" t="s">
        <v>919</v>
      </c>
    </row>
    <row r="81" spans="1:4">
      <c r="A81" s="1069">
        <v>80</v>
      </c>
      <c r="B81" s="1069" t="s">
        <v>908</v>
      </c>
      <c r="C81" s="1069" t="s">
        <v>920</v>
      </c>
      <c r="D81" s="1069" t="s">
        <v>921</v>
      </c>
    </row>
    <row r="82" spans="1:4">
      <c r="A82" s="1069">
        <v>81</v>
      </c>
      <c r="B82" s="1069" t="s">
        <v>908</v>
      </c>
      <c r="C82" s="1069" t="s">
        <v>922</v>
      </c>
      <c r="D82" s="1069" t="s">
        <v>923</v>
      </c>
    </row>
    <row r="83" spans="1:4">
      <c r="A83" s="1069">
        <v>82</v>
      </c>
      <c r="B83" s="1069" t="s">
        <v>908</v>
      </c>
      <c r="C83" s="1069" t="s">
        <v>924</v>
      </c>
      <c r="D83" s="1069" t="s">
        <v>925</v>
      </c>
    </row>
    <row r="84" spans="1:4">
      <c r="A84" s="1069">
        <v>83</v>
      </c>
      <c r="B84" s="1069" t="s">
        <v>908</v>
      </c>
      <c r="C84" s="1069" t="s">
        <v>926</v>
      </c>
      <c r="D84" s="1069" t="s">
        <v>927</v>
      </c>
    </row>
    <row r="85" spans="1:4">
      <c r="A85" s="1069">
        <v>84</v>
      </c>
      <c r="B85" s="1069" t="s">
        <v>908</v>
      </c>
      <c r="C85" s="1069" t="s">
        <v>928</v>
      </c>
      <c r="D85" s="1069" t="s">
        <v>929</v>
      </c>
    </row>
    <row r="86" spans="1:4">
      <c r="A86" s="1069">
        <v>85</v>
      </c>
      <c r="B86" s="1069" t="s">
        <v>908</v>
      </c>
      <c r="C86" s="1069" t="s">
        <v>930</v>
      </c>
      <c r="D86" s="1069" t="s">
        <v>931</v>
      </c>
    </row>
    <row r="87" spans="1:4">
      <c r="A87" s="1069">
        <v>86</v>
      </c>
      <c r="B87" s="1069" t="s">
        <v>932</v>
      </c>
      <c r="C87" s="1069" t="s">
        <v>932</v>
      </c>
      <c r="D87" s="1069" t="s">
        <v>933</v>
      </c>
    </row>
    <row r="88" spans="1:4">
      <c r="A88" s="1069">
        <v>87</v>
      </c>
      <c r="B88" s="1069" t="s">
        <v>934</v>
      </c>
      <c r="C88" s="1069" t="s">
        <v>936</v>
      </c>
      <c r="D88" s="1069" t="s">
        <v>937</v>
      </c>
    </row>
    <row r="89" spans="1:4">
      <c r="A89" s="1069">
        <v>88</v>
      </c>
      <c r="B89" s="1069" t="s">
        <v>934</v>
      </c>
      <c r="C89" s="1069" t="s">
        <v>842</v>
      </c>
      <c r="D89" s="1069" t="s">
        <v>938</v>
      </c>
    </row>
    <row r="90" spans="1:4">
      <c r="A90" s="1069">
        <v>89</v>
      </c>
      <c r="B90" s="1069" t="s">
        <v>934</v>
      </c>
      <c r="C90" s="1069" t="s">
        <v>939</v>
      </c>
      <c r="D90" s="1069" t="s">
        <v>940</v>
      </c>
    </row>
    <row r="91" spans="1:4">
      <c r="A91" s="1069">
        <v>90</v>
      </c>
      <c r="B91" s="1069" t="s">
        <v>934</v>
      </c>
      <c r="C91" s="1069" t="s">
        <v>941</v>
      </c>
      <c r="D91" s="1069" t="s">
        <v>942</v>
      </c>
    </row>
    <row r="92" spans="1:4">
      <c r="A92" s="1069">
        <v>91</v>
      </c>
      <c r="B92" s="1069" t="s">
        <v>934</v>
      </c>
      <c r="C92" s="1069" t="s">
        <v>934</v>
      </c>
      <c r="D92" s="1069" t="s">
        <v>935</v>
      </c>
    </row>
    <row r="93" spans="1:4">
      <c r="A93" s="1069">
        <v>92</v>
      </c>
      <c r="B93" s="1069" t="s">
        <v>934</v>
      </c>
      <c r="C93" s="1069" t="s">
        <v>943</v>
      </c>
      <c r="D93" s="1069" t="s">
        <v>944</v>
      </c>
    </row>
    <row r="94" spans="1:4">
      <c r="A94" s="1069">
        <v>93</v>
      </c>
      <c r="B94" s="1069" t="s">
        <v>934</v>
      </c>
      <c r="C94" s="1069" t="s">
        <v>945</v>
      </c>
      <c r="D94" s="1069" t="s">
        <v>946</v>
      </c>
    </row>
    <row r="95" spans="1:4">
      <c r="A95" s="1069">
        <v>94</v>
      </c>
      <c r="B95" s="1069" t="s">
        <v>934</v>
      </c>
      <c r="C95" s="1069" t="s">
        <v>947</v>
      </c>
      <c r="D95" s="1069" t="s">
        <v>948</v>
      </c>
    </row>
    <row r="96" spans="1:4">
      <c r="A96" s="1069">
        <v>95</v>
      </c>
      <c r="B96" s="1069" t="s">
        <v>934</v>
      </c>
      <c r="C96" s="1069" t="s">
        <v>949</v>
      </c>
      <c r="D96" s="1069" t="s">
        <v>950</v>
      </c>
    </row>
    <row r="97" spans="1:4">
      <c r="A97" s="1069">
        <v>96</v>
      </c>
      <c r="B97" s="1069" t="s">
        <v>934</v>
      </c>
      <c r="C97" s="1069" t="s">
        <v>951</v>
      </c>
      <c r="D97" s="1069" t="s">
        <v>952</v>
      </c>
    </row>
    <row r="98" spans="1:4">
      <c r="A98" s="1069">
        <v>97</v>
      </c>
      <c r="B98" s="1069" t="s">
        <v>934</v>
      </c>
      <c r="C98" s="1069" t="s">
        <v>953</v>
      </c>
      <c r="D98" s="1069" t="s">
        <v>954</v>
      </c>
    </row>
    <row r="99" spans="1:4">
      <c r="A99" s="1069">
        <v>98</v>
      </c>
      <c r="B99" s="1069" t="s">
        <v>934</v>
      </c>
      <c r="C99" s="1069" t="s">
        <v>955</v>
      </c>
      <c r="D99" s="1069" t="s">
        <v>956</v>
      </c>
    </row>
    <row r="100" spans="1:4">
      <c r="A100" s="1069">
        <v>99</v>
      </c>
      <c r="B100" s="1069" t="s">
        <v>957</v>
      </c>
      <c r="C100" s="1069" t="s">
        <v>959</v>
      </c>
      <c r="D100" s="1069" t="s">
        <v>960</v>
      </c>
    </row>
    <row r="101" spans="1:4">
      <c r="A101" s="1069">
        <v>100</v>
      </c>
      <c r="B101" s="1069" t="s">
        <v>957</v>
      </c>
      <c r="C101" s="1069" t="s">
        <v>961</v>
      </c>
      <c r="D101" s="1069" t="s">
        <v>962</v>
      </c>
    </row>
    <row r="102" spans="1:4">
      <c r="A102" s="1069">
        <v>101</v>
      </c>
      <c r="B102" s="1069" t="s">
        <v>957</v>
      </c>
      <c r="C102" s="1069" t="s">
        <v>957</v>
      </c>
      <c r="D102" s="1069" t="s">
        <v>958</v>
      </c>
    </row>
    <row r="103" spans="1:4">
      <c r="A103" s="1069">
        <v>102</v>
      </c>
      <c r="B103" s="1069" t="s">
        <v>957</v>
      </c>
      <c r="C103" s="1069" t="s">
        <v>963</v>
      </c>
      <c r="D103" s="1069" t="s">
        <v>964</v>
      </c>
    </row>
    <row r="104" spans="1:4">
      <c r="A104" s="1069">
        <v>103</v>
      </c>
      <c r="B104" s="1069" t="s">
        <v>957</v>
      </c>
      <c r="C104" s="1069" t="s">
        <v>965</v>
      </c>
      <c r="D104" s="1069" t="s">
        <v>966</v>
      </c>
    </row>
    <row r="105" spans="1:4">
      <c r="A105" s="1069">
        <v>104</v>
      </c>
      <c r="B105" s="1069" t="s">
        <v>957</v>
      </c>
      <c r="C105" s="1069" t="s">
        <v>967</v>
      </c>
      <c r="D105" s="1069" t="s">
        <v>968</v>
      </c>
    </row>
    <row r="106" spans="1:4">
      <c r="A106" s="1069">
        <v>105</v>
      </c>
      <c r="B106" s="1069" t="s">
        <v>957</v>
      </c>
      <c r="C106" s="1069" t="s">
        <v>969</v>
      </c>
      <c r="D106" s="1069" t="s">
        <v>970</v>
      </c>
    </row>
    <row r="107" spans="1:4">
      <c r="A107" s="1069">
        <v>106</v>
      </c>
      <c r="B107" s="1069" t="s">
        <v>971</v>
      </c>
      <c r="C107" s="1069" t="s">
        <v>973</v>
      </c>
      <c r="D107" s="1069" t="s">
        <v>974</v>
      </c>
    </row>
    <row r="108" spans="1:4">
      <c r="A108" s="1069">
        <v>107</v>
      </c>
      <c r="B108" s="1069" t="s">
        <v>971</v>
      </c>
      <c r="C108" s="1069" t="s">
        <v>975</v>
      </c>
      <c r="D108" s="1069" t="s">
        <v>976</v>
      </c>
    </row>
    <row r="109" spans="1:4">
      <c r="A109" s="1069">
        <v>108</v>
      </c>
      <c r="B109" s="1069" t="s">
        <v>971</v>
      </c>
      <c r="C109" s="1069" t="s">
        <v>971</v>
      </c>
      <c r="D109" s="1069" t="s">
        <v>972</v>
      </c>
    </row>
    <row r="110" spans="1:4">
      <c r="A110" s="1069">
        <v>109</v>
      </c>
      <c r="B110" s="1069" t="s">
        <v>971</v>
      </c>
      <c r="C110" s="1069" t="s">
        <v>977</v>
      </c>
      <c r="D110" s="1069" t="s">
        <v>978</v>
      </c>
    </row>
    <row r="111" spans="1:4">
      <c r="A111" s="1069">
        <v>110</v>
      </c>
      <c r="B111" s="1069" t="s">
        <v>971</v>
      </c>
      <c r="C111" s="1069" t="s">
        <v>979</v>
      </c>
      <c r="D111" s="1069" t="s">
        <v>980</v>
      </c>
    </row>
    <row r="112" spans="1:4">
      <c r="A112" s="1069">
        <v>111</v>
      </c>
      <c r="B112" s="1069" t="s">
        <v>971</v>
      </c>
      <c r="C112" s="1069" t="s">
        <v>981</v>
      </c>
      <c r="D112" s="1069" t="s">
        <v>982</v>
      </c>
    </row>
    <row r="113" spans="1:4">
      <c r="A113" s="1069">
        <v>112</v>
      </c>
      <c r="B113" s="1069" t="s">
        <v>971</v>
      </c>
      <c r="C113" s="1069" t="s">
        <v>983</v>
      </c>
      <c r="D113" s="1069" t="s">
        <v>984</v>
      </c>
    </row>
    <row r="114" spans="1:4">
      <c r="A114" s="1069">
        <v>113</v>
      </c>
      <c r="B114" s="1069" t="s">
        <v>971</v>
      </c>
      <c r="C114" s="1069" t="s">
        <v>985</v>
      </c>
      <c r="D114" s="1069" t="s">
        <v>986</v>
      </c>
    </row>
    <row r="115" spans="1:4">
      <c r="A115" s="1069">
        <v>114</v>
      </c>
      <c r="B115" s="1069" t="s">
        <v>971</v>
      </c>
      <c r="C115" s="1069" t="s">
        <v>987</v>
      </c>
      <c r="D115" s="1069" t="s">
        <v>988</v>
      </c>
    </row>
    <row r="116" spans="1:4">
      <c r="A116" s="1069">
        <v>115</v>
      </c>
      <c r="B116" s="1069" t="s">
        <v>971</v>
      </c>
      <c r="C116" s="1069" t="s">
        <v>989</v>
      </c>
      <c r="D116" s="1069" t="s">
        <v>990</v>
      </c>
    </row>
    <row r="117" spans="1:4">
      <c r="A117" s="1069">
        <v>116</v>
      </c>
      <c r="B117" s="1069" t="s">
        <v>971</v>
      </c>
      <c r="C117" s="1069" t="s">
        <v>991</v>
      </c>
      <c r="D117" s="1069" t="s">
        <v>992</v>
      </c>
    </row>
    <row r="118" spans="1:4">
      <c r="A118" s="1069">
        <v>117</v>
      </c>
      <c r="B118" s="1069" t="s">
        <v>971</v>
      </c>
      <c r="C118" s="1069" t="s">
        <v>993</v>
      </c>
      <c r="D118" s="1069" t="s">
        <v>994</v>
      </c>
    </row>
    <row r="119" spans="1:4">
      <c r="A119" s="1069">
        <v>118</v>
      </c>
      <c r="B119" s="1069" t="s">
        <v>971</v>
      </c>
      <c r="C119" s="1069" t="s">
        <v>995</v>
      </c>
      <c r="D119" s="1069" t="s">
        <v>996</v>
      </c>
    </row>
    <row r="120" spans="1:4">
      <c r="A120" s="1069">
        <v>119</v>
      </c>
      <c r="B120" s="1069" t="s">
        <v>997</v>
      </c>
      <c r="C120" s="1069" t="s">
        <v>999</v>
      </c>
      <c r="D120" s="1069" t="s">
        <v>1000</v>
      </c>
    </row>
    <row r="121" spans="1:4">
      <c r="A121" s="1069">
        <v>120</v>
      </c>
      <c r="B121" s="1069" t="s">
        <v>997</v>
      </c>
      <c r="C121" s="1069" t="s">
        <v>1001</v>
      </c>
      <c r="D121" s="1069" t="s">
        <v>1002</v>
      </c>
    </row>
    <row r="122" spans="1:4">
      <c r="A122" s="1069">
        <v>121</v>
      </c>
      <c r="B122" s="1069" t="s">
        <v>997</v>
      </c>
      <c r="C122" s="1069" t="s">
        <v>997</v>
      </c>
      <c r="D122" s="1069" t="s">
        <v>998</v>
      </c>
    </row>
    <row r="123" spans="1:4">
      <c r="A123" s="1069">
        <v>122</v>
      </c>
      <c r="B123" s="1069" t="s">
        <v>997</v>
      </c>
      <c r="C123" s="1069" t="s">
        <v>1003</v>
      </c>
      <c r="D123" s="1069" t="s">
        <v>1004</v>
      </c>
    </row>
    <row r="124" spans="1:4">
      <c r="A124" s="1069">
        <v>123</v>
      </c>
      <c r="B124" s="1069" t="s">
        <v>997</v>
      </c>
      <c r="C124" s="1069" t="s">
        <v>1005</v>
      </c>
      <c r="D124" s="1069" t="s">
        <v>1006</v>
      </c>
    </row>
    <row r="125" spans="1:4">
      <c r="A125" s="1069">
        <v>124</v>
      </c>
      <c r="B125" s="1069" t="s">
        <v>997</v>
      </c>
      <c r="C125" s="1069" t="s">
        <v>1007</v>
      </c>
      <c r="D125" s="1069" t="s">
        <v>1008</v>
      </c>
    </row>
    <row r="126" spans="1:4">
      <c r="A126" s="1069">
        <v>125</v>
      </c>
      <c r="B126" s="1069" t="s">
        <v>997</v>
      </c>
      <c r="C126" s="1069" t="s">
        <v>1009</v>
      </c>
      <c r="D126" s="1069" t="s">
        <v>1010</v>
      </c>
    </row>
    <row r="127" spans="1:4">
      <c r="A127" s="1069">
        <v>126</v>
      </c>
      <c r="B127" s="1069" t="s">
        <v>997</v>
      </c>
      <c r="C127" s="1069" t="s">
        <v>1011</v>
      </c>
      <c r="D127" s="1069" t="s">
        <v>1012</v>
      </c>
    </row>
    <row r="128" spans="1:4">
      <c r="A128" s="1069">
        <v>127</v>
      </c>
      <c r="B128" s="1069" t="s">
        <v>997</v>
      </c>
      <c r="C128" s="1069" t="s">
        <v>1013</v>
      </c>
      <c r="D128" s="1069" t="s">
        <v>1014</v>
      </c>
    </row>
    <row r="129" spans="1:4">
      <c r="A129" s="1069">
        <v>128</v>
      </c>
      <c r="B129" s="1069" t="s">
        <v>997</v>
      </c>
      <c r="C129" s="1069" t="s">
        <v>1015</v>
      </c>
      <c r="D129" s="1069" t="s">
        <v>1016</v>
      </c>
    </row>
    <row r="130" spans="1:4">
      <c r="A130" s="1069">
        <v>129</v>
      </c>
      <c r="B130" s="1069" t="s">
        <v>997</v>
      </c>
      <c r="C130" s="1069" t="s">
        <v>1017</v>
      </c>
      <c r="D130" s="1069" t="s">
        <v>1018</v>
      </c>
    </row>
    <row r="131" spans="1:4">
      <c r="A131" s="1069">
        <v>130</v>
      </c>
      <c r="B131" s="1069" t="s">
        <v>1019</v>
      </c>
      <c r="C131" s="1069" t="s">
        <v>1019</v>
      </c>
      <c r="D131" s="1069" t="s">
        <v>1020</v>
      </c>
    </row>
    <row r="132" spans="1:4">
      <c r="A132" s="1069">
        <v>131</v>
      </c>
      <c r="B132" s="1069" t="s">
        <v>1021</v>
      </c>
      <c r="C132" s="1069" t="s">
        <v>1021</v>
      </c>
      <c r="D132" s="1069" t="s">
        <v>1022</v>
      </c>
    </row>
    <row r="133" spans="1:4">
      <c r="A133" s="1069">
        <v>132</v>
      </c>
      <c r="B133" s="1069" t="s">
        <v>1023</v>
      </c>
      <c r="C133" s="1069" t="s">
        <v>1025</v>
      </c>
      <c r="D133" s="1069" t="s">
        <v>1026</v>
      </c>
    </row>
    <row r="134" spans="1:4">
      <c r="A134" s="1069">
        <v>133</v>
      </c>
      <c r="B134" s="1069" t="s">
        <v>1023</v>
      </c>
      <c r="C134" s="1069" t="s">
        <v>1027</v>
      </c>
      <c r="D134" s="1069" t="s">
        <v>1028</v>
      </c>
    </row>
    <row r="135" spans="1:4">
      <c r="A135" s="1069">
        <v>134</v>
      </c>
      <c r="B135" s="1069" t="s">
        <v>1023</v>
      </c>
      <c r="C135" s="1069" t="s">
        <v>1029</v>
      </c>
      <c r="D135" s="1069" t="s">
        <v>1030</v>
      </c>
    </row>
    <row r="136" spans="1:4">
      <c r="A136" s="1069">
        <v>135</v>
      </c>
      <c r="B136" s="1069" t="s">
        <v>1023</v>
      </c>
      <c r="C136" s="1069" t="s">
        <v>1031</v>
      </c>
      <c r="D136" s="1069" t="s">
        <v>1032</v>
      </c>
    </row>
    <row r="137" spans="1:4">
      <c r="A137" s="1069">
        <v>136</v>
      </c>
      <c r="B137" s="1069" t="s">
        <v>1023</v>
      </c>
      <c r="C137" s="1069" t="s">
        <v>1023</v>
      </c>
      <c r="D137" s="1069" t="s">
        <v>1024</v>
      </c>
    </row>
    <row r="138" spans="1:4">
      <c r="A138" s="1069">
        <v>137</v>
      </c>
      <c r="B138" s="1069" t="s">
        <v>1023</v>
      </c>
      <c r="C138" s="1069" t="s">
        <v>1033</v>
      </c>
      <c r="D138" s="1069" t="s">
        <v>1034</v>
      </c>
    </row>
    <row r="139" spans="1:4">
      <c r="A139" s="1069">
        <v>138</v>
      </c>
      <c r="B139" s="1069" t="s">
        <v>1035</v>
      </c>
      <c r="C139" s="1069" t="s">
        <v>1035</v>
      </c>
      <c r="D139" s="1069" t="s">
        <v>1036</v>
      </c>
    </row>
    <row r="140" spans="1:4">
      <c r="A140" s="1069">
        <v>139</v>
      </c>
      <c r="B140" s="1069" t="s">
        <v>1037</v>
      </c>
      <c r="C140" s="1069" t="s">
        <v>1039</v>
      </c>
      <c r="D140" s="1069" t="s">
        <v>1040</v>
      </c>
    </row>
    <row r="141" spans="1:4">
      <c r="A141" s="1069">
        <v>140</v>
      </c>
      <c r="B141" s="1069" t="s">
        <v>1037</v>
      </c>
      <c r="C141" s="1069" t="s">
        <v>1037</v>
      </c>
      <c r="D141" s="1069" t="s">
        <v>1038</v>
      </c>
    </row>
    <row r="142" spans="1:4">
      <c r="A142" s="1069">
        <v>141</v>
      </c>
      <c r="B142" s="1069" t="s">
        <v>1037</v>
      </c>
      <c r="C142" s="1069" t="s">
        <v>1041</v>
      </c>
      <c r="D142" s="1069" t="s">
        <v>1042</v>
      </c>
    </row>
    <row r="143" spans="1:4">
      <c r="A143" s="1069">
        <v>142</v>
      </c>
      <c r="B143" s="1069" t="s">
        <v>1037</v>
      </c>
      <c r="C143" s="1069" t="s">
        <v>1043</v>
      </c>
      <c r="D143" s="1069" t="s">
        <v>1044</v>
      </c>
    </row>
    <row r="144" spans="1:4">
      <c r="A144" s="1069">
        <v>143</v>
      </c>
      <c r="B144" s="1069" t="s">
        <v>1037</v>
      </c>
      <c r="C144" s="1069" t="s">
        <v>1045</v>
      </c>
      <c r="D144" s="1069" t="s">
        <v>1046</v>
      </c>
    </row>
    <row r="145" spans="1:4">
      <c r="A145" s="1069">
        <v>144</v>
      </c>
      <c r="B145" s="1069" t="s">
        <v>1037</v>
      </c>
      <c r="C145" s="1069" t="s">
        <v>1047</v>
      </c>
      <c r="D145" s="1069" t="s">
        <v>1048</v>
      </c>
    </row>
    <row r="146" spans="1:4">
      <c r="A146" s="1069">
        <v>145</v>
      </c>
      <c r="B146" s="1069" t="s">
        <v>1037</v>
      </c>
      <c r="C146" s="1069" t="s">
        <v>1049</v>
      </c>
      <c r="D146" s="1069" t="s">
        <v>1050</v>
      </c>
    </row>
    <row r="147" spans="1:4">
      <c r="A147" s="1069">
        <v>146</v>
      </c>
      <c r="B147" s="1069" t="s">
        <v>1051</v>
      </c>
      <c r="C147" s="1069" t="s">
        <v>1053</v>
      </c>
      <c r="D147" s="1069" t="s">
        <v>1054</v>
      </c>
    </row>
    <row r="148" spans="1:4">
      <c r="A148" s="1069">
        <v>147</v>
      </c>
      <c r="B148" s="1069" t="s">
        <v>1051</v>
      </c>
      <c r="C148" s="1069" t="s">
        <v>1055</v>
      </c>
      <c r="D148" s="1069" t="s">
        <v>1056</v>
      </c>
    </row>
    <row r="149" spans="1:4">
      <c r="A149" s="1069">
        <v>148</v>
      </c>
      <c r="B149" s="1069" t="s">
        <v>1051</v>
      </c>
      <c r="C149" s="1069" t="s">
        <v>1057</v>
      </c>
      <c r="D149" s="1069" t="s">
        <v>1058</v>
      </c>
    </row>
    <row r="150" spans="1:4">
      <c r="A150" s="1069">
        <v>149</v>
      </c>
      <c r="B150" s="1069" t="s">
        <v>1051</v>
      </c>
      <c r="C150" s="1069" t="s">
        <v>1059</v>
      </c>
      <c r="D150" s="1069" t="s">
        <v>1060</v>
      </c>
    </row>
    <row r="151" spans="1:4">
      <c r="A151" s="1069">
        <v>150</v>
      </c>
      <c r="B151" s="1069" t="s">
        <v>1051</v>
      </c>
      <c r="C151" s="1069" t="s">
        <v>1051</v>
      </c>
      <c r="D151" s="1069" t="s">
        <v>1052</v>
      </c>
    </row>
    <row r="152" spans="1:4">
      <c r="A152" s="1069">
        <v>151</v>
      </c>
      <c r="B152" s="1069" t="s">
        <v>1051</v>
      </c>
      <c r="C152" s="1069" t="s">
        <v>1061</v>
      </c>
      <c r="D152" s="1069" t="s">
        <v>1062</v>
      </c>
    </row>
    <row r="153" spans="1:4">
      <c r="A153" s="1069">
        <v>152</v>
      </c>
      <c r="B153" s="1069" t="s">
        <v>1051</v>
      </c>
      <c r="C153" s="1069" t="s">
        <v>1063</v>
      </c>
      <c r="D153" s="1069" t="s">
        <v>1064</v>
      </c>
    </row>
    <row r="154" spans="1:4">
      <c r="A154" s="1069">
        <v>153</v>
      </c>
      <c r="B154" s="1069" t="s">
        <v>1051</v>
      </c>
      <c r="C154" s="1069" t="s">
        <v>1065</v>
      </c>
      <c r="D154" s="1069" t="s">
        <v>1066</v>
      </c>
    </row>
    <row r="155" spans="1:4">
      <c r="A155" s="1069">
        <v>154</v>
      </c>
      <c r="B155" s="1069" t="s">
        <v>1051</v>
      </c>
      <c r="C155" s="1069" t="s">
        <v>1067</v>
      </c>
      <c r="D155" s="1069" t="s">
        <v>1068</v>
      </c>
    </row>
    <row r="156" spans="1:4">
      <c r="A156" s="1069">
        <v>155</v>
      </c>
      <c r="B156" s="1069" t="s">
        <v>1051</v>
      </c>
      <c r="C156" s="1069" t="s">
        <v>1069</v>
      </c>
      <c r="D156" s="1069" t="s">
        <v>1070</v>
      </c>
    </row>
    <row r="157" spans="1:4">
      <c r="A157" s="1069">
        <v>156</v>
      </c>
      <c r="B157" s="1069" t="s">
        <v>1051</v>
      </c>
      <c r="C157" s="1069" t="s">
        <v>1071</v>
      </c>
      <c r="D157" s="1069" t="s">
        <v>1072</v>
      </c>
    </row>
    <row r="158" spans="1:4">
      <c r="A158" s="1069">
        <v>157</v>
      </c>
      <c r="B158" s="1069" t="s">
        <v>1051</v>
      </c>
      <c r="C158" s="1069" t="s">
        <v>1073</v>
      </c>
      <c r="D158" s="1069" t="s">
        <v>1074</v>
      </c>
    </row>
    <row r="159" spans="1:4">
      <c r="A159" s="1069">
        <v>158</v>
      </c>
      <c r="B159" s="1069" t="s">
        <v>1051</v>
      </c>
      <c r="C159" s="1069" t="s">
        <v>1075</v>
      </c>
      <c r="D159" s="1069" t="s">
        <v>1076</v>
      </c>
    </row>
    <row r="160" spans="1:4">
      <c r="A160" s="1069">
        <v>159</v>
      </c>
      <c r="B160" s="1069" t="s">
        <v>1077</v>
      </c>
      <c r="C160" s="1069" t="s">
        <v>1079</v>
      </c>
      <c r="D160" s="1069" t="s">
        <v>1080</v>
      </c>
    </row>
    <row r="161" spans="1:4">
      <c r="A161" s="1069">
        <v>160</v>
      </c>
      <c r="B161" s="1069" t="s">
        <v>1077</v>
      </c>
      <c r="C161" s="1069" t="s">
        <v>1081</v>
      </c>
      <c r="D161" s="1069" t="s">
        <v>1082</v>
      </c>
    </row>
    <row r="162" spans="1:4">
      <c r="A162" s="1069">
        <v>161</v>
      </c>
      <c r="B162" s="1069" t="s">
        <v>1077</v>
      </c>
      <c r="C162" s="1069" t="s">
        <v>1083</v>
      </c>
      <c r="D162" s="1069" t="s">
        <v>1084</v>
      </c>
    </row>
    <row r="163" spans="1:4">
      <c r="A163" s="1069">
        <v>162</v>
      </c>
      <c r="B163" s="1069" t="s">
        <v>1077</v>
      </c>
      <c r="C163" s="1069" t="s">
        <v>1085</v>
      </c>
      <c r="D163" s="1069" t="s">
        <v>1086</v>
      </c>
    </row>
    <row r="164" spans="1:4">
      <c r="A164" s="1069">
        <v>163</v>
      </c>
      <c r="B164" s="1069" t="s">
        <v>1077</v>
      </c>
      <c r="C164" s="1069" t="s">
        <v>1087</v>
      </c>
      <c r="D164" s="1069" t="s">
        <v>1088</v>
      </c>
    </row>
    <row r="165" spans="1:4">
      <c r="A165" s="1069">
        <v>164</v>
      </c>
      <c r="B165" s="1069" t="s">
        <v>1077</v>
      </c>
      <c r="C165" s="1069" t="s">
        <v>1089</v>
      </c>
      <c r="D165" s="1069" t="s">
        <v>1090</v>
      </c>
    </row>
    <row r="166" spans="1:4">
      <c r="A166" s="1069">
        <v>165</v>
      </c>
      <c r="B166" s="1069" t="s">
        <v>1077</v>
      </c>
      <c r="C166" s="1069" t="s">
        <v>1091</v>
      </c>
      <c r="D166" s="1069" t="s">
        <v>1092</v>
      </c>
    </row>
    <row r="167" spans="1:4">
      <c r="A167" s="1069">
        <v>166</v>
      </c>
      <c r="B167" s="1069" t="s">
        <v>1077</v>
      </c>
      <c r="C167" s="1069" t="s">
        <v>1077</v>
      </c>
      <c r="D167" s="1069" t="s">
        <v>1078</v>
      </c>
    </row>
    <row r="168" spans="1:4">
      <c r="A168" s="1069">
        <v>167</v>
      </c>
      <c r="B168" s="1069" t="s">
        <v>1077</v>
      </c>
      <c r="C168" s="1069" t="s">
        <v>1093</v>
      </c>
      <c r="D168" s="1069" t="s">
        <v>1094</v>
      </c>
    </row>
    <row r="169" spans="1:4">
      <c r="A169" s="1069">
        <v>168</v>
      </c>
      <c r="B169" s="1069" t="s">
        <v>1077</v>
      </c>
      <c r="C169" s="1069" t="s">
        <v>1095</v>
      </c>
      <c r="D169" s="1069" t="s">
        <v>1096</v>
      </c>
    </row>
    <row r="170" spans="1:4">
      <c r="A170" s="1069">
        <v>169</v>
      </c>
      <c r="B170" s="1069" t="s">
        <v>1077</v>
      </c>
      <c r="C170" s="1069" t="s">
        <v>1097</v>
      </c>
      <c r="D170" s="1069" t="s">
        <v>1098</v>
      </c>
    </row>
    <row r="171" spans="1:4">
      <c r="A171" s="1069">
        <v>170</v>
      </c>
      <c r="B171" s="1069" t="s">
        <v>1077</v>
      </c>
      <c r="C171" s="1069" t="s">
        <v>1099</v>
      </c>
      <c r="D171" s="1069" t="s">
        <v>1100</v>
      </c>
    </row>
    <row r="172" spans="1:4">
      <c r="A172" s="1069">
        <v>171</v>
      </c>
      <c r="B172" s="1069" t="s">
        <v>1077</v>
      </c>
      <c r="C172" s="1069" t="s">
        <v>1101</v>
      </c>
      <c r="D172" s="1069" t="s">
        <v>1102</v>
      </c>
    </row>
    <row r="173" spans="1:4">
      <c r="A173" s="1069">
        <v>172</v>
      </c>
      <c r="B173" s="1069" t="s">
        <v>1077</v>
      </c>
      <c r="C173" s="1069" t="s">
        <v>804</v>
      </c>
      <c r="D173" s="1069" t="s">
        <v>1103</v>
      </c>
    </row>
    <row r="174" spans="1:4">
      <c r="A174" s="1069">
        <v>173</v>
      </c>
      <c r="B174" s="1069" t="s">
        <v>1077</v>
      </c>
      <c r="C174" s="1069" t="s">
        <v>1104</v>
      </c>
      <c r="D174" s="1069" t="s">
        <v>1105</v>
      </c>
    </row>
    <row r="175" spans="1:4">
      <c r="A175" s="1069">
        <v>174</v>
      </c>
      <c r="B175" s="1069" t="s">
        <v>1106</v>
      </c>
      <c r="C175" s="1069" t="s">
        <v>1108</v>
      </c>
      <c r="D175" s="1069" t="s">
        <v>1109</v>
      </c>
    </row>
    <row r="176" spans="1:4">
      <c r="A176" s="1069">
        <v>175</v>
      </c>
      <c r="B176" s="1069" t="s">
        <v>1106</v>
      </c>
      <c r="C176" s="1069" t="s">
        <v>1110</v>
      </c>
      <c r="D176" s="1069" t="s">
        <v>1111</v>
      </c>
    </row>
    <row r="177" spans="1:4">
      <c r="A177" s="1069">
        <v>176</v>
      </c>
      <c r="B177" s="1069" t="s">
        <v>1106</v>
      </c>
      <c r="C177" s="1069" t="s">
        <v>1112</v>
      </c>
      <c r="D177" s="1069" t="s">
        <v>1113</v>
      </c>
    </row>
    <row r="178" spans="1:4">
      <c r="A178" s="1069">
        <v>177</v>
      </c>
      <c r="B178" s="1069" t="s">
        <v>1106</v>
      </c>
      <c r="C178" s="1069" t="s">
        <v>1114</v>
      </c>
      <c r="D178" s="1069" t="s">
        <v>1115</v>
      </c>
    </row>
    <row r="179" spans="1:4">
      <c r="A179" s="1069">
        <v>178</v>
      </c>
      <c r="B179" s="1069" t="s">
        <v>1106</v>
      </c>
      <c r="C179" s="1069" t="s">
        <v>1116</v>
      </c>
      <c r="D179" s="1069" t="s">
        <v>1117</v>
      </c>
    </row>
    <row r="180" spans="1:4">
      <c r="A180" s="1069">
        <v>179</v>
      </c>
      <c r="B180" s="1069" t="s">
        <v>1106</v>
      </c>
      <c r="C180" s="1069" t="s">
        <v>1106</v>
      </c>
      <c r="D180" s="1069" t="s">
        <v>1107</v>
      </c>
    </row>
    <row r="181" spans="1:4">
      <c r="A181" s="1069">
        <v>180</v>
      </c>
      <c r="B181" s="1069" t="s">
        <v>1106</v>
      </c>
      <c r="C181" s="1069" t="s">
        <v>1118</v>
      </c>
      <c r="D181" s="1069" t="s">
        <v>1119</v>
      </c>
    </row>
    <row r="182" spans="1:4">
      <c r="A182" s="1069">
        <v>181</v>
      </c>
      <c r="B182" s="1069" t="s">
        <v>1106</v>
      </c>
      <c r="C182" s="1069" t="s">
        <v>1120</v>
      </c>
      <c r="D182" s="1069" t="s">
        <v>1121</v>
      </c>
    </row>
    <row r="183" spans="1:4">
      <c r="A183" s="1069">
        <v>182</v>
      </c>
      <c r="B183" s="1069" t="s">
        <v>1106</v>
      </c>
      <c r="C183" s="1069" t="s">
        <v>1122</v>
      </c>
      <c r="D183" s="1069" t="s">
        <v>1123</v>
      </c>
    </row>
    <row r="184" spans="1:4">
      <c r="A184" s="1069">
        <v>183</v>
      </c>
      <c r="B184" s="1069" t="s">
        <v>1124</v>
      </c>
      <c r="C184" s="1069" t="s">
        <v>1124</v>
      </c>
      <c r="D184" s="1069" t="s">
        <v>1125</v>
      </c>
    </row>
    <row r="185" spans="1:4">
      <c r="A185" s="1069">
        <v>184</v>
      </c>
      <c r="B185" s="1069" t="s">
        <v>1126</v>
      </c>
      <c r="C185" s="1069" t="s">
        <v>1126</v>
      </c>
      <c r="D185" s="1069" t="s">
        <v>1127</v>
      </c>
    </row>
    <row r="186" spans="1:4">
      <c r="A186" s="1069">
        <v>185</v>
      </c>
      <c r="B186" s="1069" t="s">
        <v>1128</v>
      </c>
      <c r="C186" s="1069" t="s">
        <v>1128</v>
      </c>
      <c r="D186" s="1069" t="s">
        <v>1129</v>
      </c>
    </row>
    <row r="187" spans="1:4">
      <c r="A187" s="1069">
        <v>186</v>
      </c>
      <c r="B187" s="1069" t="s">
        <v>1130</v>
      </c>
      <c r="C187" s="1069" t="s">
        <v>1130</v>
      </c>
      <c r="D187" s="1069" t="s">
        <v>1131</v>
      </c>
    </row>
    <row r="188" spans="1:4">
      <c r="A188" s="1069">
        <v>187</v>
      </c>
      <c r="B188" s="1069" t="s">
        <v>1132</v>
      </c>
      <c r="C188" s="1069" t="s">
        <v>1134</v>
      </c>
      <c r="D188" s="1069" t="s">
        <v>1135</v>
      </c>
    </row>
    <row r="189" spans="1:4">
      <c r="A189" s="1069">
        <v>188</v>
      </c>
      <c r="B189" s="1069" t="s">
        <v>1132</v>
      </c>
      <c r="C189" s="1069" t="s">
        <v>1136</v>
      </c>
      <c r="D189" s="1069" t="s">
        <v>1137</v>
      </c>
    </row>
    <row r="190" spans="1:4">
      <c r="A190" s="1069">
        <v>189</v>
      </c>
      <c r="B190" s="1069" t="s">
        <v>1132</v>
      </c>
      <c r="C190" s="1069" t="s">
        <v>1138</v>
      </c>
      <c r="D190" s="1069" t="s">
        <v>1139</v>
      </c>
    </row>
    <row r="191" spans="1:4">
      <c r="A191" s="1069">
        <v>190</v>
      </c>
      <c r="B191" s="1069" t="s">
        <v>1132</v>
      </c>
      <c r="C191" s="1069" t="s">
        <v>1140</v>
      </c>
      <c r="D191" s="1069" t="s">
        <v>1141</v>
      </c>
    </row>
    <row r="192" spans="1:4">
      <c r="A192" s="1069">
        <v>191</v>
      </c>
      <c r="B192" s="1069" t="s">
        <v>1132</v>
      </c>
      <c r="C192" s="1069" t="s">
        <v>1142</v>
      </c>
      <c r="D192" s="1069" t="s">
        <v>1143</v>
      </c>
    </row>
    <row r="193" spans="1:4">
      <c r="A193" s="1069">
        <v>192</v>
      </c>
      <c r="B193" s="1069" t="s">
        <v>1132</v>
      </c>
      <c r="C193" s="1069" t="s">
        <v>1063</v>
      </c>
      <c r="D193" s="1069" t="s">
        <v>1144</v>
      </c>
    </row>
    <row r="194" spans="1:4">
      <c r="A194" s="1069">
        <v>193</v>
      </c>
      <c r="B194" s="1069" t="s">
        <v>1132</v>
      </c>
      <c r="C194" s="1069" t="s">
        <v>1145</v>
      </c>
      <c r="D194" s="1069" t="s">
        <v>1146</v>
      </c>
    </row>
    <row r="195" spans="1:4">
      <c r="A195" s="1069">
        <v>194</v>
      </c>
      <c r="B195" s="1069" t="s">
        <v>1132</v>
      </c>
      <c r="C195" s="1069" t="s">
        <v>1147</v>
      </c>
      <c r="D195" s="1069" t="s">
        <v>1148</v>
      </c>
    </row>
    <row r="196" spans="1:4">
      <c r="A196" s="1069">
        <v>195</v>
      </c>
      <c r="B196" s="1069" t="s">
        <v>1132</v>
      </c>
      <c r="C196" s="1069" t="s">
        <v>1149</v>
      </c>
      <c r="D196" s="1069" t="s">
        <v>1150</v>
      </c>
    </row>
    <row r="197" spans="1:4">
      <c r="A197" s="1069">
        <v>196</v>
      </c>
      <c r="B197" s="1069" t="s">
        <v>1132</v>
      </c>
      <c r="C197" s="1069" t="s">
        <v>1132</v>
      </c>
      <c r="D197" s="1069" t="s">
        <v>1133</v>
      </c>
    </row>
    <row r="198" spans="1:4">
      <c r="A198" s="1069">
        <v>197</v>
      </c>
      <c r="B198" s="1069" t="s">
        <v>1132</v>
      </c>
      <c r="C198" s="1069" t="s">
        <v>1151</v>
      </c>
      <c r="D198" s="1069" t="s">
        <v>1152</v>
      </c>
    </row>
    <row r="199" spans="1:4">
      <c r="A199" s="1069">
        <v>198</v>
      </c>
      <c r="B199" s="1069" t="s">
        <v>1132</v>
      </c>
      <c r="C199" s="1069" t="s">
        <v>1153</v>
      </c>
      <c r="D199" s="1069" t="s">
        <v>1154</v>
      </c>
    </row>
    <row r="200" spans="1:4">
      <c r="A200" s="1069">
        <v>199</v>
      </c>
      <c r="B200" s="1069" t="s">
        <v>1132</v>
      </c>
      <c r="C200" s="1069" t="s">
        <v>1155</v>
      </c>
      <c r="D200" s="1069" t="s">
        <v>1156</v>
      </c>
    </row>
    <row r="201" spans="1:4">
      <c r="A201" s="1069">
        <v>200</v>
      </c>
      <c r="B201" s="1069" t="s">
        <v>1157</v>
      </c>
      <c r="C201" s="1069" t="s">
        <v>1157</v>
      </c>
      <c r="D201" s="1069" t="s">
        <v>1158</v>
      </c>
    </row>
    <row r="202" spans="1:4">
      <c r="A202" s="1069">
        <v>201</v>
      </c>
      <c r="B202" s="1069" t="s">
        <v>1159</v>
      </c>
      <c r="C202" s="1069" t="s">
        <v>1159</v>
      </c>
      <c r="D202" s="1069" t="s">
        <v>1160</v>
      </c>
    </row>
    <row r="203" spans="1:4">
      <c r="A203" s="1069">
        <v>202</v>
      </c>
      <c r="B203" s="1069" t="s">
        <v>1161</v>
      </c>
      <c r="C203" s="1069" t="s">
        <v>1163</v>
      </c>
      <c r="D203" s="1069" t="s">
        <v>1164</v>
      </c>
    </row>
    <row r="204" spans="1:4">
      <c r="A204" s="1069">
        <v>203</v>
      </c>
      <c r="B204" s="1069" t="s">
        <v>1161</v>
      </c>
      <c r="C204" s="1069" t="s">
        <v>1165</v>
      </c>
      <c r="D204" s="1069" t="s">
        <v>1166</v>
      </c>
    </row>
    <row r="205" spans="1:4">
      <c r="A205" s="1069">
        <v>204</v>
      </c>
      <c r="B205" s="1069" t="s">
        <v>1161</v>
      </c>
      <c r="C205" s="1069" t="s">
        <v>842</v>
      </c>
      <c r="D205" s="1069" t="s">
        <v>1167</v>
      </c>
    </row>
    <row r="206" spans="1:4">
      <c r="A206" s="1069">
        <v>205</v>
      </c>
      <c r="B206" s="1069" t="s">
        <v>1161</v>
      </c>
      <c r="C206" s="1069" t="s">
        <v>1168</v>
      </c>
      <c r="D206" s="1069" t="s">
        <v>1169</v>
      </c>
    </row>
    <row r="207" spans="1:4">
      <c r="A207" s="1069">
        <v>206</v>
      </c>
      <c r="B207" s="1069" t="s">
        <v>1161</v>
      </c>
      <c r="C207" s="1069" t="s">
        <v>1170</v>
      </c>
      <c r="D207" s="1069" t="s">
        <v>1171</v>
      </c>
    </row>
    <row r="208" spans="1:4">
      <c r="A208" s="1069">
        <v>207</v>
      </c>
      <c r="B208" s="1069" t="s">
        <v>1161</v>
      </c>
      <c r="C208" s="1069" t="s">
        <v>1172</v>
      </c>
      <c r="D208" s="1069" t="s">
        <v>1173</v>
      </c>
    </row>
    <row r="209" spans="1:4">
      <c r="A209" s="1069">
        <v>208</v>
      </c>
      <c r="B209" s="1069" t="s">
        <v>1161</v>
      </c>
      <c r="C209" s="1069" t="s">
        <v>1116</v>
      </c>
      <c r="D209" s="1069" t="s">
        <v>1174</v>
      </c>
    </row>
    <row r="210" spans="1:4">
      <c r="A210" s="1069">
        <v>209</v>
      </c>
      <c r="B210" s="1069" t="s">
        <v>1161</v>
      </c>
      <c r="C210" s="1069" t="s">
        <v>1175</v>
      </c>
      <c r="D210" s="1069" t="s">
        <v>1176</v>
      </c>
    </row>
    <row r="211" spans="1:4">
      <c r="A211" s="1069">
        <v>210</v>
      </c>
      <c r="B211" s="1069" t="s">
        <v>1161</v>
      </c>
      <c r="C211" s="1069" t="s">
        <v>1161</v>
      </c>
      <c r="D211" s="1069" t="s">
        <v>1162</v>
      </c>
    </row>
    <row r="212" spans="1:4">
      <c r="A212" s="1069">
        <v>211</v>
      </c>
      <c r="B212" s="1069" t="s">
        <v>1161</v>
      </c>
      <c r="C212" s="1069" t="s">
        <v>1177</v>
      </c>
      <c r="D212" s="1069" t="s">
        <v>1178</v>
      </c>
    </row>
    <row r="213" spans="1:4">
      <c r="A213" s="1069">
        <v>212</v>
      </c>
      <c r="B213" s="1069" t="s">
        <v>1161</v>
      </c>
      <c r="C213" s="1069" t="s">
        <v>1179</v>
      </c>
      <c r="D213" s="1069" t="s">
        <v>1180</v>
      </c>
    </row>
    <row r="214" spans="1:4">
      <c r="A214" s="1069">
        <v>213</v>
      </c>
      <c r="B214" s="1069" t="s">
        <v>1161</v>
      </c>
      <c r="C214" s="1069" t="s">
        <v>1181</v>
      </c>
      <c r="D214" s="1069" t="s">
        <v>1182</v>
      </c>
    </row>
    <row r="215" spans="1:4">
      <c r="A215" s="1069">
        <v>214</v>
      </c>
      <c r="B215" s="1069" t="s">
        <v>1183</v>
      </c>
      <c r="C215" s="1069" t="s">
        <v>1185</v>
      </c>
      <c r="D215" s="1069" t="s">
        <v>1186</v>
      </c>
    </row>
    <row r="216" spans="1:4">
      <c r="A216" s="1069">
        <v>215</v>
      </c>
      <c r="B216" s="1069" t="s">
        <v>1183</v>
      </c>
      <c r="C216" s="1069" t="s">
        <v>1187</v>
      </c>
      <c r="D216" s="1069" t="s">
        <v>1188</v>
      </c>
    </row>
    <row r="217" spans="1:4">
      <c r="A217" s="1069">
        <v>216</v>
      </c>
      <c r="B217" s="1069" t="s">
        <v>1183</v>
      </c>
      <c r="C217" s="1069" t="s">
        <v>1189</v>
      </c>
      <c r="D217" s="1069" t="s">
        <v>1190</v>
      </c>
    </row>
    <row r="218" spans="1:4">
      <c r="A218" s="1069">
        <v>217</v>
      </c>
      <c r="B218" s="1069" t="s">
        <v>1183</v>
      </c>
      <c r="C218" s="1069" t="s">
        <v>1191</v>
      </c>
      <c r="D218" s="1069" t="s">
        <v>1192</v>
      </c>
    </row>
    <row r="219" spans="1:4">
      <c r="A219" s="1069">
        <v>218</v>
      </c>
      <c r="B219" s="1069" t="s">
        <v>1183</v>
      </c>
      <c r="C219" s="1069" t="s">
        <v>1193</v>
      </c>
      <c r="D219" s="1069" t="s">
        <v>1194</v>
      </c>
    </row>
    <row r="220" spans="1:4">
      <c r="A220" s="1069">
        <v>219</v>
      </c>
      <c r="B220" s="1069" t="s">
        <v>1183</v>
      </c>
      <c r="C220" s="1069" t="s">
        <v>1195</v>
      </c>
      <c r="D220" s="1069" t="s">
        <v>1196</v>
      </c>
    </row>
    <row r="221" spans="1:4">
      <c r="A221" s="1069">
        <v>220</v>
      </c>
      <c r="B221" s="1069" t="s">
        <v>1183</v>
      </c>
      <c r="C221" s="1069" t="s">
        <v>1183</v>
      </c>
      <c r="D221" s="1069" t="s">
        <v>1184</v>
      </c>
    </row>
    <row r="222" spans="1:4">
      <c r="A222" s="1069">
        <v>221</v>
      </c>
      <c r="B222" s="1069" t="s">
        <v>1183</v>
      </c>
      <c r="C222" s="1069" t="s">
        <v>1197</v>
      </c>
      <c r="D222" s="1069" t="s">
        <v>1198</v>
      </c>
    </row>
    <row r="223" spans="1:4">
      <c r="A223" s="1069">
        <v>222</v>
      </c>
      <c r="B223" s="1069" t="s">
        <v>1199</v>
      </c>
      <c r="C223" s="1069" t="s">
        <v>1199</v>
      </c>
      <c r="D223" s="1069" t="s">
        <v>1200</v>
      </c>
    </row>
    <row r="224" spans="1:4">
      <c r="A224" s="1069">
        <v>223</v>
      </c>
      <c r="B224" s="1069" t="s">
        <v>1201</v>
      </c>
      <c r="C224" s="1069" t="s">
        <v>1203</v>
      </c>
      <c r="D224" s="1069" t="s">
        <v>1204</v>
      </c>
    </row>
    <row r="225" spans="1:4">
      <c r="A225" s="1069">
        <v>224</v>
      </c>
      <c r="B225" s="1069" t="s">
        <v>1201</v>
      </c>
      <c r="C225" s="1069" t="s">
        <v>1205</v>
      </c>
      <c r="D225" s="1069" t="s">
        <v>1206</v>
      </c>
    </row>
    <row r="226" spans="1:4">
      <c r="A226" s="1069">
        <v>225</v>
      </c>
      <c r="B226" s="1069" t="s">
        <v>1201</v>
      </c>
      <c r="C226" s="1069" t="s">
        <v>1207</v>
      </c>
      <c r="D226" s="1069" t="s">
        <v>1208</v>
      </c>
    </row>
    <row r="227" spans="1:4">
      <c r="A227" s="1069">
        <v>226</v>
      </c>
      <c r="B227" s="1069" t="s">
        <v>1201</v>
      </c>
      <c r="C227" s="1069" t="s">
        <v>1209</v>
      </c>
      <c r="D227" s="1069" t="s">
        <v>1210</v>
      </c>
    </row>
    <row r="228" spans="1:4">
      <c r="A228" s="1069">
        <v>227</v>
      </c>
      <c r="B228" s="1069" t="s">
        <v>1201</v>
      </c>
      <c r="C228" s="1069" t="s">
        <v>1211</v>
      </c>
      <c r="D228" s="1069" t="s">
        <v>1212</v>
      </c>
    </row>
    <row r="229" spans="1:4">
      <c r="A229" s="1069">
        <v>228</v>
      </c>
      <c r="B229" s="1069" t="s">
        <v>1201</v>
      </c>
      <c r="C229" s="1069" t="s">
        <v>1213</v>
      </c>
      <c r="D229" s="1069" t="s">
        <v>1214</v>
      </c>
    </row>
    <row r="230" spans="1:4">
      <c r="A230" s="1069">
        <v>229</v>
      </c>
      <c r="B230" s="1069" t="s">
        <v>1201</v>
      </c>
      <c r="C230" s="1069" t="s">
        <v>1215</v>
      </c>
      <c r="D230" s="1069" t="s">
        <v>1216</v>
      </c>
    </row>
    <row r="231" spans="1:4">
      <c r="A231" s="1069">
        <v>230</v>
      </c>
      <c r="B231" s="1069" t="s">
        <v>1201</v>
      </c>
      <c r="C231" s="1069" t="s">
        <v>1217</v>
      </c>
      <c r="D231" s="1069" t="s">
        <v>1218</v>
      </c>
    </row>
    <row r="232" spans="1:4">
      <c r="A232" s="1069">
        <v>231</v>
      </c>
      <c r="B232" s="1069" t="s">
        <v>1201</v>
      </c>
      <c r="C232" s="1069" t="s">
        <v>1201</v>
      </c>
      <c r="D232" s="1069" t="s">
        <v>1202</v>
      </c>
    </row>
    <row r="233" spans="1:4">
      <c r="A233" s="1069">
        <v>232</v>
      </c>
      <c r="B233" s="1069" t="s">
        <v>1201</v>
      </c>
      <c r="C233" s="1069" t="s">
        <v>1219</v>
      </c>
      <c r="D233" s="1069" t="s">
        <v>1220</v>
      </c>
    </row>
    <row r="234" spans="1:4">
      <c r="A234" s="1069">
        <v>233</v>
      </c>
      <c r="B234" s="1069" t="s">
        <v>1221</v>
      </c>
      <c r="C234" s="1069" t="s">
        <v>1223</v>
      </c>
      <c r="D234" s="1069" t="s">
        <v>1224</v>
      </c>
    </row>
    <row r="235" spans="1:4">
      <c r="A235" s="1069">
        <v>234</v>
      </c>
      <c r="B235" s="1069" t="s">
        <v>1221</v>
      </c>
      <c r="C235" s="1069" t="s">
        <v>1225</v>
      </c>
      <c r="D235" s="1069" t="s">
        <v>1226</v>
      </c>
    </row>
    <row r="236" spans="1:4">
      <c r="A236" s="1069">
        <v>235</v>
      </c>
      <c r="B236" s="1069" t="s">
        <v>1221</v>
      </c>
      <c r="C236" s="1069" t="s">
        <v>1227</v>
      </c>
      <c r="D236" s="1069" t="s">
        <v>1228</v>
      </c>
    </row>
    <row r="237" spans="1:4">
      <c r="A237" s="1069">
        <v>236</v>
      </c>
      <c r="B237" s="1069" t="s">
        <v>1221</v>
      </c>
      <c r="C237" s="1069" t="s">
        <v>1229</v>
      </c>
      <c r="D237" s="1069" t="s">
        <v>1230</v>
      </c>
    </row>
    <row r="238" spans="1:4">
      <c r="A238" s="1069">
        <v>237</v>
      </c>
      <c r="B238" s="1069" t="s">
        <v>1221</v>
      </c>
      <c r="C238" s="1069" t="s">
        <v>1231</v>
      </c>
      <c r="D238" s="1069" t="s">
        <v>1232</v>
      </c>
    </row>
    <row r="239" spans="1:4">
      <c r="A239" s="1069">
        <v>238</v>
      </c>
      <c r="B239" s="1069" t="s">
        <v>1221</v>
      </c>
      <c r="C239" s="1069" t="s">
        <v>1221</v>
      </c>
      <c r="D239" s="1069" t="s">
        <v>1222</v>
      </c>
    </row>
    <row r="240" spans="1:4">
      <c r="A240" s="1069">
        <v>239</v>
      </c>
      <c r="B240" s="1069" t="s">
        <v>1221</v>
      </c>
      <c r="C240" s="1069" t="s">
        <v>1233</v>
      </c>
      <c r="D240" s="1069" t="s">
        <v>1234</v>
      </c>
    </row>
    <row r="241" spans="1:4">
      <c r="A241" s="1069">
        <v>240</v>
      </c>
      <c r="B241" s="1069" t="s">
        <v>1221</v>
      </c>
      <c r="C241" s="1069" t="s">
        <v>1235</v>
      </c>
      <c r="D241" s="1069" t="s">
        <v>1236</v>
      </c>
    </row>
    <row r="242" spans="1:4">
      <c r="A242" s="1069">
        <v>241</v>
      </c>
      <c r="B242" s="1069" t="s">
        <v>1237</v>
      </c>
      <c r="C242" s="1069" t="s">
        <v>1239</v>
      </c>
      <c r="D242" s="1069" t="s">
        <v>1240</v>
      </c>
    </row>
    <row r="243" spans="1:4">
      <c r="A243" s="1069">
        <v>242</v>
      </c>
      <c r="B243" s="1069" t="s">
        <v>1237</v>
      </c>
      <c r="C243" s="1069" t="s">
        <v>1241</v>
      </c>
      <c r="D243" s="1069" t="s">
        <v>1242</v>
      </c>
    </row>
    <row r="244" spans="1:4">
      <c r="A244" s="1069">
        <v>243</v>
      </c>
      <c r="B244" s="1069" t="s">
        <v>1237</v>
      </c>
      <c r="C244" s="1069" t="s">
        <v>1243</v>
      </c>
      <c r="D244" s="1069" t="s">
        <v>1244</v>
      </c>
    </row>
    <row r="245" spans="1:4">
      <c r="A245" s="1069">
        <v>244</v>
      </c>
      <c r="B245" s="1069" t="s">
        <v>1237</v>
      </c>
      <c r="C245" s="1069" t="s">
        <v>1245</v>
      </c>
      <c r="D245" s="1069" t="s">
        <v>1246</v>
      </c>
    </row>
    <row r="246" spans="1:4">
      <c r="A246" s="1069">
        <v>245</v>
      </c>
      <c r="B246" s="1069" t="s">
        <v>1237</v>
      </c>
      <c r="C246" s="1069" t="s">
        <v>1247</v>
      </c>
      <c r="D246" s="1069" t="s">
        <v>1248</v>
      </c>
    </row>
    <row r="247" spans="1:4">
      <c r="A247" s="1069">
        <v>246</v>
      </c>
      <c r="B247" s="1069" t="s">
        <v>1237</v>
      </c>
      <c r="C247" s="1069" t="s">
        <v>1237</v>
      </c>
      <c r="D247" s="1069" t="s">
        <v>1238</v>
      </c>
    </row>
    <row r="248" spans="1:4">
      <c r="A248" s="1069">
        <v>247</v>
      </c>
      <c r="B248" s="1069" t="s">
        <v>1249</v>
      </c>
      <c r="C248" s="1069" t="s">
        <v>1249</v>
      </c>
      <c r="D248" s="1069" t="s">
        <v>1250</v>
      </c>
    </row>
    <row r="249" spans="1:4">
      <c r="A249" s="1069">
        <v>248</v>
      </c>
      <c r="B249" s="1069" t="s">
        <v>1251</v>
      </c>
      <c r="C249" s="1069" t="s">
        <v>1251</v>
      </c>
      <c r="D249" s="1069" t="s">
        <v>1252</v>
      </c>
    </row>
    <row r="250" spans="1:4">
      <c r="A250" s="1069">
        <v>249</v>
      </c>
      <c r="B250" s="1069" t="s">
        <v>1253</v>
      </c>
      <c r="C250" s="1069" t="s">
        <v>1255</v>
      </c>
      <c r="D250" s="1069" t="s">
        <v>1256</v>
      </c>
    </row>
    <row r="251" spans="1:4">
      <c r="A251" s="1069">
        <v>250</v>
      </c>
      <c r="B251" s="1069" t="s">
        <v>1253</v>
      </c>
      <c r="C251" s="1069" t="s">
        <v>1257</v>
      </c>
      <c r="D251" s="1069" t="s">
        <v>1258</v>
      </c>
    </row>
    <row r="252" spans="1:4">
      <c r="A252" s="1069">
        <v>251</v>
      </c>
      <c r="B252" s="1069" t="s">
        <v>1253</v>
      </c>
      <c r="C252" s="1069" t="s">
        <v>1259</v>
      </c>
      <c r="D252" s="1069" t="s">
        <v>1260</v>
      </c>
    </row>
    <row r="253" spans="1:4">
      <c r="A253" s="1069">
        <v>252</v>
      </c>
      <c r="B253" s="1069" t="s">
        <v>1253</v>
      </c>
      <c r="C253" s="1069" t="s">
        <v>1261</v>
      </c>
      <c r="D253" s="1069" t="s">
        <v>1262</v>
      </c>
    </row>
    <row r="254" spans="1:4">
      <c r="A254" s="1069">
        <v>253</v>
      </c>
      <c r="B254" s="1069" t="s">
        <v>1253</v>
      </c>
      <c r="C254" s="1069" t="s">
        <v>1263</v>
      </c>
      <c r="D254" s="1069" t="s">
        <v>1264</v>
      </c>
    </row>
    <row r="255" spans="1:4">
      <c r="A255" s="1069">
        <v>254</v>
      </c>
      <c r="B255" s="1069" t="s">
        <v>1253</v>
      </c>
      <c r="C255" s="1069" t="s">
        <v>1265</v>
      </c>
      <c r="D255" s="1069" t="s">
        <v>1266</v>
      </c>
    </row>
    <row r="256" spans="1:4">
      <c r="A256" s="1069">
        <v>255</v>
      </c>
      <c r="B256" s="1069" t="s">
        <v>1253</v>
      </c>
      <c r="C256" s="1069" t="s">
        <v>1267</v>
      </c>
      <c r="D256" s="1069" t="s">
        <v>1268</v>
      </c>
    </row>
    <row r="257" spans="1:4">
      <c r="A257" s="1069">
        <v>256</v>
      </c>
      <c r="B257" s="1069" t="s">
        <v>1253</v>
      </c>
      <c r="C257" s="1069" t="s">
        <v>1253</v>
      </c>
      <c r="D257" s="1069" t="s">
        <v>1254</v>
      </c>
    </row>
    <row r="258" spans="1:4">
      <c r="A258" s="1069">
        <v>257</v>
      </c>
      <c r="B258" s="1069" t="s">
        <v>1253</v>
      </c>
      <c r="C258" s="1069" t="s">
        <v>1269</v>
      </c>
      <c r="D258" s="1069" t="s">
        <v>1270</v>
      </c>
    </row>
    <row r="259" spans="1:4">
      <c r="A259" s="1069">
        <v>258</v>
      </c>
      <c r="B259" s="1069" t="s">
        <v>1271</v>
      </c>
      <c r="C259" s="1069" t="s">
        <v>1273</v>
      </c>
      <c r="D259" s="1069" t="s">
        <v>1274</v>
      </c>
    </row>
    <row r="260" spans="1:4">
      <c r="A260" s="1069">
        <v>259</v>
      </c>
      <c r="B260" s="1069" t="s">
        <v>1271</v>
      </c>
      <c r="C260" s="1069" t="s">
        <v>1275</v>
      </c>
      <c r="D260" s="1069" t="s">
        <v>1276</v>
      </c>
    </row>
    <row r="261" spans="1:4">
      <c r="A261" s="1069">
        <v>260</v>
      </c>
      <c r="B261" s="1069" t="s">
        <v>1271</v>
      </c>
      <c r="C261" s="1069" t="s">
        <v>1277</v>
      </c>
      <c r="D261" s="1069" t="s">
        <v>1278</v>
      </c>
    </row>
    <row r="262" spans="1:4">
      <c r="A262" s="1069">
        <v>261</v>
      </c>
      <c r="B262" s="1069" t="s">
        <v>1271</v>
      </c>
      <c r="C262" s="1069" t="s">
        <v>1279</v>
      </c>
      <c r="D262" s="1069" t="s">
        <v>1280</v>
      </c>
    </row>
    <row r="263" spans="1:4">
      <c r="A263" s="1069">
        <v>262</v>
      </c>
      <c r="B263" s="1069" t="s">
        <v>1271</v>
      </c>
      <c r="C263" s="1069" t="s">
        <v>1281</v>
      </c>
      <c r="D263" s="1069" t="s">
        <v>1282</v>
      </c>
    </row>
    <row r="264" spans="1:4">
      <c r="A264" s="1069">
        <v>263</v>
      </c>
      <c r="B264" s="1069" t="s">
        <v>1271</v>
      </c>
      <c r="C264" s="1069" t="s">
        <v>1283</v>
      </c>
      <c r="D264" s="1069" t="s">
        <v>1284</v>
      </c>
    </row>
    <row r="265" spans="1:4">
      <c r="A265" s="1069">
        <v>264</v>
      </c>
      <c r="B265" s="1069" t="s">
        <v>1271</v>
      </c>
      <c r="C265" s="1069" t="s">
        <v>1285</v>
      </c>
      <c r="D265" s="1069" t="s">
        <v>1286</v>
      </c>
    </row>
    <row r="266" spans="1:4">
      <c r="A266" s="1069">
        <v>265</v>
      </c>
      <c r="B266" s="1069" t="s">
        <v>1271</v>
      </c>
      <c r="C266" s="1069" t="s">
        <v>1287</v>
      </c>
      <c r="D266" s="1069" t="s">
        <v>1288</v>
      </c>
    </row>
    <row r="267" spans="1:4">
      <c r="A267" s="1069">
        <v>266</v>
      </c>
      <c r="B267" s="1069" t="s">
        <v>1271</v>
      </c>
      <c r="C267" s="1069" t="s">
        <v>1289</v>
      </c>
      <c r="D267" s="1069" t="s">
        <v>1290</v>
      </c>
    </row>
    <row r="268" spans="1:4">
      <c r="A268" s="1069">
        <v>267</v>
      </c>
      <c r="B268" s="1069" t="s">
        <v>1271</v>
      </c>
      <c r="C268" s="1069" t="s">
        <v>1291</v>
      </c>
      <c r="D268" s="1069" t="s">
        <v>1292</v>
      </c>
    </row>
    <row r="269" spans="1:4">
      <c r="A269" s="1069">
        <v>268</v>
      </c>
      <c r="B269" s="1069" t="s">
        <v>1271</v>
      </c>
      <c r="C269" s="1069" t="s">
        <v>1293</v>
      </c>
      <c r="D269" s="1069" t="s">
        <v>1294</v>
      </c>
    </row>
    <row r="270" spans="1:4">
      <c r="A270" s="1069">
        <v>269</v>
      </c>
      <c r="B270" s="1069" t="s">
        <v>1271</v>
      </c>
      <c r="C270" s="1069" t="s">
        <v>1271</v>
      </c>
      <c r="D270" s="1069" t="s">
        <v>1272</v>
      </c>
    </row>
    <row r="271" spans="1:4">
      <c r="A271" s="1069">
        <v>270</v>
      </c>
      <c r="B271" s="1069" t="s">
        <v>1295</v>
      </c>
      <c r="C271" s="1069" t="s">
        <v>1295</v>
      </c>
      <c r="D271" s="1069" t="s">
        <v>1296</v>
      </c>
    </row>
    <row r="272" spans="1:4">
      <c r="A272" s="1069">
        <v>271</v>
      </c>
      <c r="B272" s="1069" t="s">
        <v>1297</v>
      </c>
      <c r="C272" s="1069" t="s">
        <v>1297</v>
      </c>
      <c r="D272" s="1069" t="s">
        <v>1298</v>
      </c>
    </row>
    <row r="273" spans="1:4">
      <c r="A273" s="1069">
        <v>272</v>
      </c>
      <c r="B273" s="1069" t="s">
        <v>1299</v>
      </c>
      <c r="C273" s="1069" t="s">
        <v>1299</v>
      </c>
      <c r="D273" s="1069" t="s">
        <v>1300</v>
      </c>
    </row>
    <row r="274" spans="1:4">
      <c r="A274" s="1069">
        <v>273</v>
      </c>
      <c r="B274" s="1069" t="s">
        <v>1301</v>
      </c>
      <c r="C274" s="1069" t="s">
        <v>1301</v>
      </c>
      <c r="D274" s="1069" t="s">
        <v>1302</v>
      </c>
    </row>
    <row r="275" spans="1:4">
      <c r="A275" s="1069">
        <v>274</v>
      </c>
      <c r="B275" s="1069" t="s">
        <v>1303</v>
      </c>
      <c r="C275" s="1069" t="s">
        <v>1303</v>
      </c>
      <c r="D275" s="1069" t="s">
        <v>1304</v>
      </c>
    </row>
    <row r="276" spans="1:4">
      <c r="A276" s="1069">
        <v>275</v>
      </c>
      <c r="B276" s="1069" t="s">
        <v>1305</v>
      </c>
      <c r="C276" s="1069" t="s">
        <v>1305</v>
      </c>
      <c r="D276" s="1069" t="s">
        <v>1306</v>
      </c>
    </row>
    <row r="277" spans="1:4">
      <c r="A277" s="1069">
        <v>276</v>
      </c>
      <c r="B277" s="1069" t="s">
        <v>1307</v>
      </c>
      <c r="C277" s="1069" t="s">
        <v>1307</v>
      </c>
      <c r="D277" s="1069" t="s">
        <v>1308</v>
      </c>
    </row>
    <row r="278" spans="1:4">
      <c r="A278" s="1069">
        <v>277</v>
      </c>
      <c r="B278" s="1069" t="s">
        <v>1309</v>
      </c>
      <c r="C278" s="1069" t="s">
        <v>1309</v>
      </c>
      <c r="D278" s="1069" t="s">
        <v>1310</v>
      </c>
    </row>
    <row r="279" spans="1:4">
      <c r="A279" s="1069">
        <v>278</v>
      </c>
      <c r="B279" s="1069" t="s">
        <v>1311</v>
      </c>
      <c r="C279" s="1069" t="s">
        <v>1311</v>
      </c>
      <c r="D279" s="1069" t="s">
        <v>1312</v>
      </c>
    </row>
  </sheetData>
  <phoneticPr fontId="9" type="noConversion"/>
  <pageMargins left="0.7" right="0.7" top="0.75" bottom="0.75" header="0.3" footer="0.3"/>
</worksheet>
</file>

<file path=xl/worksheets/sheet70.xml><?xml version="1.0" encoding="utf-8"?>
<worksheet xmlns="http://schemas.openxmlformats.org/spreadsheetml/2006/main" xmlns:r="http://schemas.openxmlformats.org/officeDocument/2006/relationships">
  <sheetPr codeName="modInfo">
    <tabColor indexed="47"/>
  </sheetPr>
  <dimension ref="A1:D36"/>
  <sheetViews>
    <sheetView showGridLines="0" zoomScaleNormal="100" workbookViewId="0"/>
  </sheetViews>
  <sheetFormatPr defaultRowHeight="11.25"/>
  <cols>
    <col min="1" max="1" width="3.7109375" style="40" customWidth="1"/>
    <col min="2" max="2" width="90.7109375" style="40" customWidth="1"/>
    <col min="3" max="16384" width="9.140625" style="40"/>
  </cols>
  <sheetData>
    <row r="1" spans="2:4">
      <c r="B1" s="48" t="s">
        <v>59</v>
      </c>
    </row>
    <row r="2" spans="2:4" ht="90">
      <c r="B2" s="50" t="s">
        <v>480</v>
      </c>
    </row>
    <row r="3" spans="2:4" ht="67.5">
      <c r="B3" s="50" t="s">
        <v>389</v>
      </c>
    </row>
    <row r="4" spans="2:4" ht="33.75">
      <c r="B4" s="50" t="s">
        <v>577</v>
      </c>
    </row>
    <row r="5" spans="2:4">
      <c r="B5" s="50" t="s">
        <v>222</v>
      </c>
    </row>
    <row r="6" spans="2:4" ht="22.5">
      <c r="B6" s="50" t="s">
        <v>266</v>
      </c>
    </row>
    <row r="7" spans="2:4" ht="22.5">
      <c r="B7" s="50" t="s">
        <v>267</v>
      </c>
    </row>
    <row r="8" spans="2:4" ht="22.5">
      <c r="B8" s="50" t="s">
        <v>268</v>
      </c>
    </row>
    <row r="9" spans="2:4" ht="22.5">
      <c r="B9" s="50" t="s">
        <v>481</v>
      </c>
    </row>
    <row r="10" spans="2:4" ht="56.25">
      <c r="B10" s="50" t="s">
        <v>672</v>
      </c>
    </row>
    <row r="11" spans="2:4" ht="12.75">
      <c r="B11" s="213" t="s">
        <v>387</v>
      </c>
    </row>
    <row r="12" spans="2:4">
      <c r="B12" s="48" t="s">
        <v>181</v>
      </c>
    </row>
    <row r="13" spans="2:4" ht="22.5">
      <c r="B13" s="50" t="s">
        <v>197</v>
      </c>
    </row>
    <row r="14" spans="2:4" ht="67.5">
      <c r="B14" s="50" t="s">
        <v>250</v>
      </c>
    </row>
    <row r="15" spans="2:4" ht="22.5">
      <c r="B15" s="50" t="s">
        <v>230</v>
      </c>
    </row>
    <row r="16" spans="2:4">
      <c r="B16" s="48" t="s">
        <v>206</v>
      </c>
      <c r="D16" s="88"/>
    </row>
    <row r="17" spans="1:2" ht="33.75">
      <c r="B17" s="50" t="s">
        <v>264</v>
      </c>
    </row>
    <row r="18" spans="1:2" ht="33.75">
      <c r="B18" s="50" t="s">
        <v>265</v>
      </c>
    </row>
    <row r="19" spans="1:2">
      <c r="B19" s="50" t="s">
        <v>251</v>
      </c>
    </row>
    <row r="20" spans="1:2" ht="33.75">
      <c r="B20" s="50" t="s">
        <v>292</v>
      </c>
    </row>
    <row r="21" spans="1:2">
      <c r="B21" s="48" t="s">
        <v>219</v>
      </c>
    </row>
    <row r="22" spans="1:2">
      <c r="B22" s="50" t="s">
        <v>221</v>
      </c>
    </row>
    <row r="24" spans="1:2" ht="22.5">
      <c r="B24" s="215" t="s">
        <v>370</v>
      </c>
    </row>
    <row r="26" spans="1:2">
      <c r="B26" s="48" t="s">
        <v>331</v>
      </c>
    </row>
    <row r="27" spans="1:2" ht="22.5">
      <c r="B27" s="214" t="s">
        <v>458</v>
      </c>
    </row>
    <row r="28" spans="1:2">
      <c r="B28" s="214" t="s">
        <v>457</v>
      </c>
    </row>
    <row r="29" spans="1:2">
      <c r="B29" s="290" t="s">
        <v>388</v>
      </c>
    </row>
    <row r="30" spans="1:2" ht="22.5">
      <c r="B30" s="214" t="s">
        <v>576</v>
      </c>
    </row>
    <row r="32" spans="1:2">
      <c r="A32" s="272"/>
      <c r="B32" s="273" t="s">
        <v>431</v>
      </c>
    </row>
    <row r="33" spans="1:2" ht="14.25">
      <c r="A33" s="274">
        <v>1</v>
      </c>
      <c r="B33" s="275" t="s">
        <v>432</v>
      </c>
    </row>
    <row r="34" spans="1:2" ht="14.25">
      <c r="A34" s="274">
        <v>2</v>
      </c>
      <c r="B34" s="275" t="s">
        <v>433</v>
      </c>
    </row>
    <row r="35" spans="1:2">
      <c r="B35" s="273" t="s">
        <v>434</v>
      </c>
    </row>
    <row r="36" spans="1:2">
      <c r="B36" s="275" t="s">
        <v>435</v>
      </c>
    </row>
  </sheetData>
  <phoneticPr fontId="9" type="noConversion"/>
  <pageMargins left="0.75" right="0.75" top="1" bottom="1" header="0.5" footer="0.5"/>
  <pageSetup paperSize="9" orientation="portrait" horizontalDpi="200" verticalDpi="200" r:id="rId1"/>
  <headerFooter alignWithMargins="0"/>
</worksheet>
</file>

<file path=xl/worksheets/sheet71.xml><?xml version="1.0" encoding="utf-8"?>
<worksheet xmlns="http://schemas.openxmlformats.org/spreadsheetml/2006/main" xmlns:r="http://schemas.openxmlformats.org/officeDocument/2006/relationships">
  <sheetPr codeName="modList05">
    <tabColor rgb="FFFFCC99"/>
  </sheetPr>
  <dimension ref="A1"/>
  <sheetViews>
    <sheetView showGridLines="0" workbookViewId="0"/>
  </sheetViews>
  <sheetFormatPr defaultRowHeight="11.25"/>
  <sheetData/>
  <pageMargins left="0.7" right="0.7" top="0.75" bottom="0.75" header="0.3" footer="0.3"/>
</worksheet>
</file>

<file path=xl/worksheets/sheet72.xml><?xml version="1.0" encoding="utf-8"?>
<worksheet xmlns="http://schemas.openxmlformats.org/spreadsheetml/2006/main" xmlns:r="http://schemas.openxmlformats.org/officeDocument/2006/relationships">
  <sheetPr codeName="modList06">
    <tabColor indexed="47"/>
  </sheetPr>
  <dimension ref="A1"/>
  <sheetViews>
    <sheetView showGridLines="0" zoomScaleNormal="100" workbookViewId="0"/>
  </sheetViews>
  <sheetFormatPr defaultRowHeight="11.25"/>
  <sheetData>
    <row r="1" spans="1:1">
      <c r="A1" s="3"/>
    </row>
  </sheetData>
  <phoneticPr fontId="9" type="noConversion"/>
  <pageMargins left="0.75" right="0.75" top="1" bottom="1" header="0.5" footer="0.5"/>
  <headerFooter alignWithMargins="0"/>
</worksheet>
</file>

<file path=xl/worksheets/sheet73.xml><?xml version="1.0" encoding="utf-8"?>
<worksheet xmlns="http://schemas.openxmlformats.org/spreadsheetml/2006/main" xmlns:r="http://schemas.openxmlformats.org/officeDocument/2006/relationships">
  <sheetPr codeName="modList07">
    <tabColor indexed="47"/>
  </sheetPr>
  <dimension ref="A1"/>
  <sheetViews>
    <sheetView showGridLines="0" zoomScaleNormal="100" workbookViewId="0"/>
  </sheetViews>
  <sheetFormatPr defaultRowHeight="11.25"/>
  <cols>
    <col min="1" max="16384" width="9.140625" style="167"/>
  </cols>
  <sheetData>
    <row r="1" spans="1:1">
      <c r="A1" s="184"/>
    </row>
  </sheetData>
  <pageMargins left="0.7" right="0.7" top="0.75" bottom="0.75" header="0.3" footer="0.3"/>
  <pageSetup paperSize="9" orientation="portrait" verticalDpi="0" r:id="rId1"/>
</worksheet>
</file>

<file path=xl/worksheets/sheet74.xml><?xml version="1.0" encoding="utf-8"?>
<worksheet xmlns="http://schemas.openxmlformats.org/spreadsheetml/2006/main" xmlns:r="http://schemas.openxmlformats.org/officeDocument/2006/relationships">
  <sheetPr codeName="modList11">
    <tabColor indexed="47"/>
  </sheetPr>
  <dimension ref="A1"/>
  <sheetViews>
    <sheetView showGridLines="0" zoomScaleNormal="100" workbookViewId="0"/>
  </sheetViews>
  <sheetFormatPr defaultRowHeight="11.25"/>
  <sheetData>
    <row r="1" spans="1:1">
      <c r="A1" s="3"/>
    </row>
  </sheetData>
  <sheetProtection formatColumns="0" formatRows="0"/>
  <phoneticPr fontId="9" type="noConversion"/>
  <pageMargins left="0.7" right="0.7" top="0.75" bottom="0.75" header="0.3" footer="0.3"/>
</worksheet>
</file>

<file path=xl/worksheets/sheet75.xml><?xml version="1.0" encoding="utf-8"?>
<worksheet xmlns="http://schemas.openxmlformats.org/spreadsheetml/2006/main" xmlns:r="http://schemas.openxmlformats.org/officeDocument/2006/relationships">
  <sheetPr codeName="modList12">
    <tabColor indexed="47"/>
  </sheetPr>
  <dimension ref="A1"/>
  <sheetViews>
    <sheetView showGridLines="0" workbookViewId="0"/>
  </sheetViews>
  <sheetFormatPr defaultRowHeight="11.25"/>
  <sheetData/>
  <pageMargins left="0.7" right="0.7" top="0.75" bottom="0.75" header="0.3" footer="0.3"/>
</worksheet>
</file>

<file path=xl/worksheets/sheet76.xml><?xml version="1.0" encoding="utf-8"?>
<worksheet xmlns="http://schemas.openxmlformats.org/spreadsheetml/2006/main" xmlns:r="http://schemas.openxmlformats.org/officeDocument/2006/relationships">
  <sheetPr codeName="modfrmDateChoose">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77.xml><?xml version="1.0" encoding="utf-8"?>
<worksheet xmlns="http://schemas.openxmlformats.org/spreadsheetml/2006/main" xmlns:r="http://schemas.openxmlformats.org/officeDocument/2006/relationships">
  <sheetPr codeName="modComm">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78.xml><?xml version="1.0" encoding="utf-8"?>
<worksheet xmlns="http://schemas.openxmlformats.org/spreadsheetml/2006/main" xmlns:r="http://schemas.openxmlformats.org/officeDocument/2006/relationships">
  <sheetPr codeName="modThisWorkbook">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79.xml><?xml version="1.0" encoding="utf-8"?>
<worksheet xmlns="http://schemas.openxmlformats.org/spreadsheetml/2006/main" xmlns:r="http://schemas.openxmlformats.org/officeDocument/2006/relationships">
  <sheetPr codeName="modfrmReestrMR">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80.xml><?xml version="1.0" encoding="utf-8"?>
<worksheet xmlns="http://schemas.openxmlformats.org/spreadsheetml/2006/main" xmlns:r="http://schemas.openxmlformats.org/officeDocument/2006/relationships">
  <sheetPr codeName="modfrmCheckUpdates">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822</vt:i4>
      </vt:variant>
    </vt:vector>
  </HeadingPairs>
  <TitlesOfParts>
    <vt:vector size="835" baseType="lpstr">
      <vt:lpstr>Инструкция</vt:lpstr>
      <vt:lpstr>Титульный</vt:lpstr>
      <vt:lpstr>Территории</vt:lpstr>
      <vt:lpstr>Перечень тарифов</vt:lpstr>
      <vt:lpstr>Форма 1.0.1 | Т-ТН</vt:lpstr>
      <vt:lpstr>Форма 4.10.3 | Т-ТН</vt:lpstr>
      <vt:lpstr>Форма 1.0.1 | Форма 4.9</vt:lpstr>
      <vt:lpstr>Форма 4.9</vt:lpstr>
      <vt:lpstr>Форма 1.0.1 | Форма 4.10.1</vt:lpstr>
      <vt:lpstr>Форма 4.10.1</vt:lpstr>
      <vt:lpstr>Сведения об изменении</vt:lpstr>
      <vt:lpstr>Комментарии</vt:lpstr>
      <vt:lpstr>Проверка</vt:lpstr>
      <vt:lpstr>activity</vt:lpstr>
      <vt:lpstr>add_CS_List05_1</vt:lpstr>
      <vt:lpstr>add_CS_List05_10</vt:lpstr>
      <vt:lpstr>add_CS_List05_13</vt:lpstr>
      <vt:lpstr>add_CS_List05_2</vt:lpstr>
      <vt:lpstr>add_CS_List05_3</vt:lpstr>
      <vt:lpstr>add_CS_List05_3_i</vt:lpstr>
      <vt:lpstr>add_CS_List05_5</vt:lpstr>
      <vt:lpstr>add_CS_List05_6</vt:lpstr>
      <vt:lpstr>add_CS_List05_7</vt:lpstr>
      <vt:lpstr>add_CS_List05_8</vt:lpstr>
      <vt:lpstr>add_CS_List05_9</vt:lpstr>
      <vt:lpstr>add_CT_1</vt:lpstr>
      <vt:lpstr>add_CT_10</vt:lpstr>
      <vt:lpstr>add_CT_13</vt:lpstr>
      <vt:lpstr>add_CT_2</vt:lpstr>
      <vt:lpstr>add_CT_3</vt:lpstr>
      <vt:lpstr>add_CT_3_i</vt:lpstr>
      <vt:lpstr>add_CT_5</vt:lpstr>
      <vt:lpstr>add_CT_6</vt:lpstr>
      <vt:lpstr>add_CT_7</vt:lpstr>
      <vt:lpstr>add_CT_8</vt:lpstr>
      <vt:lpstr>add_CT_9</vt:lpstr>
      <vt:lpstr>add_MO_1</vt:lpstr>
      <vt:lpstr>add_MO_10</vt:lpstr>
      <vt:lpstr>add_MO_13</vt:lpstr>
      <vt:lpstr>add_MO_2</vt:lpstr>
      <vt:lpstr>add_MO_3</vt:lpstr>
      <vt:lpstr>add_MO_3_i</vt:lpstr>
      <vt:lpstr>add_MO_5</vt:lpstr>
      <vt:lpstr>add_MO_6</vt:lpstr>
      <vt:lpstr>add_MO_7</vt:lpstr>
      <vt:lpstr>add_MO_8</vt:lpstr>
      <vt:lpstr>add_MO_9</vt:lpstr>
      <vt:lpstr>add_MO_List05_1</vt:lpstr>
      <vt:lpstr>add_MO_List05_10</vt:lpstr>
      <vt:lpstr>add_MO_List05_13</vt:lpstr>
      <vt:lpstr>add_MO_List05_2</vt:lpstr>
      <vt:lpstr>add_MO_List05_3</vt:lpstr>
      <vt:lpstr>add_MO_List05_3_i</vt:lpstr>
      <vt:lpstr>add_MO_List05_5</vt:lpstr>
      <vt:lpstr>add_MO_List05_6</vt:lpstr>
      <vt:lpstr>add_MO_List05_7</vt:lpstr>
      <vt:lpstr>add_MO_List05_8</vt:lpstr>
      <vt:lpstr>add_MO_List05_9</vt:lpstr>
      <vt:lpstr>add_MR_List05_1</vt:lpstr>
      <vt:lpstr>add_MR_List05_10</vt:lpstr>
      <vt:lpstr>add_MR_List05_13</vt:lpstr>
      <vt:lpstr>add_MR_List05_2</vt:lpstr>
      <vt:lpstr>add_MR_List05_3</vt:lpstr>
      <vt:lpstr>add_MR_List05_3_i</vt:lpstr>
      <vt:lpstr>add_MR_List05_5</vt:lpstr>
      <vt:lpstr>add_MR_List05_6</vt:lpstr>
      <vt:lpstr>add_MR_List05_7</vt:lpstr>
      <vt:lpstr>add_MR_List05_8</vt:lpstr>
      <vt:lpstr>add_MR_List05_9</vt:lpstr>
      <vt:lpstr>add_POST_5</vt:lpstr>
      <vt:lpstr>add_Rate_1</vt:lpstr>
      <vt:lpstr>add_Rate_10</vt:lpstr>
      <vt:lpstr>add_Rate_13</vt:lpstr>
      <vt:lpstr>add_Rate_2</vt:lpstr>
      <vt:lpstr>add_Rate_3</vt:lpstr>
      <vt:lpstr>add_Rate_3_i</vt:lpstr>
      <vt:lpstr>add_Rate_5</vt:lpstr>
      <vt:lpstr>add_Rate_6</vt:lpstr>
      <vt:lpstr>add_Rate_7</vt:lpstr>
      <vt:lpstr>add_Rate_8</vt:lpstr>
      <vt:lpstr>add_Rate_9</vt:lpstr>
      <vt:lpstr>add_Scheme_6</vt:lpstr>
      <vt:lpstr>add_TER_List05_1</vt:lpstr>
      <vt:lpstr>add_TER_List05_10</vt:lpstr>
      <vt:lpstr>add_TER_List05_13</vt:lpstr>
      <vt:lpstr>add_TER_List05_2</vt:lpstr>
      <vt:lpstr>add_TER_List05_3</vt:lpstr>
      <vt:lpstr>add_TER_List05_3_i</vt:lpstr>
      <vt:lpstr>add_TER_List05_5</vt:lpstr>
      <vt:lpstr>add_TER_List05_6</vt:lpstr>
      <vt:lpstr>add_TER_List05_7</vt:lpstr>
      <vt:lpstr>add_TER_List05_8</vt:lpstr>
      <vt:lpstr>add_TER_List05_9</vt:lpstr>
      <vt:lpstr>add_Warm_1</vt:lpstr>
      <vt:lpstr>add_Warm_10</vt:lpstr>
      <vt:lpstr>add_Warm_13</vt:lpstr>
      <vt:lpstr>add_Warm_2</vt:lpstr>
      <vt:lpstr>add_Warm_3</vt:lpstr>
      <vt:lpstr>add_Warm_3_i</vt:lpstr>
      <vt:lpstr>add_Warm_5</vt:lpstr>
      <vt:lpstr>add_Warm_6</vt:lpstr>
      <vt:lpstr>add_Warm_7</vt:lpstr>
      <vt:lpstr>add_Warm_8</vt:lpstr>
      <vt:lpstr>add_Warm_9</vt:lpstr>
      <vt:lpstr>checkCell_List01</vt:lpstr>
      <vt:lpstr>checkCell_List02</vt:lpstr>
      <vt:lpstr>checkCell_List06_1</vt:lpstr>
      <vt:lpstr>checkCell_List06_1_double_date</vt:lpstr>
      <vt:lpstr>checkCell_List06_1_unique_t</vt:lpstr>
      <vt:lpstr>checkCell_List06_1_unique_t1</vt:lpstr>
      <vt:lpstr>checkCell_List06_10</vt:lpstr>
      <vt:lpstr>checkCell_List06_10_double_date</vt:lpstr>
      <vt:lpstr>checkCell_List06_10_plata</vt:lpstr>
      <vt:lpstr>checkCell_List06_10_unique</vt:lpstr>
      <vt:lpstr>checkCell_List06_13</vt:lpstr>
      <vt:lpstr>checkCell_List06_13_double_date</vt:lpstr>
      <vt:lpstr>checkCell_List06_13_unique_t</vt:lpstr>
      <vt:lpstr>checkCell_List06_13_unique_t1</vt:lpstr>
      <vt:lpstr>checkCell_List06_2</vt:lpstr>
      <vt:lpstr>checkCell_List06_2_double_date</vt:lpstr>
      <vt:lpstr>checkCell_List06_2_unique_t</vt:lpstr>
      <vt:lpstr>checkCell_List06_2_unique_t1</vt:lpstr>
      <vt:lpstr>checkCell_List06_3</vt:lpstr>
      <vt:lpstr>checkCell_List06_3_double_date</vt:lpstr>
      <vt:lpstr>checkCell_List06_3_i</vt:lpstr>
      <vt:lpstr>checkCell_List06_3_i_double_date</vt:lpstr>
      <vt:lpstr>checkCell_List06_3_i_unique_t</vt:lpstr>
      <vt:lpstr>checkCell_List06_3_i_unique_t1</vt:lpstr>
      <vt:lpstr>checkCell_List06_3_unique_t</vt:lpstr>
      <vt:lpstr>checkCell_List06_3_unique_t1</vt:lpstr>
      <vt:lpstr>checkCell_List06_4</vt:lpstr>
      <vt:lpstr>checkCell_List06_4_double_date</vt:lpstr>
      <vt:lpstr>checkCell_List06_4_unique_t</vt:lpstr>
      <vt:lpstr>checkCell_List06_4_unique_t1</vt:lpstr>
      <vt:lpstr>checkCell_List06_5</vt:lpstr>
      <vt:lpstr>checkCell_List06_5_double_date</vt:lpstr>
      <vt:lpstr>checkCell_List06_5_unique_t</vt:lpstr>
      <vt:lpstr>checkCell_List06_5_unique_t1</vt:lpstr>
      <vt:lpstr>checkCell_List06_6</vt:lpstr>
      <vt:lpstr>checkCell_List06_6_double_date</vt:lpstr>
      <vt:lpstr>checkCell_List06_6_unique_t</vt:lpstr>
      <vt:lpstr>checkCell_List06_6_unique_t1</vt:lpstr>
      <vt:lpstr>checkCell_List06_7</vt:lpstr>
      <vt:lpstr>checkCell_List06_7_double_date</vt:lpstr>
      <vt:lpstr>checkCell_List06_7_unique_t</vt:lpstr>
      <vt:lpstr>checkCell_List06_7_unique_t1</vt:lpstr>
      <vt:lpstr>checkCell_List06_8</vt:lpstr>
      <vt:lpstr>checkCell_List06_8_double_date</vt:lpstr>
      <vt:lpstr>checkCell_List06_8_unique_t</vt:lpstr>
      <vt:lpstr>checkCell_List06_8_unique_t1</vt:lpstr>
      <vt:lpstr>checkCell_List06_9</vt:lpstr>
      <vt:lpstr>checkCell_List06_9_double_date</vt:lpstr>
      <vt:lpstr>checkCell_List06_9_plata</vt:lpstr>
      <vt:lpstr>checkCell_List07</vt:lpstr>
      <vt:lpstr>checkCell_List13</vt:lpstr>
      <vt:lpstr>checkCells_List05_1</vt:lpstr>
      <vt:lpstr>checkCells_List05_10</vt:lpstr>
      <vt:lpstr>checkCells_List05_11</vt:lpstr>
      <vt:lpstr>checkCells_List05_13</vt:lpstr>
      <vt:lpstr>checkCells_List05_2</vt:lpstr>
      <vt:lpstr>checkCells_List05_3</vt:lpstr>
      <vt:lpstr>checkCells_List05_3_i</vt:lpstr>
      <vt:lpstr>checkCells_List05_4</vt:lpstr>
      <vt:lpstr>checkCells_List05_5</vt:lpstr>
      <vt:lpstr>checkCells_List05_6</vt:lpstr>
      <vt:lpstr>checkCells_List05_7</vt:lpstr>
      <vt:lpstr>checkCells_List05_8</vt:lpstr>
      <vt:lpstr>checkCells_List05_9</vt:lpstr>
      <vt:lpstr>checkCells_List14_1</vt:lpstr>
      <vt:lpstr>checkDEfCell_List01</vt:lpstr>
      <vt:lpstr>chkGetUpdatesValue</vt:lpstr>
      <vt:lpstr>chkNoUpdatesValue</vt:lpstr>
      <vt:lpstr>code</vt:lpstr>
      <vt:lpstr>Col_5_2</vt:lpstr>
      <vt:lpstr>Component_comp</vt:lpstr>
      <vt:lpstr>Component_comp_p</vt:lpstr>
      <vt:lpstr>connection_flag</vt:lpstr>
      <vt:lpstr>CURRENT_DATE</vt:lpstr>
      <vt:lpstr>data_List13</vt:lpstr>
      <vt:lpstr>DATA_URL</vt:lpstr>
      <vt:lpstr>dataType</vt:lpstr>
      <vt:lpstr>dateCh</vt:lpstr>
      <vt:lpstr>dateChPeriod</vt:lpstr>
      <vt:lpstr>datePr</vt:lpstr>
      <vt:lpstr>datePr_ch</vt:lpstr>
      <vt:lpstr>default_val_1</vt:lpstr>
      <vt:lpstr>default_val_2</vt:lpstr>
      <vt:lpstr>default_val_4</vt:lpstr>
      <vt:lpstr>default_val_5</vt:lpstr>
      <vt:lpstr>default_val_6</vt:lpstr>
      <vt:lpstr>DESCRIPTION_TERRITORY</vt:lpstr>
      <vt:lpstr>et_add_POST_5</vt:lpstr>
      <vt:lpstr>et_Comm</vt:lpstr>
      <vt:lpstr>et_Component_comp</vt:lpstr>
      <vt:lpstr>et_Component_comp_p</vt:lpstr>
      <vt:lpstr>et_DS_range</vt:lpstr>
      <vt:lpstr>et_List00_00</vt:lpstr>
      <vt:lpstr>et_List00_01</vt:lpstr>
      <vt:lpstr>et_List00_02</vt:lpstr>
      <vt:lpstr>et_List00_03</vt:lpstr>
      <vt:lpstr>et_List00_04</vt:lpstr>
      <vt:lpstr>et_List01_0</vt:lpstr>
      <vt:lpstr>et_List01_1</vt:lpstr>
      <vt:lpstr>et_List01_2</vt:lpstr>
      <vt:lpstr>et_List02</vt:lpstr>
      <vt:lpstr>et_List02_1</vt:lpstr>
      <vt:lpstr>et_List02_1_wd</vt:lpstr>
      <vt:lpstr>et_List02_2</vt:lpstr>
      <vt:lpstr>et_List02_2_wd</vt:lpstr>
      <vt:lpstr>et_List02_3</vt:lpstr>
      <vt:lpstr>et_List02_3_wd</vt:lpstr>
      <vt:lpstr>et_List02_4</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et_List03</vt:lpstr>
      <vt:lpstr>et_List05_1</vt:lpstr>
      <vt:lpstr>et_List05_1_FormulaVD</vt:lpstr>
      <vt:lpstr>et_List05_10_FormulaVD</vt:lpstr>
      <vt:lpstr>et_List05_11_FormulaVD</vt:lpstr>
      <vt:lpstr>et_List05_13_FormulaVD</vt:lpstr>
      <vt:lpstr>et_List05_2</vt:lpstr>
      <vt:lpstr>et_List05_2_FormulaVD</vt:lpstr>
      <vt:lpstr>et_List05_3</vt:lpstr>
      <vt:lpstr>et_List05_3_FormulaVD</vt:lpstr>
      <vt:lpstr>et_List05_3_i_FormulaVD</vt:lpstr>
      <vt:lpstr>et_List05_4</vt:lpstr>
      <vt:lpstr>et_List05_4_FormulaVD</vt:lpstr>
      <vt:lpstr>et_List05_5_FormulaVD</vt:lpstr>
      <vt:lpstr>et_List05_6_FormulaVD</vt:lpstr>
      <vt:lpstr>et_List05_7_FormulaVD</vt:lpstr>
      <vt:lpstr>et_List05_8_FormulaVD</vt:lpstr>
      <vt:lpstr>et_List05_9_FormulaVD</vt:lpstr>
      <vt:lpstr>et_List05_FormulaVD</vt:lpstr>
      <vt:lpstr>et_List06</vt:lpstr>
      <vt:lpstr>et_List06_1</vt:lpstr>
      <vt:lpstr>et_List06_1_1</vt:lpstr>
      <vt:lpstr>et_List06_1_2</vt:lpstr>
      <vt:lpstr>et_List06_1_3</vt:lpstr>
      <vt:lpstr>et_List06_1_4</vt:lpstr>
      <vt:lpstr>et_List06_1_5</vt:lpstr>
      <vt:lpstr>et_List06_1_6</vt:lpstr>
      <vt:lpstr>et_List06_1_7</vt:lpstr>
      <vt:lpstr>et_List06_1_MC</vt:lpstr>
      <vt:lpstr>et_List06_1_MC2</vt:lpstr>
      <vt:lpstr>et_List06_1_MC3</vt:lpstr>
      <vt:lpstr>et_List06_1_Period</vt:lpstr>
      <vt:lpstr>et_List06_10_1</vt:lpstr>
      <vt:lpstr>et_List06_10_1_K</vt:lpstr>
      <vt:lpstr>et_List06_10_2</vt:lpstr>
      <vt:lpstr>et_List06_10_3</vt:lpstr>
      <vt:lpstr>et_List06_10_4</vt:lpstr>
      <vt:lpstr>et_List06_10_5</vt:lpstr>
      <vt:lpstr>et_List06_10_6</vt:lpstr>
      <vt:lpstr>et_List06_10_7</vt:lpstr>
      <vt:lpstr>et_List06_10_8</vt:lpstr>
      <vt:lpstr>et_List06_10_MC</vt:lpstr>
      <vt:lpstr>et_List06_10_MC2</vt:lpstr>
      <vt:lpstr>et_List06_10_MC3</vt:lpstr>
      <vt:lpstr>et_List06_10_MC4</vt:lpstr>
      <vt:lpstr>et_List06_10_Period</vt:lpstr>
      <vt:lpstr>et_List06_13</vt:lpstr>
      <vt:lpstr>et_List06_13_1</vt:lpstr>
      <vt:lpstr>et_List06_13_2</vt:lpstr>
      <vt:lpstr>et_List06_13_3</vt:lpstr>
      <vt:lpstr>et_List06_13_4</vt:lpstr>
      <vt:lpstr>et_List06_13_5</vt:lpstr>
      <vt:lpstr>et_List06_13_6</vt:lpstr>
      <vt:lpstr>et_List06_13_7</vt:lpstr>
      <vt:lpstr>et_List06_13_MC</vt:lpstr>
      <vt:lpstr>et_List06_13_MC2</vt:lpstr>
      <vt:lpstr>et_List06_13_MC3</vt:lpstr>
      <vt:lpstr>et_List06_13_Period</vt:lpstr>
      <vt:lpstr>et_List06_2</vt:lpstr>
      <vt:lpstr>et_List06_2_1</vt:lpstr>
      <vt:lpstr>et_List06_2_2</vt:lpstr>
      <vt:lpstr>et_List06_2_3</vt:lpstr>
      <vt:lpstr>et_List06_2_4</vt:lpstr>
      <vt:lpstr>et_List06_2_5</vt:lpstr>
      <vt:lpstr>et_List06_2_6</vt:lpstr>
      <vt:lpstr>et_List06_2_7</vt:lpstr>
      <vt:lpstr>et_List06_2_MC</vt:lpstr>
      <vt:lpstr>et_List06_2_MC2</vt:lpstr>
      <vt:lpstr>et_List06_2_MC3</vt:lpstr>
      <vt:lpstr>et_List06_2_Period</vt:lpstr>
      <vt:lpstr>et_List06_3</vt:lpstr>
      <vt:lpstr>et_List06_3_1</vt:lpstr>
      <vt:lpstr>et_List06_3_2</vt:lpstr>
      <vt:lpstr>et_List06_3_3</vt:lpstr>
      <vt:lpstr>et_List06_3_4</vt:lpstr>
      <vt:lpstr>et_List06_3_5</vt:lpstr>
      <vt:lpstr>et_List06_3_6</vt:lpstr>
      <vt:lpstr>et_List06_3_7</vt:lpstr>
      <vt:lpstr>et_List06_3_i</vt:lpstr>
      <vt:lpstr>et_List06_3_i_1</vt:lpstr>
      <vt:lpstr>et_List06_3_i_2</vt:lpstr>
      <vt:lpstr>et_List06_3_i_3</vt:lpstr>
      <vt:lpstr>et_List06_3_i_4</vt:lpstr>
      <vt:lpstr>et_List06_3_i_5</vt:lpstr>
      <vt:lpstr>et_List06_3_i_6</vt:lpstr>
      <vt:lpstr>et_List06_3_i_7</vt:lpstr>
      <vt:lpstr>et_List06_3_i_MC</vt:lpstr>
      <vt:lpstr>et_List06_3_i_MC2</vt:lpstr>
      <vt:lpstr>et_List06_3_i_MC3</vt:lpstr>
      <vt:lpstr>et_List06_3_i_Period</vt:lpstr>
      <vt:lpstr>et_List06_3_MC</vt:lpstr>
      <vt:lpstr>et_List06_3_MC2</vt:lpstr>
      <vt:lpstr>et_List06_3_MC3</vt:lpstr>
      <vt:lpstr>et_List06_3_Period</vt:lpstr>
      <vt:lpstr>et_List06_4</vt:lpstr>
      <vt:lpstr>et_List06_4_1</vt:lpstr>
      <vt:lpstr>et_List06_4_2</vt:lpstr>
      <vt:lpstr>et_List06_4_3</vt:lpstr>
      <vt:lpstr>et_List06_4_4</vt:lpstr>
      <vt:lpstr>et_List06_4_5</vt:lpstr>
      <vt:lpstr>et_List06_4_6</vt:lpstr>
      <vt:lpstr>et_List06_4_7</vt:lpstr>
      <vt:lpstr>et_List06_4_MC</vt:lpstr>
      <vt:lpstr>et_List06_4_MC2</vt:lpstr>
      <vt:lpstr>et_List06_4_MC3</vt:lpstr>
      <vt:lpstr>et_List06_4_Period</vt:lpstr>
      <vt:lpstr>et_List06_5</vt:lpstr>
      <vt:lpstr>et_List06_5_0</vt:lpstr>
      <vt:lpstr>et_List06_5_0_first</vt:lpstr>
      <vt:lpstr>et_List06_5_1</vt:lpstr>
      <vt:lpstr>et_List06_5_1_changeColor</vt:lpstr>
      <vt:lpstr>et_List06_5_2</vt:lpstr>
      <vt:lpstr>et_List06_5_3</vt:lpstr>
      <vt:lpstr>et_List06_5_4</vt:lpstr>
      <vt:lpstr>et_List06_5_5</vt:lpstr>
      <vt:lpstr>et_List06_5_6</vt:lpstr>
      <vt:lpstr>et_List06_5_7</vt:lpstr>
      <vt:lpstr>et_List06_5_MC</vt:lpstr>
      <vt:lpstr>et_List06_5_MC2</vt:lpstr>
      <vt:lpstr>et_List06_5_MC3</vt:lpstr>
      <vt:lpstr>et_List06_5_Period</vt:lpstr>
      <vt:lpstr>et_List06_6</vt:lpstr>
      <vt:lpstr>et_List06_6_1</vt:lpstr>
      <vt:lpstr>et_List06_6_2</vt:lpstr>
      <vt:lpstr>et_List06_6_3</vt:lpstr>
      <vt:lpstr>et_List06_6_4</vt:lpstr>
      <vt:lpstr>et_List06_6_5</vt:lpstr>
      <vt:lpstr>et_List06_6_6</vt:lpstr>
      <vt:lpstr>et_List06_6_7</vt:lpstr>
      <vt:lpstr>et_List06_6_MC</vt:lpstr>
      <vt:lpstr>et_List06_6_MC2</vt:lpstr>
      <vt:lpstr>et_List06_6_MC3</vt:lpstr>
      <vt:lpstr>et_List06_6_Period</vt:lpstr>
      <vt:lpstr>et_List06_7</vt:lpstr>
      <vt:lpstr>et_List06_7_1</vt:lpstr>
      <vt:lpstr>et_List06_7_2</vt:lpstr>
      <vt:lpstr>et_List06_7_3</vt:lpstr>
      <vt:lpstr>et_List06_7_4</vt:lpstr>
      <vt:lpstr>et_List06_7_5</vt:lpstr>
      <vt:lpstr>et_List06_7_6</vt:lpstr>
      <vt:lpstr>et_List06_7_7</vt:lpstr>
      <vt:lpstr>et_List06_7_MC</vt:lpstr>
      <vt:lpstr>et_List06_7_MC2</vt:lpstr>
      <vt:lpstr>et_List06_7_MC3</vt:lpstr>
      <vt:lpstr>et_List06_7_Period</vt:lpstr>
      <vt:lpstr>et_List06_8</vt:lpstr>
      <vt:lpstr>et_List06_8_1</vt:lpstr>
      <vt:lpstr>et_List06_8_2</vt:lpstr>
      <vt:lpstr>et_List06_8_3</vt:lpstr>
      <vt:lpstr>et_List06_8_4</vt:lpstr>
      <vt:lpstr>et_List06_8_5</vt:lpstr>
      <vt:lpstr>et_List06_8_6</vt:lpstr>
      <vt:lpstr>et_List06_8_7</vt:lpstr>
      <vt:lpstr>et_List06_8_MC</vt:lpstr>
      <vt:lpstr>et_List06_8_MC2</vt:lpstr>
      <vt:lpstr>et_List06_8_MC3</vt:lpstr>
      <vt:lpstr>et_List06_8_Period</vt:lpstr>
      <vt:lpstr>et_List06_9</vt:lpstr>
      <vt:lpstr>et_List06_9_1</vt:lpstr>
      <vt:lpstr>et_List06_9_4</vt:lpstr>
      <vt:lpstr>et_List06_9_5</vt:lpstr>
      <vt:lpstr>et_List06_9_6</vt:lpstr>
      <vt:lpstr>et_List06_9_7</vt:lpstr>
      <vt:lpstr>et_List06_9_MC</vt:lpstr>
      <vt:lpstr>et_List06_9_MC2</vt:lpstr>
      <vt:lpstr>et_List06_9_MC3</vt:lpstr>
      <vt:lpstr>et_List06_9_Period</vt:lpstr>
      <vt:lpstr>et_List07</vt:lpstr>
      <vt:lpstr>et_List08</vt:lpstr>
      <vt:lpstr>et_List11_1</vt:lpstr>
      <vt:lpstr>et_List12_1</vt:lpstr>
      <vt:lpstr>et_List12_2</vt:lpstr>
      <vt:lpstr>et_List12_3</vt:lpstr>
      <vt:lpstr>et_List12_4</vt:lpstr>
      <vt:lpstr>et_List13_1</vt:lpstr>
      <vt:lpstr>et_List14_1_1</vt:lpstr>
      <vt:lpstr>et_List14_1_2</vt:lpstr>
      <vt:lpstr>et_List14_1_3</vt:lpstr>
      <vt:lpstr>et_List14_1_4</vt:lpstr>
      <vt:lpstr>et_OneRates_1</vt:lpstr>
      <vt:lpstr>et_OneRates_13</vt:lpstr>
      <vt:lpstr>et_OneRates_2</vt:lpstr>
      <vt:lpstr>et_OneRates_3</vt:lpstr>
      <vt:lpstr>et_OneRates_3_i</vt:lpstr>
      <vt:lpstr>et_OneRates_4</vt:lpstr>
      <vt:lpstr>et_OneRates_5</vt:lpstr>
      <vt:lpstr>et_OneRates_5_comp</vt:lpstr>
      <vt:lpstr>et_OneRates_5_comp_p</vt:lpstr>
      <vt:lpstr>et_OneRates_5_p</vt:lpstr>
      <vt:lpstr>et_OneRates_6</vt:lpstr>
      <vt:lpstr>et_OneRates_7</vt:lpstr>
      <vt:lpstr>et_pIns_List06_1_Period</vt:lpstr>
      <vt:lpstr>et_pIns_List06_10_Period</vt:lpstr>
      <vt:lpstr>et_pIns_List06_13_Period</vt:lpstr>
      <vt:lpstr>et_pIns_List06_2_Period</vt:lpstr>
      <vt:lpstr>et_pIns_List06_3_i_Period</vt:lpstr>
      <vt:lpstr>et_pIns_List06_3_Period</vt:lpstr>
      <vt:lpstr>et_pIns_List06_4_Period</vt:lpstr>
      <vt:lpstr>et_pIns_List06_5_Period</vt:lpstr>
      <vt:lpstr>et_pIns_List06_6_Period</vt:lpstr>
      <vt:lpstr>et_pIns_List06_7_Period</vt:lpstr>
      <vt:lpstr>et_pIns_List06_8_Period</vt:lpstr>
      <vt:lpstr>et_pIns_List06_9_Period</vt:lpstr>
      <vt:lpstr>et_TN_range</vt:lpstr>
      <vt:lpstr>et_TS_range</vt:lpstr>
      <vt:lpstr>et_TwoRates_1</vt:lpstr>
      <vt:lpstr>et_TwoRates_13</vt:lpstr>
      <vt:lpstr>et_TwoRates_2</vt:lpstr>
      <vt:lpstr>et_TwoRates_3</vt:lpstr>
      <vt:lpstr>et_TwoRates_3_i</vt:lpstr>
      <vt:lpstr>et_TwoRates_4</vt:lpstr>
      <vt:lpstr>et_TwoRates_5</vt:lpstr>
      <vt:lpstr>et_TwoRates_5_comp</vt:lpstr>
      <vt:lpstr>et_TwoRates_5_comp_p</vt:lpstr>
      <vt:lpstr>et_TwoRates_5_p</vt:lpstr>
      <vt:lpstr>et_TwoRates_6</vt:lpstr>
      <vt:lpstr>et_TwoRates_7</vt:lpstr>
      <vt:lpstr>fil</vt:lpstr>
      <vt:lpstr>fil_flag</vt:lpstr>
      <vt:lpstr>FirstLine</vt:lpstr>
      <vt:lpstr>flag_publication</vt:lpstr>
      <vt:lpstr>flagDS</vt:lpstr>
      <vt:lpstr>flagIndicat_List06_3</vt:lpstr>
      <vt:lpstr>flagMO</vt:lpstr>
      <vt:lpstr>flagSource</vt:lpstr>
      <vt:lpstr>flagST</vt:lpstr>
      <vt:lpstr>flagTN</vt:lpstr>
      <vt:lpstr>flagTS</vt:lpstr>
      <vt:lpstr>flagTwoTariff</vt:lpstr>
      <vt:lpstr>flagUsedTer_List01</vt:lpstr>
      <vt:lpstr>group_rates</vt:lpstr>
      <vt:lpstr>header_1</vt:lpstr>
      <vt:lpstr>header_10</vt:lpstr>
      <vt:lpstr>header_2</vt:lpstr>
      <vt:lpstr>header_3</vt:lpstr>
      <vt:lpstr>header_4</vt:lpstr>
      <vt:lpstr>header_5</vt:lpstr>
      <vt:lpstr>header_6</vt:lpstr>
      <vt:lpstr>header_7</vt:lpstr>
      <vt:lpstr>header_8</vt:lpstr>
      <vt:lpstr>header_9</vt:lpstr>
      <vt:lpstr>id_rates</vt:lpstr>
      <vt:lpstr>IDtariff_List05_1</vt:lpstr>
      <vt:lpstr>IDtariff_List05_10</vt:lpstr>
      <vt:lpstr>IDtariff_List05_11</vt:lpstr>
      <vt:lpstr>IDtariff_List05_13</vt:lpstr>
      <vt:lpstr>IDtariff_List05_2</vt:lpstr>
      <vt:lpstr>IDtariff_List05_3</vt:lpstr>
      <vt:lpstr>IDtariff_List05_3_i</vt:lpstr>
      <vt:lpstr>IDtariff_List05_4</vt:lpstr>
      <vt:lpstr>IDtariff_List05_5</vt:lpstr>
      <vt:lpstr>IDtariff_List05_6</vt:lpstr>
      <vt:lpstr>IDtariff_List05_7</vt:lpstr>
      <vt:lpstr>IDtariff_List05_8</vt:lpstr>
      <vt:lpstr>IDtariff_List05_9</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Instr_1</vt:lpstr>
      <vt:lpstr>Instr_2</vt:lpstr>
      <vt:lpstr>Instr_3</vt:lpstr>
      <vt:lpstr>Instr_4</vt:lpstr>
      <vt:lpstr>Instr_5</vt:lpstr>
      <vt:lpstr>Instr_6</vt:lpstr>
      <vt:lpstr>Instr_7</vt:lpstr>
      <vt:lpstr>Instr_8</vt:lpstr>
      <vt:lpstr>instr_hyp1</vt:lpstr>
      <vt:lpstr>instr_hyp2</vt:lpstr>
      <vt:lpstr>instr_hyp3</vt:lpstr>
      <vt:lpstr>isComponent</vt:lpstr>
      <vt:lpstr>isDiff</vt:lpstr>
      <vt:lpstr>isIndicat</vt:lpstr>
      <vt:lpstr>isSellers</vt:lpstr>
      <vt:lpstr>IstPub</vt:lpstr>
      <vt:lpstr>IstPub_ch</vt:lpstr>
      <vt:lpstr>kind_group_rates</vt:lpstr>
      <vt:lpstr>kind_group_rates_load</vt:lpstr>
      <vt:lpstr>kind_group_rates_load_ETS</vt:lpstr>
      <vt:lpstr>kind_group_rates_load_filter</vt:lpstr>
      <vt:lpstr>kind_group_rates_load_filter_ETS</vt:lpstr>
      <vt:lpstr>kind_of_activity</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kind_of_forms</vt:lpstr>
      <vt:lpstr>kind_of_fuel</vt:lpstr>
      <vt:lpstr>kind_of_heat_transfer</vt:lpstr>
      <vt:lpstr>kind_of_heat_transfer2</vt:lpstr>
      <vt:lpstr>kind_of_heat_transfer3</vt:lpstr>
      <vt:lpstr>kind_of_load</vt:lpstr>
      <vt:lpstr>kind_of_load2</vt:lpstr>
      <vt:lpstr>kind_of_load3</vt:lpstr>
      <vt:lpstr>kind_of_load4</vt:lpstr>
      <vt:lpstr>kind_of_nameforms</vt:lpstr>
      <vt:lpstr>kind_of_NDS</vt:lpstr>
      <vt:lpstr>kind_of_NDS_tariff</vt:lpstr>
      <vt:lpstr>kind_of_NDS_tariff_people</vt:lpstr>
      <vt:lpstr>kind_of_nets</vt:lpstr>
      <vt:lpstr>kind_of_org_type</vt:lpstr>
      <vt:lpstr>kind_of_publication</vt:lpstr>
      <vt:lpstr>kind_of_scheme_in</vt:lpstr>
      <vt:lpstr>kind_of_scheme_in2</vt:lpstr>
      <vt:lpstr>kind_of_tariff_unit</vt:lpstr>
      <vt:lpstr>kind_of_unit</vt:lpstr>
      <vt:lpstr>kind_of_zak</vt:lpstr>
      <vt:lpstr>kpp</vt:lpstr>
      <vt:lpstr>LINK_RANGE</vt:lpstr>
      <vt:lpstr>List_H</vt:lpstr>
      <vt:lpstr>List_M</vt:lpstr>
      <vt:lpstr>LIST_MR_MO_OKTMO</vt:lpstr>
      <vt:lpstr>List01_CheckC</vt:lpstr>
      <vt:lpstr>List01_NameCol</vt:lpstr>
      <vt:lpstr>List01_REESTR_MO</vt:lpstr>
      <vt:lpstr>List03_Date_1</vt:lpstr>
      <vt:lpstr>List03_GroundMaterials_1</vt:lpstr>
      <vt:lpstr>List03_NameForms</vt:lpstr>
      <vt:lpstr>List03_NameForms_Copy</vt:lpstr>
      <vt:lpstr>List03_note</vt:lpstr>
      <vt:lpstr>List03_NumForms</vt:lpstr>
      <vt:lpstr>List03_NumForms_Copy</vt:lpstr>
      <vt:lpstr>List06_1_DP</vt:lpstr>
      <vt:lpstr>List06_1_MC</vt:lpstr>
      <vt:lpstr>List06_1_MC2</vt:lpstr>
      <vt:lpstr>List06_1_note</vt:lpstr>
      <vt:lpstr>List06_1_Period</vt:lpstr>
      <vt:lpstr>List06_10_DP</vt:lpstr>
      <vt:lpstr>List06_10_MC2</vt:lpstr>
      <vt:lpstr>List06_10_note</vt:lpstr>
      <vt:lpstr>List06_10_Period</vt:lpstr>
      <vt:lpstr>List06_10_pl</vt:lpstr>
      <vt:lpstr>List06_10_region</vt:lpstr>
      <vt:lpstr>List06_13_DP</vt:lpstr>
      <vt:lpstr>List06_13_MC</vt:lpstr>
      <vt:lpstr>List06_13_MC2</vt:lpstr>
      <vt:lpstr>List06_13_note</vt:lpstr>
      <vt:lpstr>List06_13_Period</vt:lpstr>
      <vt:lpstr>List06_2_DP</vt:lpstr>
      <vt:lpstr>List06_2_MC</vt:lpstr>
      <vt:lpstr>List06_2_MC2</vt:lpstr>
      <vt:lpstr>List06_2_note</vt:lpstr>
      <vt:lpstr>List06_2_Period</vt:lpstr>
      <vt:lpstr>List06_3_DP</vt:lpstr>
      <vt:lpstr>List06_3_i_DP</vt:lpstr>
      <vt:lpstr>List06_3_i_GroundMaterials</vt:lpstr>
      <vt:lpstr>List06_3_i_MC</vt:lpstr>
      <vt:lpstr>List06_3_i_MC2</vt:lpstr>
      <vt:lpstr>List06_3_i_note</vt:lpstr>
      <vt:lpstr>List06_3_i_Period</vt:lpstr>
      <vt:lpstr>List06_3_MC</vt:lpstr>
      <vt:lpstr>List06_3_MC2</vt:lpstr>
      <vt:lpstr>List06_3_note</vt:lpstr>
      <vt:lpstr>List06_3_Period</vt:lpstr>
      <vt:lpstr>List06_4_DP</vt:lpstr>
      <vt:lpstr>List06_4_MC2</vt:lpstr>
      <vt:lpstr>List06_4_note</vt:lpstr>
      <vt:lpstr>List06_4_Period</vt:lpstr>
      <vt:lpstr>List06_5_0</vt:lpstr>
      <vt:lpstr>List06_5_DP</vt:lpstr>
      <vt:lpstr>List06_5_MC</vt:lpstr>
      <vt:lpstr>List06_5_MC2</vt:lpstr>
      <vt:lpstr>List06_5_note</vt:lpstr>
      <vt:lpstr>List06_5_Period</vt:lpstr>
      <vt:lpstr>List06_6_DP</vt:lpstr>
      <vt:lpstr>List06_6_MC</vt:lpstr>
      <vt:lpstr>List06_6_MC2</vt:lpstr>
      <vt:lpstr>List06_6_note</vt:lpstr>
      <vt:lpstr>List06_6_Period</vt:lpstr>
      <vt:lpstr>List06_7_DP</vt:lpstr>
      <vt:lpstr>List06_7_MC</vt:lpstr>
      <vt:lpstr>List06_7_MC2</vt:lpstr>
      <vt:lpstr>List06_7_note</vt:lpstr>
      <vt:lpstr>List06_7_Period</vt:lpstr>
      <vt:lpstr>List06_8_DP</vt:lpstr>
      <vt:lpstr>List06_8_MC</vt:lpstr>
      <vt:lpstr>List06_8_MC2</vt:lpstr>
      <vt:lpstr>List06_8_note</vt:lpstr>
      <vt:lpstr>List06_8_Period</vt:lpstr>
      <vt:lpstr>List06_9_DP</vt:lpstr>
      <vt:lpstr>List06_9_MC</vt:lpstr>
      <vt:lpstr>List06_9_MC2</vt:lpstr>
      <vt:lpstr>List06_9_note</vt:lpstr>
      <vt:lpstr>List06_9_Period</vt:lpstr>
      <vt:lpstr>List06_9_pl</vt:lpstr>
      <vt:lpstr>List13_GroundMaterials_1</vt:lpstr>
      <vt:lpstr>List13_note</vt:lpstr>
      <vt:lpstr>List14_1_Date</vt:lpstr>
      <vt:lpstr>List14_1_Date_1</vt:lpstr>
      <vt:lpstr>List14_1_DPR</vt:lpstr>
      <vt:lpstr>List14_1_flagIPR</vt:lpstr>
      <vt:lpstr>List14_1_GroundMaterials_1</vt:lpstr>
      <vt:lpstr>List14_1_hypIPR</vt:lpstr>
      <vt:lpstr>List14_1_method</vt:lpstr>
      <vt:lpstr>List14_1_note</vt:lpstr>
      <vt:lpstr>ListForms</vt:lpstr>
      <vt:lpstr>logical</vt:lpstr>
      <vt:lpstr>mo_List01</vt:lpstr>
      <vt:lpstr>MODesc</vt:lpstr>
      <vt:lpstr>MONTH</vt:lpstr>
      <vt:lpstr>mr_List01</vt:lpstr>
      <vt:lpstr>mrCopy_List01</vt:lpstr>
      <vt:lpstr>mrmoCopy_List01</vt:lpstr>
      <vt:lpstr>nalog</vt:lpstr>
      <vt:lpstr>name_rates</vt:lpstr>
      <vt:lpstr>name_rates_4</vt:lpstr>
      <vt:lpstr>name_rates_4_filter</vt:lpstr>
      <vt:lpstr>name_rates_8</vt:lpstr>
      <vt:lpstr>name_rates_8_filter</vt:lpstr>
      <vt:lpstr>nameApr</vt:lpstr>
      <vt:lpstr>NameOrPr</vt:lpstr>
      <vt:lpstr>NameOrPr_ch</vt:lpstr>
      <vt:lpstr>numberPr</vt:lpstr>
      <vt:lpstr>numberPr_ch</vt:lpstr>
      <vt:lpstr>OneRates_1</vt:lpstr>
      <vt:lpstr>OneRates_13</vt:lpstr>
      <vt:lpstr>OneRates_2</vt:lpstr>
      <vt:lpstr>OneRates_3</vt:lpstr>
      <vt:lpstr>OneRates_3_i</vt:lpstr>
      <vt:lpstr>OneRates_4</vt:lpstr>
      <vt:lpstr>OneRates_5</vt:lpstr>
      <vt:lpstr>OneRates_5_comp</vt:lpstr>
      <vt:lpstr>OneRates_5_comp_p</vt:lpstr>
      <vt:lpstr>OneRates_5_p</vt:lpstr>
      <vt:lpstr>OneRates_6</vt:lpstr>
      <vt:lpstr>OneRates_7</vt:lpstr>
      <vt:lpstr>org</vt:lpstr>
      <vt:lpstr>Org_Address</vt:lpstr>
      <vt:lpstr>ORG_END_DATE</vt:lpstr>
      <vt:lpstr>Org_main</vt:lpstr>
      <vt:lpstr>ORG_START_DATE</vt:lpstr>
      <vt:lpstr>otv_lico_name</vt:lpstr>
      <vt:lpstr>pCng_List13_1</vt:lpstr>
      <vt:lpstr>pDel_Comm</vt:lpstr>
      <vt:lpstr>pDel_List01_0</vt:lpstr>
      <vt:lpstr>pDel_List01_1</vt:lpstr>
      <vt:lpstr>pDel_List01_2</vt:lpstr>
      <vt:lpstr>pDel_List02</vt:lpstr>
      <vt:lpstr>pDel_List02_1</vt:lpstr>
      <vt:lpstr>pDel_List02_2</vt:lpstr>
      <vt:lpstr>pDel_List02_3</vt:lpstr>
      <vt:lpstr>pDel_List02_4</vt:lpstr>
      <vt:lpstr>pDel_List03</vt:lpstr>
      <vt:lpstr>pDel_List06_1_1</vt:lpstr>
      <vt:lpstr>pDel_List06_1_2</vt:lpstr>
      <vt:lpstr>pDel_List06_1_3</vt:lpstr>
      <vt:lpstr>pDel_List06_10_4</vt:lpstr>
      <vt:lpstr>pDel_List06_10_5</vt:lpstr>
      <vt:lpstr>pDel_List06_13_1</vt:lpstr>
      <vt:lpstr>pDel_List06_13_2</vt:lpstr>
      <vt:lpstr>pDel_List06_13_3</vt:lpstr>
      <vt:lpstr>pDel_List06_2_1</vt:lpstr>
      <vt:lpstr>pDel_List06_2_2</vt:lpstr>
      <vt:lpstr>pDel_List06_2_3</vt:lpstr>
      <vt:lpstr>pDel_List06_3_1</vt:lpstr>
      <vt:lpstr>pDel_List06_3_2</vt:lpstr>
      <vt:lpstr>pDel_List06_3_3</vt:lpstr>
      <vt:lpstr>pDel_List06_3_i_1</vt:lpstr>
      <vt:lpstr>pDel_List06_3_i_2</vt:lpstr>
      <vt:lpstr>pDel_List06_3_i_3</vt:lpstr>
      <vt:lpstr>pDel_List06_4_1</vt:lpstr>
      <vt:lpstr>pDel_List06_4_2</vt:lpstr>
      <vt:lpstr>pDel_List06_4_3</vt:lpstr>
      <vt:lpstr>pDel_List06_5_1</vt:lpstr>
      <vt:lpstr>pDel_List06_5_2</vt:lpstr>
      <vt:lpstr>pDel_List06_5_3</vt:lpstr>
      <vt:lpstr>pDel_List06_6_1</vt:lpstr>
      <vt:lpstr>pDel_List06_6_2</vt:lpstr>
      <vt:lpstr>pDel_List06_6_3</vt:lpstr>
      <vt:lpstr>pDel_List06_7_1</vt:lpstr>
      <vt:lpstr>pDel_List06_7_2</vt:lpstr>
      <vt:lpstr>pDel_List06_7_3</vt:lpstr>
      <vt:lpstr>pDel_List06_8_1</vt:lpstr>
      <vt:lpstr>pDel_List06_8_2</vt:lpstr>
      <vt:lpstr>pDel_List06_8_3</vt:lpstr>
      <vt:lpstr>pDel_List06_9_5</vt:lpstr>
      <vt:lpstr>pDel_List07</vt:lpstr>
      <vt:lpstr>pDel_List13_1</vt:lpstr>
      <vt:lpstr>pDel_List14_1_1</vt:lpstr>
      <vt:lpstr>pDel_List14_1_1_2</vt:lpstr>
      <vt:lpstr>pDel_List14_1_2</vt:lpstr>
      <vt:lpstr>pDel_List14_1_2_2</vt:lpstr>
      <vt:lpstr>pDel_List14_1_3</vt:lpstr>
      <vt:lpstr>pDel_List14_1_3_2</vt:lpstr>
      <vt:lpstr>pDel_List14_1_4</vt:lpstr>
      <vt:lpstr>pDel_List14_1_4_2</vt:lpstr>
      <vt:lpstr>pDel_List14_1_5</vt:lpstr>
      <vt:lpstr>pDel_List14_1_5_2</vt:lpstr>
      <vt:lpstr>periodEnd</vt:lpstr>
      <vt:lpstr>periodStart</vt:lpstr>
      <vt:lpstr>pIns_Comm</vt:lpstr>
      <vt:lpstr>pIns_List01_0</vt:lpstr>
      <vt:lpstr>pIns_List02</vt:lpstr>
      <vt:lpstr>pIns_List03</vt:lpstr>
      <vt:lpstr>pIns_List06_1_Period</vt:lpstr>
      <vt:lpstr>pIns_List06_10_Period</vt:lpstr>
      <vt:lpstr>pIns_List06_13_Period</vt:lpstr>
      <vt:lpstr>pIns_List06_2_Period</vt:lpstr>
      <vt:lpstr>pIns_List06_3_i_Period</vt:lpstr>
      <vt:lpstr>pIns_List06_3_Period</vt:lpstr>
      <vt:lpstr>pIns_List06_4_Period</vt:lpstr>
      <vt:lpstr>pIns_List06_5_Period</vt:lpstr>
      <vt:lpstr>pIns_List06_6_Period</vt:lpstr>
      <vt:lpstr>pIns_List06_7_Period</vt:lpstr>
      <vt:lpstr>pIns_List06_8_Period</vt:lpstr>
      <vt:lpstr>pIns_List06_9_Period</vt:lpstr>
      <vt:lpstr>pIns_List07</vt:lpstr>
      <vt:lpstr>pIns_List13_1</vt:lpstr>
      <vt:lpstr>pr_List06_1</vt:lpstr>
      <vt:lpstr>pr_List06_10</vt:lpstr>
      <vt:lpstr>pr_List06_13</vt:lpstr>
      <vt:lpstr>pr_List06_2</vt:lpstr>
      <vt:lpstr>pr_List06_3</vt:lpstr>
      <vt:lpstr>pr_List06_3_i</vt:lpstr>
      <vt:lpstr>pr_List06_4</vt:lpstr>
      <vt:lpstr>pr_List06_5</vt:lpstr>
      <vt:lpstr>pr_List06_6</vt:lpstr>
      <vt:lpstr>pr_List06_7</vt:lpstr>
      <vt:lpstr>pr_List06_8</vt:lpstr>
      <vt:lpstr>pr_List06_9</vt:lpstr>
      <vt:lpstr>pVDel_List06_1</vt:lpstr>
      <vt:lpstr>pVDel_List06_10</vt:lpstr>
      <vt:lpstr>pVDel_List06_13</vt:lpstr>
      <vt:lpstr>pVDel_List06_2</vt:lpstr>
      <vt:lpstr>pVDel_List06_3</vt:lpstr>
      <vt:lpstr>pVDel_List06_3_i</vt:lpstr>
      <vt:lpstr>pVDel_List06_4</vt:lpstr>
      <vt:lpstr>pVDel_List06_5</vt:lpstr>
      <vt:lpstr>pVDel_List06_6</vt:lpstr>
      <vt:lpstr>pVDel_List06_7</vt:lpstr>
      <vt:lpstr>pVDel_List06_8</vt:lpstr>
      <vt:lpstr>pVDel_List06_9</vt:lpstr>
      <vt:lpstr>QUARTER</vt:lpstr>
      <vt:lpstr>REESTR_LINK_RANGE</vt:lpstr>
      <vt:lpstr>REESTR_ORG_RANGE</vt:lpstr>
      <vt:lpstr>REESTR_VED_RANGE</vt:lpstr>
      <vt:lpstr>REESTR_VT_RANGE</vt:lpstr>
      <vt:lpstr>REGION</vt:lpstr>
      <vt:lpstr>region_name</vt:lpstr>
      <vt:lpstr>RegulatoryPeriod</vt:lpstr>
      <vt:lpstr>shema_podkl_2</vt:lpstr>
      <vt:lpstr>shema_podkl_3</vt:lpstr>
      <vt:lpstr>shema_podkl_3_i</vt:lpstr>
      <vt:lpstr>SKI_number</vt:lpstr>
      <vt:lpstr>tariffDesc</vt:lpstr>
      <vt:lpstr>TECH_ORG_ID</vt:lpstr>
      <vt:lpstr>ter_List01</vt:lpstr>
      <vt:lpstr>terCopy_List01</vt:lpstr>
      <vt:lpstr>TitlePr_ch</vt:lpstr>
      <vt:lpstr>TwoRates_1</vt:lpstr>
      <vt:lpstr>TwoRates_13</vt:lpstr>
      <vt:lpstr>TwoRates_2</vt:lpstr>
      <vt:lpstr>TwoRates_3</vt:lpstr>
      <vt:lpstr>TwoRates_3_i</vt:lpstr>
      <vt:lpstr>TwoRates_5</vt:lpstr>
      <vt:lpstr>TwoRates_5_comp</vt:lpstr>
      <vt:lpstr>TwoRates_5_comp_p</vt:lpstr>
      <vt:lpstr>TwoRates_5_p</vt:lpstr>
      <vt:lpstr>TwoRates_6</vt:lpstr>
      <vt:lpstr>TwoRates_7</vt:lpstr>
      <vt:lpstr>type_org</vt:lpstr>
      <vt:lpstr>UpdStatus</vt:lpstr>
      <vt:lpstr>VDET_END_DATE</vt:lpstr>
      <vt:lpstr>VDET_START_DATE</vt:lpstr>
      <vt:lpstr>version</vt:lpstr>
      <vt:lpstr>vid_teplnos_1</vt:lpstr>
      <vt:lpstr>vid_teplnos_10</vt:lpstr>
      <vt:lpstr>vid_teplnos_11</vt:lpstr>
      <vt:lpstr>vid_teplnos_12</vt:lpstr>
      <vt:lpstr>vid_teplnos_2</vt:lpstr>
      <vt:lpstr>vid_teplnos_3</vt:lpstr>
      <vt:lpstr>vid_teplnos_4</vt:lpstr>
      <vt:lpstr>vid_teplnos_5</vt:lpstr>
      <vt:lpstr>vid_teplnos_6</vt:lpstr>
      <vt:lpstr>vid_teplnos_7</vt:lpstr>
      <vt:lpstr>vid_teplnos_8</vt:lpstr>
      <vt:lpstr>vid_teplnos_9</vt:lpstr>
      <vt:lpstr>VidTopl</vt:lpstr>
      <vt:lpstr>VidTopl_1</vt:lpstr>
      <vt:lpstr>VidTopl_2</vt:lpstr>
      <vt:lpstr>VidTopl_3</vt:lpstr>
      <vt:lpstr>warmNote</vt:lpstr>
      <vt:lpstr>warmSource</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Предложение регулируемой организации об установлении тарифов в сфере теплоснабжения (цены и тарифы), информация о способах приобретения, стоимости и объемах товаров, необходимых для производства регулируемых товаров и (или) оказания регулируемых услуг</dc:title>
  <dc:subject>Предложение регулируемой организации об установлении тарифов в сфере теплоснабжения (цены и тарифы), информация о способах приобретения, стоимости и объемах товаров, необходимых для производства регулируемых товаров и (или) оказания регулируемых услуг</dc:subject>
  <dc:creator>--</dc:creator>
  <cp:lastModifiedBy>lipatova</cp:lastModifiedBy>
  <cp:lastPrinted>2021-04-27T09:50:13Z</cp:lastPrinted>
  <dcterms:created xsi:type="dcterms:W3CDTF">2004-05-21T07:18:45Z</dcterms:created>
  <dcterms:modified xsi:type="dcterms:W3CDTF">2021-04-27T11:20:48Z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FAS.JKH.OPEN.INFO.REQUEST.WARM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2</vt:lpwstr>
  </property>
  <property fmtid="{D5CDD505-2E9C-101B-9397-08002B2CF9AE}" pid="12" name="CurrentVersion">
    <vt:lpwstr>1.0.2</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3</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