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updateLinks="never" codeName="xlsBook" defaultThemeVersion="124226"/>
  <bookViews>
    <workbookView xWindow="0" yWindow="0" windowWidth="24240" windowHeight="12225"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REESTR_MO!$A$2:$D$279</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1.7'!$E$18</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REESTR_ORG!$A$2:$J$156</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25725"/>
</workbook>
</file>

<file path=xl/calcChain.xml><?xml version="1.0" encoding="utf-8"?>
<calcChain xmlns="http://schemas.openxmlformats.org/spreadsheetml/2006/main">
  <c r="F16" i="569"/>
  <c r="D16"/>
  <c r="F12"/>
  <c r="A5" i="553"/>
  <c r="A6"/>
  <c r="A7"/>
  <c r="A8"/>
  <c r="R14" i="566"/>
  <c r="R13"/>
  <c r="A4" i="553"/>
  <c r="R12" i="566"/>
  <c r="P12" a="1"/>
  <c r="P12" s="1"/>
  <c r="M14"/>
  <c r="M13"/>
  <c r="M12"/>
  <c r="P15" i="471" l="1" a="1"/>
  <c r="P15" s="1"/>
  <c r="B3" i="525"/>
  <c r="D4" i="556" l="1"/>
  <c r="T3" i="205" l="1"/>
  <c r="B2" i="525"/>
  <c r="D5" i="532" l="1"/>
  <c r="B5" i="525"/>
  <c r="A3" i="553" l="1"/>
  <c r="A2" l="1"/>
  <c r="M12" i="564" l="1"/>
  <c r="F54" i="471" l="1"/>
  <c r="D58" l="1"/>
  <c r="F58"/>
  <c r="D6" i="569" l="1"/>
  <c r="G15" i="532" l="1"/>
  <c r="R25" i="471" l="1"/>
  <c r="R20"/>
  <c r="R15"/>
  <c r="M15"/>
  <c r="M20"/>
  <c r="M25"/>
  <c r="M45" l="1"/>
  <c r="D17" i="205" l="1"/>
  <c r="E17"/>
  <c r="D8" i="431"/>
  <c r="D8" i="547"/>
  <c r="D6" i="532"/>
  <c r="G10"/>
  <c r="D5" i="556"/>
  <c r="F4" i="437" l="1"/>
</calcChain>
</file>

<file path=xl/comments1.xml><?xml version="1.0" encoding="utf-8"?>
<comments xmlns="http://schemas.openxmlformats.org/spreadsheetml/2006/main">
  <authors>
    <author>User</author>
  </authors>
  <commentList>
    <comment ref="D8" author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<sst xmlns="http://schemas.openxmlformats.org/spreadsheetml/2006/main" count="2504" uniqueCount="1469">
  <si>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</si>
  <si>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</si>
  <si>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</si>
  <si>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</si>
  <si>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</si>
  <si>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</si>
  <si>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</si>
  <si>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</si>
  <si>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</si>
  <si>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</si>
  <si>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</si>
  <si>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</si>
  <si>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</si>
  <si>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</si>
  <si>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</si>
  <si>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</si>
  <si>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</si>
  <si>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</si>
  <si>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</si>
  <si>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</si>
  <si>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</si>
  <si>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</si>
  <si>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</si>
  <si>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</si>
  <si>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</si>
  <si>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</si>
  <si>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</si>
  <si>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</si>
  <si>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</si>
  <si>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</si>
  <si>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</si>
  <si>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</si>
  <si>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</si>
  <si>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</si>
  <si>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</si>
  <si>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</si>
  <si>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</si>
  <si>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</si>
  <si>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</si>
  <si>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</si>
  <si>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</si>
  <si>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</si>
  <si>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</si>
  <si>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</si>
  <si>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</si>
  <si>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</si>
  <si>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</si>
  <si>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</si>
  <si>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</si>
  <si>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</si>
  <si>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</si>
  <si>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</si>
  <si>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</si>
  <si>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</si>
  <si>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</si>
  <si>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</si>
  <si>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</si>
  <si>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</si>
  <si>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</si>
  <si>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</si>
  <si>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</si>
  <si>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</si>
  <si>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</si>
  <si>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</si>
  <si>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</si>
  <si>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</si>
  <si>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</si>
  <si>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</si>
  <si>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</si>
  <si>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</si>
  <si>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</si>
  <si>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</si>
  <si>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</si>
  <si>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</si>
  <si>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</si>
  <si>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</si>
  <si>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</si>
  <si>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</si>
  <si>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</si>
  <si>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</si>
  <si>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</si>
  <si>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</si>
  <si>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</si>
  <si>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</si>
  <si>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</si>
  <si>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</si>
  <si>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</si>
  <si>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</si>
  <si>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</si>
  <si>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</si>
  <si>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</si>
  <si>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</si>
  <si>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</si>
  <si>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</si>
  <si>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</si>
  <si>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</si>
  <si>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</si>
  <si>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</si>
  <si>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</si>
  <si>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</si>
  <si>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</si>
  <si>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</si>
  <si>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</si>
  <si>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</si>
  <si>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</si>
  <si>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</si>
  <si>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</si>
  <si>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</si>
  <si>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</si>
  <si>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</si>
  <si>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</si>
  <si>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</si>
  <si>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</si>
  <si>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</si>
  <si>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</si>
  <si>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</si>
  <si>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</si>
  <si>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</si>
  <si>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</si>
  <si>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</si>
  <si>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</si>
  <si>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</si>
  <si>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</si>
  <si>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</si>
  <si>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</si>
  <si>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</si>
  <si>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</si>
  <si>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</si>
  <si>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</si>
  <si>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</si>
  <si>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</si>
  <si>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</si>
  <si>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</si>
  <si>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</si>
  <si>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</si>
  <si>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</si>
  <si>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</si>
  <si>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</si>
  <si>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</si>
  <si>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</si>
  <si>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</si>
  <si>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</si>
  <si>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</si>
  <si>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</si>
  <si>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</si>
  <si>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</si>
  <si>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</si>
  <si>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</si>
  <si>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</si>
  <si>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</si>
  <si>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</si>
  <si>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</si>
  <si>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</si>
  <si>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</si>
  <si>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</si>
  <si>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</si>
  <si>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</si>
  <si>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</si>
  <si>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</si>
  <si>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</si>
  <si>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</si>
  <si>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</si>
  <si>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</si>
  <si>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</si>
  <si>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</si>
  <si>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</si>
  <si>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</si>
  <si>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</si>
  <si>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</si>
  <si>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</si>
  <si>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</si>
  <si>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</si>
  <si>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</si>
  <si>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</si>
  <si>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</si>
  <si>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</si>
  <si>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</si>
  <si>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</si>
  <si>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</si>
  <si>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</si>
  <si>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</si>
  <si>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</si>
  <si>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</si>
  <si>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</si>
  <si>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</si>
  <si>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</si>
  <si>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</si>
  <si>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</si>
  <si>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</si>
  <si>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</si>
  <si>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</si>
  <si>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</si>
  <si>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</si>
  <si>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</si>
  <si>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</si>
  <si>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</si>
  <si>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</si>
  <si>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</si>
  <si>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</si>
  <si>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</si>
  <si>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</si>
  <si>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</si>
  <si>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</si>
  <si>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</si>
  <si>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</si>
  <si>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</si>
  <si>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</si>
  <si>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</si>
  <si>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</si>
  <si>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</si>
  <si>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</si>
  <si>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</si>
  <si>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</si>
  <si>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</si>
  <si>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</si>
  <si>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</si>
  <si>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</si>
  <si>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</si>
  <si>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</si>
  <si>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</si>
  <si>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</si>
  <si>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</si>
  <si>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</si>
  <si>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</si>
  <si>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</si>
  <si>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</si>
  <si>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</si>
  <si>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</si>
  <si>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</si>
  <si>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</si>
  <si>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</si>
  <si>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</si>
  <si>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</si>
  <si>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</si>
  <si>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</si>
  <si>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</si>
  <si>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</si>
  <si>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</si>
  <si>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</si>
  <si>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</si>
  <si>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</si>
  <si>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</si>
  <si>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</si>
  <si>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</si>
  <si>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</si>
  <si>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</si>
  <si>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</si>
  <si>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</si>
  <si>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</si>
  <si>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</si>
  <si>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</si>
  <si>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</si>
  <si>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</si>
  <si>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</si>
  <si>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</si>
  <si>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</si>
  <si>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</si>
  <si>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</si>
  <si>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</si>
  <si>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</si>
  <si>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</si>
  <si>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</si>
  <si>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</si>
  <si>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</si>
  <si>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</si>
  <si>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</si>
  <si>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</si>
  <si>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</si>
  <si>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</si>
  <si>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</si>
  <si>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</si>
  <si>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</si>
  <si>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</si>
  <si>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</si>
  <si>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</si>
  <si>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</si>
  <si>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</si>
  <si>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</si>
  <si>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</si>
  <si>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</si>
  <si>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</si>
  <si>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</si>
  <si>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</si>
  <si>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</si>
  <si>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</si>
  <si>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</si>
  <si>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</si>
  <si>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</si>
  <si>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</si>
  <si>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</si>
  <si>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</si>
  <si>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</si>
  <si>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</si>
  <si>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</si>
  <si>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</si>
  <si>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</si>
  <si>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</si>
  <si>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</si>
  <si>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</si>
  <si>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</si>
  <si>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</si>
  <si>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</si>
  <si>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</si>
  <si>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</si>
  <si>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</si>
  <si>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</si>
  <si>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</si>
  <si>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</si>
  <si>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</si>
  <si>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</si>
  <si>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</si>
  <si>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</si>
  <si>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</si>
  <si>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</si>
  <si>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</si>
  <si>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</si>
  <si>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</si>
  <si>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</si>
  <si>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</si>
  <si>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</si>
  <si>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</si>
  <si>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</si>
  <si>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</si>
  <si>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</si>
  <si>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</si>
  <si>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</si>
  <si>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</si>
  <si>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</si>
  <si>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</si>
  <si>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</si>
  <si>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</si>
  <si>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</si>
  <si>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</si>
  <si>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</si>
  <si>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</si>
  <si>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</si>
  <si>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</si>
  <si>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</si>
  <si>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</si>
  <si>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</si>
  <si>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</si>
  <si>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</si>
  <si>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</si>
  <si>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</si>
  <si>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</si>
  <si>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</si>
  <si>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</si>
  <si>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</si>
  <si>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</si>
  <si>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</si>
  <si>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</si>
  <si>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Нет доступных обновлений для отчёта с кодом FAS.JKH.OPEN.INFO.QUARTER.GVS!</t>
  </si>
  <si>
    <t>19.10.2022</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</si>
  <si>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</si>
  <si>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</si>
  <si>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</si>
  <si>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</si>
  <si>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</si>
  <si>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</si>
  <si>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</si>
  <si>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</si>
  <si>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</si>
  <si>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</si>
  <si>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</si>
  <si>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</si>
  <si>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</si>
  <si>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2634</t>
  </si>
  <si>
    <t>26358279</t>
  </si>
  <si>
    <t>АО "АПЗ"</t>
  </si>
  <si>
    <t>5243001742</t>
  </si>
  <si>
    <t>524301001</t>
  </si>
  <si>
    <t>26373616</t>
  </si>
  <si>
    <t>АО "ВМЗ"</t>
  </si>
  <si>
    <t>5247004695</t>
  </si>
  <si>
    <t>524701001</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</si>
  <si>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</si>
  <si>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</si>
  <si>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</si>
  <si>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</si>
  <si>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</si>
  <si>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</si>
  <si>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</si>
  <si>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</si>
  <si>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</si>
  <si>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</si>
  <si>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</si>
  <si>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</si>
  <si>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</si>
  <si>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</si>
  <si>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</si>
  <si>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</si>
  <si>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</si>
  <si>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</si>
  <si>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</si>
  <si>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</si>
  <si>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</si>
  <si>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</si>
  <si>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</si>
  <si>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</si>
  <si>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</si>
  <si>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</si>
  <si>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26358168</t>
  </si>
  <si>
    <t>АО "Лысковокоммунсервис"</t>
  </si>
  <si>
    <t>5222000321</t>
  </si>
  <si>
    <t>522201001</t>
  </si>
  <si>
    <t>09-12-2004 00:00:00</t>
  </si>
  <si>
    <t>26504840</t>
  </si>
  <si>
    <t>АО "МСК Энерго"</t>
  </si>
  <si>
    <t>5018054863</t>
  </si>
  <si>
    <t>501801001</t>
  </si>
  <si>
    <t>26358270</t>
  </si>
  <si>
    <t>АО "Молоко"</t>
  </si>
  <si>
    <t>5239001108</t>
  </si>
  <si>
    <t>30844713</t>
  </si>
  <si>
    <t>АО "НЗ 70-ЛЕТИЯ ПОБЕДЫ"</t>
  </si>
  <si>
    <t>5259113339</t>
  </si>
  <si>
    <t>525901001</t>
  </si>
  <si>
    <t>31023931</t>
  </si>
  <si>
    <t>АО "НОКК" (Балахнинский филиал)</t>
  </si>
  <si>
    <t>5260267654</t>
  </si>
  <si>
    <t>524443001</t>
  </si>
  <si>
    <t>27566839</t>
  </si>
  <si>
    <t>АО "НОКК" (Богородский филиал)</t>
  </si>
  <si>
    <t>524543001</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</si>
  <si>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</si>
  <si>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</si>
  <si>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</si>
  <si>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</si>
  <si>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</si>
  <si>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</si>
  <si>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</si>
  <si>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</si>
  <si>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</si>
  <si>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</si>
  <si>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</si>
  <si>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</si>
  <si>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28543854</t>
  </si>
  <si>
    <t>АО "ОМК СТАЛЬНОЙ ПУТЬ"</t>
  </si>
  <si>
    <t>7708737500</t>
  </si>
  <si>
    <t>523945001</t>
  </si>
  <si>
    <t>26322331</t>
  </si>
  <si>
    <t>АО "СИБУР-НЕФТЕХИМ"</t>
  </si>
  <si>
    <t>5249051203</t>
  </si>
  <si>
    <t>525350001</t>
  </si>
  <si>
    <t>26555361</t>
  </si>
  <si>
    <t>АО "СТСК"</t>
  </si>
  <si>
    <t>5254082630</t>
  </si>
  <si>
    <t>525401001</t>
  </si>
  <si>
    <t>26358408</t>
  </si>
  <si>
    <t>АО "Теплоэнерго"</t>
  </si>
  <si>
    <t>5257087027</t>
  </si>
  <si>
    <t>525701001</t>
  </si>
  <si>
    <t>27585148</t>
  </si>
  <si>
    <t>АО "ЭСК"</t>
  </si>
  <si>
    <t>5262054490</t>
  </si>
  <si>
    <t>07-09-2009 00:00:00</t>
  </si>
  <si>
    <t>28943557</t>
  </si>
  <si>
    <t>Арзамасский участок АО "НОКК"</t>
  </si>
  <si>
    <t>524345001</t>
  </si>
  <si>
    <t>26358190</t>
  </si>
  <si>
    <t>ГАПОУ "ПЕРЕВОЗСКИЙ СТРОИТЕЛЬНЫЙ КОЛЛЕДЖ"</t>
  </si>
  <si>
    <t>5225001122</t>
  </si>
  <si>
    <t>522501001</t>
  </si>
  <si>
    <t>26358119</t>
  </si>
  <si>
    <t>ГБУ "Решетихинский ПНИ"</t>
  </si>
  <si>
    <t>5214003022</t>
  </si>
  <si>
    <t>521401001</t>
  </si>
  <si>
    <t>26358243</t>
  </si>
  <si>
    <t>ГБУ СРЦИ "КРАСНЫЙ ЯР"</t>
  </si>
  <si>
    <t>5235001940</t>
  </si>
  <si>
    <t>523501001</t>
  </si>
  <si>
    <t>31036531</t>
  </si>
  <si>
    <t>ГБУ ССОН "АВТОЗАВОДСКИЙ ДОМ ДЛЯ ДЕТЕЙ "НАДЕЖДА"</t>
  </si>
  <si>
    <t>5256026159</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</si>
  <si>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</si>
  <si>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</si>
  <si>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</si>
  <si>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</si>
  <si>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</si>
  <si>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</si>
  <si>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</si>
  <si>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28942141</t>
  </si>
  <si>
    <t>МП "Жилкомсервис"</t>
  </si>
  <si>
    <t>5223034940</t>
  </si>
  <si>
    <t>522301001</t>
  </si>
  <si>
    <t>26358144</t>
  </si>
  <si>
    <t>МП "Коммунальник"</t>
  </si>
  <si>
    <t>5216017239</t>
  </si>
  <si>
    <t>521601001</t>
  </si>
  <si>
    <t>26358307</t>
  </si>
  <si>
    <t>МП "Линдовский ККПиБ"</t>
  </si>
  <si>
    <t>5246004124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</si>
  <si>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</si>
  <si>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</si>
  <si>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</si>
  <si>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</si>
  <si>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</si>
  <si>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</si>
  <si>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</si>
  <si>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</si>
  <si>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</si>
  <si>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</si>
  <si>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</si>
  <si>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</si>
  <si>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</si>
  <si>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</si>
  <si>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</si>
  <si>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520202001</t>
  </si>
  <si>
    <t>26652819</t>
  </si>
  <si>
    <t>МУП "Большое Козино"</t>
  </si>
  <si>
    <t>5244022199</t>
  </si>
  <si>
    <t>27201619</t>
  </si>
  <si>
    <t>МУП "ДзержинскЭнерго"</t>
  </si>
  <si>
    <t>5249003457</t>
  </si>
  <si>
    <t>524901001</t>
  </si>
  <si>
    <t>26358121</t>
  </si>
  <si>
    <t>МУП "ЖИЛИЩНИК" ВОЛОДАРСКОГО РАЙОНА</t>
  </si>
  <si>
    <t>5214006023</t>
  </si>
  <si>
    <t>28005091</t>
  </si>
  <si>
    <t>МУП "ЖКХ Буревестник"</t>
  </si>
  <si>
    <t>5248033561</t>
  </si>
  <si>
    <t>28147903</t>
  </si>
  <si>
    <t>МУП "ЖКХ Лысковского района"</t>
  </si>
  <si>
    <t>5222070569</t>
  </si>
  <si>
    <t>27893480</t>
  </si>
  <si>
    <t>МУП "ЖКХ Сеченовское"</t>
  </si>
  <si>
    <t>5230004200</t>
  </si>
  <si>
    <t>523001001</t>
  </si>
  <si>
    <t>31266429</t>
  </si>
  <si>
    <t>МУП "ЖКХ"</t>
  </si>
  <si>
    <t>5208006025</t>
  </si>
  <si>
    <t>520801001</t>
  </si>
  <si>
    <t>28871911</t>
  </si>
  <si>
    <t>МУП "КОММУНАЛЬЩИК"</t>
  </si>
  <si>
    <t>5225006709</t>
  </si>
  <si>
    <t>30872197</t>
  </si>
  <si>
    <t>МУП "КОММУНРЕСУРС КРАСНОБАКОВСКОГО РАЙОНА"</t>
  </si>
  <si>
    <t>5219383900</t>
  </si>
  <si>
    <t>521901001</t>
  </si>
  <si>
    <t>02-08-2016 00:00:00</t>
  </si>
  <si>
    <t>26373421</t>
  </si>
  <si>
    <t>МУП "Коммунсервис"</t>
  </si>
  <si>
    <t>5214000230</t>
  </si>
  <si>
    <t>26358284</t>
  </si>
  <si>
    <t>МУП "Комфорт"</t>
  </si>
  <si>
    <t>5243016724</t>
  </si>
  <si>
    <t>31158286</t>
  </si>
  <si>
    <t>МУП "Лысковокоммунсервис"</t>
  </si>
  <si>
    <t>5222071587</t>
  </si>
  <si>
    <t>27808573</t>
  </si>
  <si>
    <t>МУП "Новосмолинское"</t>
  </si>
  <si>
    <t>5214010679</t>
  </si>
  <si>
    <t>26373630</t>
  </si>
  <si>
    <t>МУП "ТВК" г. Заволжья</t>
  </si>
  <si>
    <t>5248016372</t>
  </si>
  <si>
    <t>31348885</t>
  </si>
  <si>
    <t>МУП "ТРУД"</t>
  </si>
  <si>
    <t>5201002409</t>
  </si>
  <si>
    <t>520101001</t>
  </si>
  <si>
    <t>27573878</t>
  </si>
  <si>
    <t>МУП "Тепло"</t>
  </si>
  <si>
    <t>5252029494</t>
  </si>
  <si>
    <t>525201001</t>
  </si>
  <si>
    <t>26358322</t>
  </si>
  <si>
    <t>МУП "Тепловые сети"</t>
  </si>
  <si>
    <t>5248011350</t>
  </si>
  <si>
    <t>26358253</t>
  </si>
  <si>
    <t>МУП "Теплосети"</t>
  </si>
  <si>
    <t>5235005493</t>
  </si>
  <si>
    <t>26358221</t>
  </si>
  <si>
    <t>МУП "Теплоэнергия-1"</t>
  </si>
  <si>
    <t>5231004851</t>
  </si>
  <si>
    <t>523101001</t>
  </si>
  <si>
    <t>26373388</t>
  </si>
  <si>
    <t>МУП "Управляющая компания"</t>
  </si>
  <si>
    <t>5204001114</t>
  </si>
  <si>
    <t>520401001</t>
  </si>
  <si>
    <t>28053496</t>
  </si>
  <si>
    <t>МУП "ШОКС"</t>
  </si>
  <si>
    <t>5239010688</t>
  </si>
  <si>
    <t>26551775</t>
  </si>
  <si>
    <t>МУП "Юго-Запад"</t>
  </si>
  <si>
    <t>5227005267</t>
  </si>
  <si>
    <t>522701001</t>
  </si>
  <si>
    <t>26358255</t>
  </si>
  <si>
    <t>МУП «ЧКАЛОВСКЭНЕРГОРЕСУРС»</t>
  </si>
  <si>
    <t>5236002390</t>
  </si>
  <si>
    <t>523601001</t>
  </si>
  <si>
    <t>26373427</t>
  </si>
  <si>
    <t>МУП ЖКХ "Жилсервис" Володарского района</t>
  </si>
  <si>
    <t>5214007997</t>
  </si>
  <si>
    <t>10-06-2003 00:00:00</t>
  </si>
  <si>
    <t>26358120</t>
  </si>
  <si>
    <t>МУП ЖКХ "Ильиногорское"</t>
  </si>
  <si>
    <t>5214005012</t>
  </si>
  <si>
    <t>26358474</t>
  </si>
  <si>
    <t>ННГУ</t>
  </si>
  <si>
    <t>5262004442</t>
  </si>
  <si>
    <t>526201001</t>
  </si>
  <si>
    <t>26358421</t>
  </si>
  <si>
    <t>ОАО "ЗТО "Камея"</t>
  </si>
  <si>
    <t>5259010887</t>
  </si>
  <si>
    <t>26358361</t>
  </si>
  <si>
    <t>ОАО "Павловский завод им.Кирова"</t>
  </si>
  <si>
    <t>5252000382</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</si>
  <si>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</si>
  <si>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</si>
  <si>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</si>
  <si>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</si>
  <si>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</si>
  <si>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</si>
  <si>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</si>
  <si>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</si>
  <si>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</si>
  <si>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</si>
  <si>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</si>
  <si>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</si>
  <si>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526001001</t>
  </si>
  <si>
    <t>26951315</t>
  </si>
  <si>
    <t>ОАО "УК ЖКХ Починковского района"</t>
  </si>
  <si>
    <t>5227006006</t>
  </si>
  <si>
    <t>26358389</t>
  </si>
  <si>
    <t>ООО "Автозаводская ТЭЦ"</t>
  </si>
  <si>
    <t>5256049357</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</si>
  <si>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</si>
  <si>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</si>
  <si>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</si>
  <si>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</si>
  <si>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</si>
  <si>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</si>
  <si>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</si>
  <si>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</si>
  <si>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</si>
  <si>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</si>
  <si>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</si>
  <si>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</si>
  <si>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</si>
  <si>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</si>
  <si>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</si>
  <si>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</si>
  <si>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</si>
  <si>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</si>
  <si>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</si>
  <si>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</si>
  <si>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</si>
  <si>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</si>
  <si>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</si>
  <si>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</si>
  <si>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</si>
  <si>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</si>
  <si>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</si>
  <si>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</si>
  <si>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</si>
  <si>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</si>
  <si>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</si>
  <si>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</si>
  <si>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27866190</t>
  </si>
  <si>
    <t>ООО "Генерация тепла"</t>
  </si>
  <si>
    <t>5258103070</t>
  </si>
  <si>
    <t>525801001</t>
  </si>
  <si>
    <t>28502351</t>
  </si>
  <si>
    <t>ООО "Гефест"</t>
  </si>
  <si>
    <t>5239010310</t>
  </si>
  <si>
    <t>30385011</t>
  </si>
  <si>
    <t>ООО "Гранит"</t>
  </si>
  <si>
    <t>5260182440</t>
  </si>
  <si>
    <t>30854354</t>
  </si>
  <si>
    <t>ООО "ДЕМЕТРА"</t>
  </si>
  <si>
    <t>5260235420</t>
  </si>
  <si>
    <t>28265659</t>
  </si>
  <si>
    <t>ООО "Дзержинсктеплогаз"</t>
  </si>
  <si>
    <t>5249123377</t>
  </si>
  <si>
    <t>26562570</t>
  </si>
  <si>
    <t>ООО "Заводские сети"</t>
  </si>
  <si>
    <t>5256049340</t>
  </si>
  <si>
    <t>31306641</t>
  </si>
  <si>
    <t>ООО "ИНЖЕНЕРНЫЙ ЦЕНТР"</t>
  </si>
  <si>
    <t>5246053330</t>
  </si>
  <si>
    <t>03-04-2019 00:00:00</t>
  </si>
  <si>
    <t>28460903</t>
  </si>
  <si>
    <t>ООО "ИТ"</t>
  </si>
  <si>
    <t>5246043596</t>
  </si>
  <si>
    <t>28821602</t>
  </si>
  <si>
    <t>ООО "Интер"</t>
  </si>
  <si>
    <t>5250060280</t>
  </si>
  <si>
    <t>525001001</t>
  </si>
  <si>
    <t>31061810</t>
  </si>
  <si>
    <t>ООО "КАПИТАЛ-МЕНЕДЖМЕНТ"</t>
  </si>
  <si>
    <t>5258135717</t>
  </si>
  <si>
    <t>526101001</t>
  </si>
  <si>
    <t>30854345</t>
  </si>
  <si>
    <t>ООО "КОММУНАЛЬЩИК-НН"</t>
  </si>
  <si>
    <t>5245027023</t>
  </si>
  <si>
    <t>19-10-2015 00:00:00</t>
  </si>
  <si>
    <t>26358102</t>
  </si>
  <si>
    <t>ООО "КомСервис"</t>
  </si>
  <si>
    <t>5208005141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</si>
  <si>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</si>
  <si>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</si>
  <si>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</si>
  <si>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</si>
  <si>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</si>
  <si>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</si>
  <si>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</si>
  <si>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</si>
  <si>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</si>
  <si>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</si>
  <si>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</si>
  <si>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</si>
  <si>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</si>
  <si>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</si>
  <si>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</si>
  <si>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</si>
  <si>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</si>
  <si>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</si>
  <si>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26555147</t>
  </si>
  <si>
    <t>ООО "Нижегородтеплогаз"</t>
  </si>
  <si>
    <t>5262068407</t>
  </si>
  <si>
    <t>26551993</t>
  </si>
  <si>
    <t>ООО "Нижновтеплоэнерго"</t>
  </si>
  <si>
    <t>5257079570</t>
  </si>
  <si>
    <t>28942293</t>
  </si>
  <si>
    <t>ООО "ОКАТЕПЛОСЕРВИС"</t>
  </si>
  <si>
    <t>5214011802</t>
  </si>
  <si>
    <t>31340582</t>
  </si>
  <si>
    <t>ООО "ОРК"</t>
  </si>
  <si>
    <t>5259120135</t>
  </si>
  <si>
    <t>31394997</t>
  </si>
  <si>
    <t>ООО "ПРОМЭНЕРГО ЛУКИНО"</t>
  </si>
  <si>
    <t>5244032285</t>
  </si>
  <si>
    <t>31461541</t>
  </si>
  <si>
    <t>ООО "ПРОФСТРОЙПРОЕКТ НН"</t>
  </si>
  <si>
    <t>5245012980</t>
  </si>
  <si>
    <t>26551997</t>
  </si>
  <si>
    <t>ООО "Политерм"</t>
  </si>
  <si>
    <t>5236006235</t>
  </si>
  <si>
    <t>28455277</t>
  </si>
  <si>
    <t>ООО "Промтепло"</t>
  </si>
  <si>
    <t>5251009826</t>
  </si>
  <si>
    <t>525101001</t>
  </si>
  <si>
    <t>28425154</t>
  </si>
  <si>
    <t>ООО "Профит"</t>
  </si>
  <si>
    <t>5262287335</t>
  </si>
  <si>
    <t>770301001</t>
  </si>
  <si>
    <t>31193125</t>
  </si>
  <si>
    <t>ООО "РИКОР ЭНЕРГО"</t>
  </si>
  <si>
    <t>5243036135</t>
  </si>
  <si>
    <t>524303613</t>
  </si>
  <si>
    <t>31401059</t>
  </si>
  <si>
    <t>ООО "РУАН"</t>
  </si>
  <si>
    <t>5263138167</t>
  </si>
  <si>
    <t>526301001</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</si>
  <si>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</si>
  <si>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</si>
  <si>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</si>
  <si>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</si>
  <si>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</si>
  <si>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</si>
  <si>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</si>
  <si>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</si>
  <si>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</si>
  <si>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</si>
  <si>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</si>
  <si>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</si>
  <si>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</si>
  <si>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</si>
  <si>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</si>
  <si>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</si>
  <si>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</si>
  <si>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</si>
  <si>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31166873</t>
  </si>
  <si>
    <t>ООО "ТГС"</t>
  </si>
  <si>
    <t>5262351051</t>
  </si>
  <si>
    <t>31386831</t>
  </si>
  <si>
    <t>ООО "ТЕПЛОСТРОЙ"</t>
  </si>
  <si>
    <t>5260386637</t>
  </si>
  <si>
    <t>31614648</t>
  </si>
  <si>
    <t>ООО "ТЕХНОЛОГИКА"</t>
  </si>
  <si>
    <t>5249172857</t>
  </si>
  <si>
    <t>30926564</t>
  </si>
  <si>
    <t>ООО "ТЭ"</t>
  </si>
  <si>
    <t>5245028154</t>
  </si>
  <si>
    <t>524501001</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</si>
  <si>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</si>
  <si>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</si>
  <si>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</si>
  <si>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</si>
  <si>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</si>
  <si>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</si>
  <si>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</si>
  <si>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</si>
  <si>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</si>
  <si>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</si>
  <si>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</si>
  <si>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</si>
  <si>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</si>
  <si>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27967327</t>
  </si>
  <si>
    <t>ООО "Теплосети"</t>
  </si>
  <si>
    <t>5256112714</t>
  </si>
  <si>
    <t>27965855</t>
  </si>
  <si>
    <t>ООО "Теплоцентраль"</t>
  </si>
  <si>
    <t>5212510387</t>
  </si>
  <si>
    <t>521201001</t>
  </si>
  <si>
    <t>26811759</t>
  </si>
  <si>
    <t>ООО "Термаль"</t>
  </si>
  <si>
    <t>5250050892</t>
  </si>
  <si>
    <t>30802627</t>
  </si>
  <si>
    <t>ООО "ТермоТрон"</t>
  </si>
  <si>
    <t>5024159342</t>
  </si>
  <si>
    <t>502401001</t>
  </si>
  <si>
    <t>02-11-2015 00:00:00</t>
  </si>
  <si>
    <t>26358312</t>
  </si>
  <si>
    <t>ООО "Техноэнергосервис"</t>
  </si>
  <si>
    <t>5246022243</t>
  </si>
  <si>
    <t>31520267</t>
  </si>
  <si>
    <t>ООО "УК ТЭСК"</t>
  </si>
  <si>
    <t>7730254681</t>
  </si>
  <si>
    <t>773001001</t>
  </si>
  <si>
    <t>28942302</t>
  </si>
  <si>
    <t>ООО "УПРАВЛЯЮЩАЯ КОМПАНИЯ"</t>
  </si>
  <si>
    <t>5214010816</t>
  </si>
  <si>
    <t>27632973</t>
  </si>
  <si>
    <t>ООО "ФСК "Энерго Строй"</t>
  </si>
  <si>
    <t>5257055240</t>
  </si>
  <si>
    <t>28045871</t>
  </si>
  <si>
    <t>ООО "Чкаловская теплоснабжающая компания"</t>
  </si>
  <si>
    <t>5263091617</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</si>
  <si>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</si>
  <si>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</si>
  <si>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</si>
  <si>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</si>
  <si>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</si>
  <si>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</si>
  <si>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</si>
  <si>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</si>
  <si>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</si>
  <si>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</si>
  <si>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</si>
  <si>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</si>
  <si>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</si>
  <si>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</si>
  <si>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</si>
  <si>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30839410</t>
  </si>
  <si>
    <t>ООО "ЭнерджиПром-НН"</t>
  </si>
  <si>
    <t>5260386563</t>
  </si>
  <si>
    <t>23-05-2014 00:00:00</t>
  </si>
  <si>
    <t>31254089</t>
  </si>
  <si>
    <t>ООО «ПРОМЭНЕРГО»</t>
  </si>
  <si>
    <t>5245030019</t>
  </si>
  <si>
    <t>31434085</t>
  </si>
  <si>
    <t>ООО НПФ "ХОЛДИНГ НН"</t>
  </si>
  <si>
    <t>5258113294</t>
  </si>
  <si>
    <t>30436416</t>
  </si>
  <si>
    <t>ООО СК "Холдинг НН"</t>
  </si>
  <si>
    <t>5258090470</t>
  </si>
  <si>
    <t>26358079</t>
  </si>
  <si>
    <t>ООО ФИРМА "МУХТОЛОВСКАЯ СПЕЦОДЕЖДА"</t>
  </si>
  <si>
    <t>5201000867</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</si>
  <si>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</si>
  <si>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</si>
  <si>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</si>
  <si>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</si>
  <si>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</si>
  <si>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</si>
  <si>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526245001</t>
  </si>
  <si>
    <t>26358282</t>
  </si>
  <si>
    <t>ПАО АНПП "ТЕМП-АВИА"</t>
  </si>
  <si>
    <t>5243001887</t>
  </si>
  <si>
    <t>23-07-1998 00:00:00</t>
  </si>
  <si>
    <t>26358159</t>
  </si>
  <si>
    <t>Прудовское МУП ЖКХ</t>
  </si>
  <si>
    <t>5219005129</t>
  </si>
  <si>
    <t>31612520</t>
  </si>
  <si>
    <t>УФСБ РОССИИ ПО НИЖЕГОРОДСКОЙ ОБЛАСТИ</t>
  </si>
  <si>
    <t>5260051260</t>
  </si>
  <si>
    <t>31025414</t>
  </si>
  <si>
    <t>ФГБУ "ЦЖКУ" МИНОБОРОНЫ РОССИИ</t>
  </si>
  <si>
    <t>7729314745</t>
  </si>
  <si>
    <t>30903763</t>
  </si>
  <si>
    <t>770101001</t>
  </si>
  <si>
    <t>26322363</t>
  </si>
  <si>
    <t>ФКП "Завод имени Я.М. Свердлова"</t>
  </si>
  <si>
    <t>5249002485</t>
  </si>
  <si>
    <t>27967274</t>
  </si>
  <si>
    <t>ФКУ КП-15 ГУФСИН России по Нижегородской области</t>
  </si>
  <si>
    <t>5206002113</t>
  </si>
  <si>
    <t>520601001</t>
  </si>
  <si>
    <t>26358151</t>
  </si>
  <si>
    <t>ФКУ ЛИУ-3 ГУФСИН РОССИИ ПО НИЖЕГОРОДСКОЙ ОБЛАСТИ</t>
  </si>
  <si>
    <t>5219004125</t>
  </si>
  <si>
    <t>21-03-2011 00:00:00</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</si>
  <si>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</si>
  <si>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</si>
  <si>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</si>
  <si>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</si>
  <si>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</si>
  <si>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</si>
  <si>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</si>
  <si>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</si>
  <si>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</si>
  <si>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</si>
  <si>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</si>
  <si>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</si>
  <si>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</si>
  <si>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</si>
  <si>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</si>
  <si>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</si>
  <si>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</si>
  <si>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</si>
  <si>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</si>
  <si>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</si>
  <si>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</si>
  <si>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</si>
  <si>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</si>
  <si>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</si>
  <si>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</si>
  <si>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</si>
  <si>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</si>
  <si>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</si>
  <si>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</si>
  <si>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</si>
  <si>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</si>
  <si>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</si>
  <si>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</si>
  <si>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</si>
  <si>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</si>
  <si>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</si>
  <si>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</si>
  <si>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</si>
  <si>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</si>
  <si>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</si>
  <si>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</si>
  <si>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</si>
  <si>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</si>
  <si>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</si>
  <si>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</si>
  <si>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</si>
  <si>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</si>
  <si>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</si>
  <si>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</si>
  <si>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</si>
  <si>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</si>
  <si>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</si>
  <si>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</si>
  <si>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</si>
  <si>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</si>
  <si>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</si>
  <si>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</si>
  <si>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</si>
  <si>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</si>
  <si>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</si>
  <si>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</si>
  <si>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</si>
  <si>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Богородский муниципальный округ</t>
  </si>
  <si>
    <t>22507000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</si>
  <si>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</si>
  <si>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</si>
  <si>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</si>
  <si>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</si>
  <si>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</si>
  <si>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</si>
  <si>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</si>
  <si>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</si>
  <si>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</si>
  <si>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</si>
  <si>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</si>
  <si>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</si>
  <si>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</si>
  <si>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</si>
  <si>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</si>
  <si>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</si>
  <si>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</si>
  <si>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</si>
  <si>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</si>
  <si>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</si>
  <si>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</si>
  <si>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</si>
  <si>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</si>
  <si>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</si>
  <si>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</si>
  <si>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</si>
  <si>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Вадский муниципальный округ</t>
  </si>
  <si>
    <t>22514000</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</si>
  <si>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</si>
  <si>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</si>
  <si>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</si>
  <si>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</si>
  <si>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</si>
  <si>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</si>
  <si>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</si>
  <si>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</si>
  <si>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</si>
  <si>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</si>
  <si>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</si>
  <si>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</si>
  <si>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</si>
  <si>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</si>
  <si>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</si>
  <si>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</si>
  <si>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</si>
  <si>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</si>
  <si>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</si>
  <si>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</si>
  <si>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</si>
  <si>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</si>
  <si>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</si>
  <si>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</si>
  <si>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</si>
  <si>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</si>
  <si>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</si>
  <si>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</si>
  <si>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</si>
  <si>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</si>
  <si>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</si>
  <si>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</si>
  <si>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</si>
  <si>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</si>
  <si>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</si>
  <si>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</si>
  <si>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</si>
  <si>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</si>
  <si>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</si>
  <si>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</si>
  <si>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</si>
  <si>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</si>
  <si>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</si>
  <si>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</si>
  <si>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</si>
  <si>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</si>
  <si>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</si>
  <si>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</si>
  <si>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</si>
  <si>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</si>
  <si>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</si>
  <si>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</si>
  <si>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</si>
  <si>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</si>
  <si>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</si>
  <si>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</si>
  <si>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</si>
  <si>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</si>
  <si>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</si>
  <si>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</si>
  <si>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</si>
  <si>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</si>
  <si>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</si>
  <si>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</si>
  <si>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</si>
  <si>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</si>
  <si>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</si>
  <si>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</si>
  <si>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</si>
  <si>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</si>
  <si>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</si>
  <si>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</si>
  <si>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</si>
  <si>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</si>
  <si>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</si>
  <si>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</si>
  <si>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</si>
  <si>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</si>
  <si>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</si>
  <si>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</si>
  <si>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</si>
  <si>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</si>
  <si>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</si>
  <si>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</si>
  <si>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</si>
  <si>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</si>
  <si>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</si>
  <si>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</si>
  <si>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</si>
  <si>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</si>
  <si>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</si>
  <si>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</si>
  <si>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</si>
  <si>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</si>
  <si>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</si>
  <si>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</si>
  <si>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</si>
  <si>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</si>
  <si>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</si>
  <si>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</si>
  <si>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</si>
  <si>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</si>
  <si>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</si>
  <si>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</si>
  <si>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</si>
  <si>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</si>
  <si>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</si>
  <si>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</si>
  <si>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</si>
  <si>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</si>
  <si>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</si>
  <si>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</si>
  <si>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</si>
  <si>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</si>
  <si>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</si>
  <si>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</si>
  <si>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</si>
  <si>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</si>
  <si>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</si>
  <si>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</si>
  <si>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</si>
  <si>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</si>
  <si>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</si>
  <si>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</si>
  <si>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</si>
  <si>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</si>
  <si>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</si>
  <si>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</si>
  <si>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</si>
  <si>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</si>
  <si>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</si>
  <si>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</si>
  <si>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</si>
  <si>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</si>
  <si>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</si>
  <si>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</si>
  <si>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</si>
  <si>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</si>
  <si>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</si>
  <si>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</si>
  <si>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</si>
  <si>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</si>
  <si>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</si>
  <si>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</si>
  <si>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</si>
  <si>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</si>
  <si>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</si>
  <si>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</si>
  <si>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</si>
  <si>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</si>
  <si>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</si>
  <si>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</si>
  <si>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</si>
  <si>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</si>
  <si>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</si>
  <si>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</si>
  <si>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</si>
  <si>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</si>
  <si>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</si>
  <si>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</si>
  <si>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</si>
  <si>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</si>
  <si>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</si>
  <si>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</si>
  <si>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</si>
  <si>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</si>
  <si>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</si>
  <si>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</si>
  <si>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</si>
  <si>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</si>
  <si>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</si>
  <si>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</si>
  <si>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</si>
  <si>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</si>
  <si>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</si>
  <si>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</si>
  <si>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</si>
  <si>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</si>
  <si>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</si>
  <si>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округ</t>
  </si>
  <si>
    <t>22532000</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</si>
  <si>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</si>
  <si>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</si>
  <si>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</si>
  <si>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</si>
  <si>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</si>
  <si>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</si>
  <si>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</si>
  <si>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</si>
  <si>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</si>
  <si>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</si>
  <si>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</si>
  <si>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</si>
  <si>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</si>
  <si>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</si>
  <si>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округ</t>
  </si>
  <si>
    <t>22534000</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</si>
  <si>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</si>
  <si>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</si>
  <si>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</si>
  <si>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</si>
  <si>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</si>
  <si>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</si>
  <si>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</si>
  <si>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</si>
  <si>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</si>
  <si>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</si>
  <si>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</si>
  <si>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</si>
  <si>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</si>
  <si>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</si>
  <si>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</si>
  <si>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</si>
  <si>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</si>
  <si>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</si>
  <si>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Ендовищенский сельсовет</t>
  </si>
  <si>
    <t>22636412</t>
  </si>
  <si>
    <t>Кечасовский сельсовет</t>
  </si>
  <si>
    <t>22636416</t>
  </si>
  <si>
    <t>Ключищенский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</si>
  <si>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</si>
  <si>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</si>
  <si>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</si>
  <si>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</si>
  <si>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</si>
  <si>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</si>
  <si>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</si>
  <si>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</si>
  <si>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</si>
  <si>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</si>
  <si>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</si>
  <si>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</si>
  <si>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</si>
  <si>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</si>
  <si>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</si>
  <si>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</si>
  <si>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</si>
  <si>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</si>
  <si>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</si>
  <si>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</si>
  <si>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</si>
  <si>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</si>
  <si>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</si>
  <si>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</si>
  <si>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</si>
  <si>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</si>
  <si>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</si>
  <si>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</si>
  <si>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</si>
  <si>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</si>
  <si>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</si>
  <si>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</si>
  <si>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</si>
  <si>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</si>
  <si>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</si>
  <si>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</si>
  <si>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</si>
  <si>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</si>
  <si>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</si>
  <si>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</si>
  <si>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</si>
  <si>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</si>
  <si>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</si>
  <si>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</si>
  <si>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</si>
  <si>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</si>
  <si>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</si>
  <si>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</si>
  <si>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</si>
  <si>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</si>
  <si>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</si>
  <si>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</si>
  <si>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</si>
  <si>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</si>
  <si>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</si>
  <si>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</si>
  <si>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Лопатинский сельсовет</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</si>
  <si>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</si>
  <si>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</si>
  <si>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</si>
  <si>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</si>
  <si>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</si>
  <si>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</si>
  <si>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</si>
  <si>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</si>
  <si>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</si>
  <si>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</si>
  <si>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</si>
  <si>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</si>
  <si>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</si>
  <si>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</si>
  <si>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</si>
  <si>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</si>
  <si>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</si>
  <si>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</si>
  <si>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</si>
  <si>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</si>
  <si>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</si>
  <si>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</si>
  <si>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</si>
  <si>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</si>
  <si>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</si>
  <si>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</si>
  <si>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</si>
  <si>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</si>
  <si>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</si>
  <si>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</si>
  <si>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</si>
  <si>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</si>
  <si>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</si>
  <si>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</si>
  <si>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</si>
  <si>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</si>
  <si>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</si>
  <si>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</si>
  <si>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</si>
  <si>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</si>
  <si>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округ</t>
  </si>
  <si>
    <t>22546000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</si>
  <si>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</si>
  <si>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</si>
  <si>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</si>
  <si>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</si>
  <si>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</si>
  <si>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</si>
  <si>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</si>
  <si>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</si>
  <si>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</si>
  <si>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</si>
  <si>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</si>
  <si>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</si>
  <si>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</si>
  <si>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</si>
  <si>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</si>
  <si>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</si>
  <si>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</si>
  <si>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</si>
  <si>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</si>
  <si>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</si>
  <si>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</si>
  <si>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</si>
  <si>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</si>
  <si>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</si>
  <si>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</si>
  <si>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</si>
  <si>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</si>
  <si>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</si>
  <si>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</si>
  <si>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</si>
  <si>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</si>
  <si>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</si>
  <si>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</si>
  <si>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</si>
  <si>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</si>
  <si>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</si>
  <si>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</si>
  <si>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</si>
  <si>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</si>
  <si>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</si>
  <si>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</si>
  <si>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</si>
  <si>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</si>
  <si>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</si>
  <si>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</si>
  <si>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</si>
  <si>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</si>
  <si>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</si>
  <si>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</si>
  <si>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</si>
  <si>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</si>
  <si>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</si>
  <si>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</si>
  <si>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</si>
  <si>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</si>
  <si>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</si>
  <si>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</si>
  <si>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</si>
  <si>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</si>
  <si>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</si>
  <si>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</si>
  <si>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</si>
  <si>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</si>
  <si>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</si>
  <si>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</si>
  <si>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</si>
  <si>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</si>
  <si>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</si>
  <si>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</si>
  <si>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</si>
  <si>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</si>
  <si>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</si>
  <si>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</si>
  <si>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</si>
  <si>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</si>
  <si>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</si>
  <si>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</si>
  <si>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</si>
  <si>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</si>
  <si>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</si>
  <si>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</si>
  <si>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</si>
  <si>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</si>
  <si>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</si>
  <si>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</si>
  <si>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</si>
  <si>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</si>
  <si>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</si>
  <si>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</si>
  <si>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</si>
  <si>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округ</t>
  </si>
  <si>
    <t>22553000</t>
  </si>
  <si>
    <t>Уренский муниципальный округ</t>
  </si>
  <si>
    <t>22554000</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</si>
  <si>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</si>
  <si>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</si>
  <si>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</si>
  <si>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</si>
  <si>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</si>
  <si>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</si>
  <si>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</si>
  <si>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</si>
  <si>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</si>
  <si>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</si>
  <si>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</si>
  <si>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</si>
  <si>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</si>
  <si>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</si>
  <si>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</si>
  <si>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</si>
  <si>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</si>
  <si>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</si>
  <si>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</si>
  <si>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</si>
  <si>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</si>
  <si>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</si>
  <si>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</si>
  <si>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</si>
  <si>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</si>
  <si>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</si>
  <si>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</si>
  <si>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</si>
  <si>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</si>
  <si>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</si>
  <si>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</si>
  <si>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</si>
  <si>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</si>
  <si>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</si>
  <si>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</si>
  <si>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</si>
  <si>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</si>
  <si>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</si>
  <si>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</si>
  <si>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</si>
  <si>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</si>
  <si>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</si>
  <si>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</si>
  <si>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</si>
  <si>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</si>
  <si>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</si>
  <si>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</si>
  <si>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</si>
  <si>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</si>
  <si>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</si>
  <si>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</si>
  <si>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</si>
  <si>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</si>
  <si>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</si>
  <si>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</si>
  <si>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</si>
  <si>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</si>
  <si>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</si>
  <si>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</si>
  <si>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</si>
  <si>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</si>
  <si>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Лисина Наталья Валентиновна</t>
  </si>
  <si>
    <t>начальник технического отдела</t>
  </si>
  <si>
    <t>8(831_278 64 84</t>
  </si>
  <si>
    <t>om1997@mail.ru</t>
  </si>
  <si>
    <t>603081, г.Нижний Новгород, а/я 1</t>
  </si>
  <si>
    <t>Удалов Борис Вадимович</t>
  </si>
  <si>
    <t>19.10.2022 16:00:27</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</si>
  <si>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</si>
  <si>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</si>
  <si>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</si>
  <si>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</si>
  <si>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резерв мощности отсутствует</t>
  </si>
</sst>
</file>

<file path=xl/styles.xml><?xml version="1.0" encoding="utf-8"?>
<styleSheet xmlns="http://schemas.openxmlformats.org/spreadsheetml/2006/main">
  <numFmts count="10">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quot;$&quot;#,##0_);[Red]\(&quot;$&quot;#,##0\)"/>
    <numFmt numFmtId="169" formatCode="_-* #,##0.00[$€-1]_-;\-* #,##0.00[$€-1]_-;_-* &quot;-&quot;??[$€-1]_-"/>
    <numFmt numFmtId="170" formatCode="000000"/>
    <numFmt numFmtId="171" formatCode="#,##0.0"/>
    <numFmt numFmtId="172" formatCode="#,##0.000"/>
    <numFmt numFmtId="173" formatCode="#,##0.0000"/>
  </numFmts>
  <fonts count="83">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u/>
      <sz val="9"/>
      <color theme="11"/>
      <name val="Tahoma"/>
      <family val="2"/>
      <charset val="204"/>
    </font>
  </fonts>
  <fills count="46">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5">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s>
  <cellStyleXfs count="107">
    <xf numFmtId="49" fontId="0" fillId="0" borderId="0" applyBorder="0">
      <alignment vertical="top"/>
    </xf>
    <xf numFmtId="0" fontId="2" fillId="0" borderId="0"/>
    <xf numFmtId="169"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8"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171" fontId="5" fillId="5" borderId="0">
      <protection locked="0"/>
    </xf>
    <xf numFmtId="172" fontId="5" fillId="5" borderId="0">
      <protection locked="0"/>
    </xf>
    <xf numFmtId="173" fontId="5" fillId="5" borderId="0">
      <protection locked="0"/>
    </xf>
    <xf numFmtId="49" fontId="5" fillId="0" borderId="0" applyBorder="0">
      <alignment vertical="top"/>
    </xf>
    <xf numFmtId="49" fontId="35" fillId="0" borderId="0" applyBorder="0">
      <alignment vertical="top"/>
    </xf>
    <xf numFmtId="49" fontId="82" fillId="0" borderId="0" applyNumberFormat="0" applyFill="0" applyBorder="0" applyAlignment="0" applyProtection="0">
      <alignment vertical="top"/>
    </xf>
    <xf numFmtId="167" fontId="32" fillId="0" borderId="0" applyFont="0" applyFill="0" applyBorder="0" applyAlignment="0" applyProtection="0"/>
    <xf numFmtId="165" fontId="32" fillId="0" borderId="0" applyFont="0" applyFill="0" applyBorder="0" applyAlignment="0" applyProtection="0"/>
    <xf numFmtId="166" fontId="32" fillId="0" borderId="0" applyFont="0" applyFill="0" applyBorder="0" applyAlignment="0" applyProtection="0"/>
    <xf numFmtId="164" fontId="32" fillId="0" borderId="0" applyFont="0" applyFill="0" applyBorder="0" applyAlignment="0" applyProtection="0"/>
    <xf numFmtId="9" fontId="32" fillId="0" borderId="0" applyFont="0" applyFill="0" applyBorder="0" applyAlignment="0" applyProtection="0"/>
  </cellStyleXfs>
  <cellXfs count="495">
    <xf numFmtId="49" fontId="0" fillId="0" borderId="0" xfId="0">
      <alignment vertical="top"/>
    </xf>
    <xf numFmtId="49" fontId="5" fillId="7" borderId="4" xfId="0" applyFont="1" applyFill="1" applyBorder="1" applyAlignment="1" applyProtection="1">
      <alignment horizontal="center" vertical="top"/>
    </xf>
    <xf numFmtId="49" fontId="5" fillId="0" borderId="0" xfId="48" applyFont="1" applyAlignment="1" applyProtection="1">
      <alignment vertical="center" wrapText="1"/>
    </xf>
    <xf numFmtId="49" fontId="10" fillId="0" borderId="0" xfId="48" applyFont="1" applyAlignment="1" applyProtection="1">
      <alignment vertical="center"/>
    </xf>
    <xf numFmtId="0" fontId="10" fillId="0" borderId="0" xfId="47" applyFont="1" applyAlignment="1" applyProtection="1">
      <alignment horizontal="center" vertical="center" wrapText="1"/>
    </xf>
    <xf numFmtId="0" fontId="5" fillId="0" borderId="0" xfId="47" applyFont="1" applyAlignment="1" applyProtection="1">
      <alignment vertical="center" wrapText="1"/>
    </xf>
    <xf numFmtId="0" fontId="5" fillId="0" borderId="0" xfId="47" applyFont="1" applyAlignment="1" applyProtection="1">
      <alignment horizontal="left" vertical="center" wrapText="1"/>
    </xf>
    <xf numFmtId="0" fontId="5" fillId="0" borderId="0" xfId="47" applyFont="1" applyProtection="1"/>
    <xf numFmtId="49" fontId="5" fillId="0" borderId="0" xfId="42" applyFont="1" applyProtection="1">
      <alignment vertical="top"/>
    </xf>
    <xf numFmtId="49" fontId="5" fillId="0" borderId="0" xfId="42" applyProtection="1">
      <alignment vertical="top"/>
    </xf>
    <xf numFmtId="0" fontId="10" fillId="0" borderId="0" xfId="50" applyNumberFormat="1" applyFont="1" applyFill="1" applyAlignment="1" applyProtection="1">
      <alignment vertical="center" wrapText="1"/>
    </xf>
    <xf numFmtId="0" fontId="10" fillId="0" borderId="0" xfId="50" applyFont="1" applyFill="1" applyAlignment="1" applyProtection="1">
      <alignment horizontal="left" vertical="center" wrapText="1"/>
    </xf>
    <xf numFmtId="0" fontId="10" fillId="0" borderId="0" xfId="50" applyFont="1" applyFill="1" applyAlignment="1" applyProtection="1">
      <alignment vertical="center" wrapText="1"/>
    </xf>
    <xf numFmtId="0" fontId="5" fillId="0" borderId="0" xfId="50" applyFont="1" applyAlignment="1" applyProtection="1">
      <alignment vertical="center" wrapText="1"/>
    </xf>
    <xf numFmtId="0" fontId="5" fillId="0" borderId="0" xfId="50" applyFont="1" applyFill="1" applyAlignment="1" applyProtection="1">
      <alignment vertical="center"/>
    </xf>
    <xf numFmtId="0" fontId="10" fillId="0" borderId="0" xfId="50" applyFont="1" applyFill="1" applyBorder="1" applyAlignment="1" applyProtection="1">
      <alignment vertical="center" wrapText="1"/>
    </xf>
    <xf numFmtId="49" fontId="10" fillId="0" borderId="0" xfId="50"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3" applyFont="1" applyFill="1" applyAlignment="1" applyProtection="1">
      <alignment vertical="center" wrapText="1"/>
    </xf>
    <xf numFmtId="0" fontId="21" fillId="0" borderId="0" xfId="45" applyProtection="1"/>
    <xf numFmtId="0" fontId="5" fillId="0" borderId="0" xfId="49"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3" applyFont="1" applyFill="1" applyAlignment="1" applyProtection="1">
      <alignment horizontal="center" vertical="center" wrapText="1"/>
    </xf>
    <xf numFmtId="0" fontId="5" fillId="0" borderId="5" xfId="49" applyFont="1" applyFill="1" applyBorder="1" applyAlignment="1" applyProtection="1">
      <alignment vertical="center" wrapText="1"/>
    </xf>
    <xf numFmtId="0" fontId="0" fillId="0" borderId="5" xfId="49" applyFont="1" applyFill="1" applyBorder="1" applyAlignment="1" applyProtection="1">
      <alignment vertical="center" wrapText="1"/>
    </xf>
    <xf numFmtId="0" fontId="52" fillId="0" borderId="0" xfId="50" applyFont="1" applyAlignment="1" applyProtection="1">
      <alignment horizontal="center" vertical="center" wrapText="1"/>
    </xf>
    <xf numFmtId="0" fontId="0" fillId="0" borderId="0" xfId="49"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3"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1" applyNumberFormat="1" applyFont="1">
      <alignment vertical="top"/>
    </xf>
    <xf numFmtId="0" fontId="0" fillId="0" borderId="0" xfId="53" applyFont="1" applyFill="1" applyAlignment="1" applyProtection="1">
      <alignment vertical="center" wrapText="1"/>
    </xf>
    <xf numFmtId="0" fontId="27" fillId="0" borderId="0" xfId="53" applyFont="1" applyFill="1" applyAlignment="1" applyProtection="1">
      <alignment horizontal="center" vertical="center" wrapText="1"/>
    </xf>
    <xf numFmtId="0" fontId="27" fillId="0" borderId="0" xfId="47" applyFont="1" applyAlignment="1" applyProtection="1">
      <alignment horizontal="center" vertical="center"/>
    </xf>
    <xf numFmtId="0" fontId="31" fillId="0" borderId="0" xfId="53"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0" applyNumberFormat="1" applyFont="1" applyFill="1" applyBorder="1" applyAlignment="1" applyProtection="1">
      <alignment horizontal="center" vertical="center" wrapText="1"/>
    </xf>
    <xf numFmtId="0" fontId="31" fillId="0" borderId="0" xfId="47" applyFont="1" applyAlignment="1" applyProtection="1">
      <alignment horizontal="center" vertical="center"/>
    </xf>
    <xf numFmtId="49" fontId="19" fillId="8" borderId="0" xfId="53" applyNumberFormat="1" applyFont="1" applyFill="1" applyAlignment="1" applyProtection="1">
      <alignment horizontal="center" vertical="center" wrapText="1"/>
    </xf>
    <xf numFmtId="0" fontId="5" fillId="0" borderId="27" xfId="47" applyFont="1" applyFill="1" applyBorder="1" applyAlignment="1" applyProtection="1">
      <alignment horizontal="center" vertical="center" wrapText="1"/>
    </xf>
    <xf numFmtId="0" fontId="5" fillId="7" borderId="27" xfId="50" applyFont="1" applyFill="1" applyBorder="1" applyAlignment="1" applyProtection="1">
      <alignment horizontal="center" vertical="center"/>
    </xf>
    <xf numFmtId="49" fontId="5" fillId="7" borderId="27" xfId="50" applyNumberFormat="1" applyFont="1" applyFill="1" applyBorder="1" applyAlignment="1" applyProtection="1">
      <alignment horizontal="center" vertical="center" wrapText="1"/>
    </xf>
    <xf numFmtId="49" fontId="5" fillId="0" borderId="27" xfId="50"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3" applyFont="1" applyFill="1" applyBorder="1" applyAlignment="1" applyProtection="1">
      <alignment horizontal="center" vertical="center" wrapText="1"/>
    </xf>
    <xf numFmtId="49" fontId="5" fillId="0" borderId="27" xfId="47" applyNumberFormat="1" applyFont="1" applyFill="1" applyBorder="1" applyAlignment="1" applyProtection="1">
      <alignment horizontal="left" vertical="center" wrapText="1"/>
    </xf>
    <xf numFmtId="49" fontId="5" fillId="9" borderId="27" xfId="47" applyNumberFormat="1" applyFont="1" applyFill="1" applyBorder="1" applyAlignment="1" applyProtection="1">
      <alignment horizontal="left" vertical="center" wrapText="1"/>
      <protection locked="0"/>
    </xf>
    <xf numFmtId="49" fontId="5" fillId="9" borderId="27" xfId="50" applyNumberFormat="1" applyFont="1" applyFill="1" applyBorder="1" applyAlignment="1" applyProtection="1">
      <alignment horizontal="center" vertical="center" wrapText="1"/>
      <protection locked="0"/>
    </xf>
    <xf numFmtId="0" fontId="5" fillId="0" borderId="0" xfId="47"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1"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1" applyNumberFormat="1" applyFont="1" applyFill="1" applyAlignment="1" applyProtection="1">
      <alignment vertical="center" wrapText="1"/>
    </xf>
    <xf numFmtId="0" fontId="5" fillId="0" borderId="0" xfId="51"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3"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3" applyFont="1" applyFill="1" applyBorder="1" applyAlignment="1" applyProtection="1">
      <alignment horizontal="center" vertical="center" wrapText="1"/>
    </xf>
    <xf numFmtId="0" fontId="5" fillId="0" borderId="0" xfId="53" applyFont="1" applyFill="1" applyBorder="1" applyAlignment="1" applyProtection="1">
      <alignment vertical="center" wrapText="1"/>
    </xf>
    <xf numFmtId="0" fontId="5" fillId="0" borderId="0" xfId="53"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7" applyFont="1" applyFill="1" applyAlignment="1" applyProtection="1">
      <alignment horizontal="center" vertical="center"/>
    </xf>
    <xf numFmtId="0" fontId="5" fillId="0" borderId="0" xfId="47" applyFont="1" applyFill="1" applyProtection="1"/>
    <xf numFmtId="0" fontId="31" fillId="0" borderId="0" xfId="47" applyFont="1" applyFill="1" applyBorder="1" applyAlignment="1" applyProtection="1">
      <alignment horizontal="center" vertical="center"/>
    </xf>
    <xf numFmtId="0" fontId="5" fillId="0" borderId="0" xfId="47" applyFont="1" applyFill="1" applyBorder="1" applyProtection="1"/>
    <xf numFmtId="0" fontId="5" fillId="0" borderId="27" xfId="47" applyFont="1" applyFill="1" applyBorder="1" applyAlignment="1" applyProtection="1">
      <alignment horizontal="center" vertical="center"/>
    </xf>
    <xf numFmtId="0" fontId="31" fillId="0" borderId="0" xfId="47"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7" applyFont="1" applyFill="1" applyAlignment="1" applyProtection="1">
      <alignment horizontal="center" vertical="center"/>
    </xf>
    <xf numFmtId="0" fontId="27" fillId="0" borderId="0" xfId="47"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0" applyFont="1" applyFill="1" applyAlignment="1" applyProtection="1">
      <alignment vertical="center" wrapText="1"/>
    </xf>
    <xf numFmtId="0" fontId="5" fillId="0" borderId="0" xfId="50" applyFont="1" applyFill="1" applyAlignment="1" applyProtection="1">
      <alignment vertical="center" wrapText="1"/>
    </xf>
    <xf numFmtId="0" fontId="5" fillId="0" borderId="0" xfId="50" applyFont="1" applyFill="1" applyBorder="1" applyAlignment="1" applyProtection="1">
      <alignment vertical="center" wrapText="1"/>
    </xf>
    <xf numFmtId="0" fontId="5" fillId="0" borderId="0" xfId="50" applyFont="1" applyFill="1" applyBorder="1" applyAlignment="1" applyProtection="1">
      <alignment horizontal="right" vertical="center" wrapText="1" indent="1"/>
    </xf>
    <xf numFmtId="14" fontId="10" fillId="0" borderId="0" xfId="50" applyNumberFormat="1" applyFont="1" applyFill="1" applyBorder="1" applyAlignment="1" applyProtection="1">
      <alignment horizontal="center" vertical="center" wrapText="1"/>
    </xf>
    <xf numFmtId="0" fontId="10" fillId="0" borderId="0" xfId="50" applyNumberFormat="1" applyFont="1" applyFill="1" applyBorder="1" applyAlignment="1" applyProtection="1">
      <alignment horizontal="center" vertical="center" wrapText="1"/>
    </xf>
    <xf numFmtId="0" fontId="0" fillId="0" borderId="0" xfId="50" applyFont="1" applyFill="1" applyBorder="1" applyAlignment="1" applyProtection="1">
      <alignment horizontal="right" vertical="center" wrapText="1" indent="1"/>
    </xf>
    <xf numFmtId="0" fontId="22" fillId="0" borderId="0" xfId="50" applyFont="1" applyFill="1" applyAlignment="1" applyProtection="1">
      <alignment horizontal="center" vertical="center" wrapText="1"/>
    </xf>
    <xf numFmtId="0" fontId="5" fillId="0" borderId="0" xfId="50" applyNumberFormat="1" applyFont="1" applyFill="1" applyBorder="1" applyAlignment="1" applyProtection="1">
      <alignment horizontal="right" vertical="center" wrapText="1" indent="1"/>
    </xf>
    <xf numFmtId="0" fontId="0" fillId="0" borderId="0" xfId="50" applyNumberFormat="1" applyFont="1" applyFill="1" applyBorder="1" applyAlignment="1" applyProtection="1">
      <alignment horizontal="right" vertical="center" wrapText="1" indent="1"/>
    </xf>
    <xf numFmtId="49" fontId="5" fillId="0" borderId="0" xfId="50" applyNumberFormat="1" applyFont="1" applyFill="1" applyBorder="1" applyAlignment="1" applyProtection="1">
      <alignment horizontal="right" vertical="center" wrapText="1" indent="1"/>
    </xf>
    <xf numFmtId="0" fontId="10" fillId="0" borderId="0" xfId="50" applyFont="1" applyFill="1" applyAlignment="1" applyProtection="1">
      <alignment horizontal="center" vertical="center" wrapText="1"/>
    </xf>
    <xf numFmtId="0" fontId="52" fillId="0" borderId="0" xfId="50" applyFont="1" applyFill="1" applyAlignment="1" applyProtection="1">
      <alignment horizontal="center" vertical="center" wrapText="1"/>
    </xf>
    <xf numFmtId="0" fontId="5" fillId="0" borderId="0" xfId="50" applyFont="1" applyFill="1" applyAlignment="1" applyProtection="1">
      <alignment horizontal="center" vertical="center" wrapText="1"/>
    </xf>
    <xf numFmtId="0" fontId="5" fillId="0" borderId="0" xfId="50" applyFont="1" applyFill="1" applyAlignment="1" applyProtection="1">
      <alignment horizontal="right" vertical="center"/>
    </xf>
    <xf numFmtId="0" fontId="7" fillId="0" borderId="0" xfId="50" applyFont="1" applyFill="1" applyBorder="1" applyAlignment="1" applyProtection="1">
      <alignment vertical="center" wrapText="1"/>
    </xf>
    <xf numFmtId="0" fontId="24" fillId="0" borderId="0" xfId="50" applyFont="1" applyFill="1" applyBorder="1" applyAlignment="1" applyProtection="1">
      <alignment horizontal="center" vertical="center" wrapText="1"/>
    </xf>
    <xf numFmtId="0" fontId="5" fillId="0" borderId="0" xfId="50" applyFont="1" applyFill="1" applyBorder="1" applyAlignment="1" applyProtection="1">
      <alignment horizontal="center" vertical="center" wrapText="1"/>
    </xf>
    <xf numFmtId="14" fontId="5" fillId="0" borderId="0" xfId="50" applyNumberFormat="1" applyFont="1" applyFill="1" applyBorder="1" applyAlignment="1" applyProtection="1">
      <alignment horizontal="center" vertical="center" wrapText="1"/>
    </xf>
    <xf numFmtId="0" fontId="5" fillId="0" borderId="0" xfId="50" applyNumberFormat="1" applyFont="1" applyFill="1" applyBorder="1" applyAlignment="1" applyProtection="1">
      <alignment horizontal="center" vertical="center" wrapText="1"/>
    </xf>
    <xf numFmtId="0" fontId="31" fillId="0" borderId="0" xfId="47"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0" applyFont="1" applyFill="1" applyBorder="1" applyAlignment="1" applyProtection="1">
      <alignment vertical="center" wrapText="1"/>
    </xf>
    <xf numFmtId="49" fontId="23" fillId="0" borderId="33" xfId="40" applyFont="1" applyFill="1" applyBorder="1" applyAlignment="1" applyProtection="1">
      <alignment vertical="center" wrapText="1"/>
    </xf>
    <xf numFmtId="49" fontId="23" fillId="0" borderId="33" xfId="40"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0"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0"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0" applyFont="1" applyFill="1" applyBorder="1" applyAlignment="1" applyProtection="1">
      <alignment wrapText="1"/>
    </xf>
    <xf numFmtId="49" fontId="20" fillId="0" borderId="11" xfId="40" applyFont="1" applyFill="1" applyBorder="1" applyAlignment="1" applyProtection="1">
      <alignment horizontal="left" vertical="center" wrapText="1"/>
    </xf>
    <xf numFmtId="49" fontId="20" fillId="0" borderId="0" xfId="40" applyFont="1" applyFill="1" applyBorder="1" applyAlignment="1" applyProtection="1">
      <alignment horizontal="left" vertical="center" wrapText="1"/>
    </xf>
    <xf numFmtId="49" fontId="14" fillId="0" borderId="11" xfId="40" applyFont="1" applyFill="1" applyBorder="1" applyAlignment="1" applyProtection="1">
      <alignment wrapText="1"/>
    </xf>
    <xf numFmtId="0" fontId="14" fillId="0" borderId="0" xfId="46" applyFont="1" applyFill="1" applyBorder="1" applyAlignment="1" applyProtection="1">
      <alignment horizontal="right" vertical="top" wrapText="1"/>
    </xf>
    <xf numFmtId="49" fontId="14" fillId="0" borderId="0" xfId="40"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0" applyFont="1" applyFill="1" applyBorder="1" applyAlignment="1" applyProtection="1">
      <alignment horizontal="left" vertical="center" wrapText="1"/>
    </xf>
    <xf numFmtId="49" fontId="20" fillId="0" borderId="42" xfId="40" applyFont="1" applyFill="1" applyBorder="1" applyAlignment="1" applyProtection="1">
      <alignment horizontal="left" vertical="center" wrapText="1"/>
    </xf>
    <xf numFmtId="49" fontId="32" fillId="5" borderId="6" xfId="37" applyNumberFormat="1" applyFont="1" applyFill="1" applyBorder="1" applyAlignment="1" applyProtection="1">
      <alignment horizontal="center" vertical="center" wrapText="1"/>
      <protection locked="0"/>
    </xf>
    <xf numFmtId="49" fontId="32" fillId="9" borderId="6" xfId="37" applyNumberFormat="1" applyFont="1" applyFill="1" applyBorder="1" applyAlignment="1" applyProtection="1">
      <alignment horizontal="center" vertical="center" wrapText="1"/>
      <protection locked="0"/>
    </xf>
    <xf numFmtId="49" fontId="32" fillId="7" borderId="6" xfId="37" applyNumberFormat="1" applyFont="1" applyFill="1" applyBorder="1" applyAlignment="1" applyProtection="1">
      <alignment horizontal="center" vertical="center" wrapText="1"/>
    </xf>
    <xf numFmtId="49" fontId="32" fillId="14" borderId="6" xfId="37"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4"/>
    <xf numFmtId="49" fontId="5" fillId="0" borderId="0" xfId="38">
      <alignment vertical="top"/>
    </xf>
    <xf numFmtId="0" fontId="38" fillId="0" borderId="0" xfId="50" applyFont="1" applyFill="1" applyAlignment="1" applyProtection="1">
      <alignment vertical="top" wrapText="1"/>
    </xf>
    <xf numFmtId="0" fontId="38" fillId="0" borderId="0" xfId="50" applyFont="1" applyFill="1" applyAlignment="1" applyProtection="1">
      <alignment horizontal="right" vertical="top" wrapText="1"/>
    </xf>
    <xf numFmtId="0" fontId="52" fillId="0" borderId="0" xfId="50" applyFont="1" applyFill="1" applyBorder="1" applyAlignment="1" applyProtection="1">
      <alignment horizontal="right" vertical="center" wrapText="1" indent="1"/>
    </xf>
    <xf numFmtId="49" fontId="52" fillId="0" borderId="0" xfId="50" applyNumberFormat="1" applyFont="1" applyFill="1" applyBorder="1" applyAlignment="1" applyProtection="1">
      <alignment horizontal="center" vertical="center" wrapText="1"/>
    </xf>
    <xf numFmtId="0" fontId="31" fillId="0" borderId="0" xfId="53" applyFont="1" applyFill="1" applyAlignment="1" applyProtection="1">
      <alignment horizontal="center" vertical="center" wrapText="1"/>
    </xf>
    <xf numFmtId="0" fontId="30" fillId="0" borderId="0" xfId="53"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3" applyFont="1" applyFill="1" applyAlignment="1" applyProtection="1">
      <alignment vertical="center" wrapText="1"/>
    </xf>
    <xf numFmtId="0" fontId="8" fillId="0" borderId="0" xfId="53" applyFont="1" applyFill="1" applyAlignment="1" applyProtection="1">
      <alignment vertical="center" wrapText="1"/>
    </xf>
    <xf numFmtId="0" fontId="44" fillId="0" borderId="0" xfId="53" applyFont="1" applyFill="1" applyAlignment="1" applyProtection="1">
      <alignment horizontal="center" vertical="center" wrapText="1"/>
    </xf>
    <xf numFmtId="0" fontId="35" fillId="0" borderId="0" xfId="39" applyNumberFormat="1" applyAlignment="1">
      <alignment vertical="center"/>
    </xf>
    <xf numFmtId="0" fontId="52" fillId="0" borderId="0" xfId="39" applyNumberFormat="1" applyFont="1" applyAlignment="1">
      <alignment vertical="center"/>
    </xf>
    <xf numFmtId="0" fontId="5" fillId="0" borderId="0" xfId="43" applyFont="1" applyFill="1" applyBorder="1" applyAlignment="1" applyProtection="1">
      <alignment vertical="center" wrapText="1"/>
    </xf>
    <xf numFmtId="0" fontId="5" fillId="0" borderId="0" xfId="43" applyNumberFormat="1" applyFont="1" applyFill="1" applyBorder="1" applyAlignment="1" applyProtection="1">
      <alignment vertical="center" wrapText="1"/>
    </xf>
    <xf numFmtId="0" fontId="5" fillId="0" borderId="0" xfId="43" applyFont="1" applyFill="1" applyBorder="1" applyAlignment="1" applyProtection="1">
      <alignment horizontal="center" vertical="center" wrapText="1"/>
    </xf>
    <xf numFmtId="0" fontId="45" fillId="0" borderId="0" xfId="43"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39" applyNumberFormat="1" applyFill="1" applyAlignment="1" applyProtection="1">
      <alignment vertical="center"/>
    </xf>
    <xf numFmtId="49" fontId="5" fillId="0" borderId="0" xfId="38"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3" applyFont="1" applyFill="1" applyBorder="1" applyAlignment="1" applyProtection="1">
      <alignment horizontal="center" vertical="center" wrapText="1"/>
    </xf>
    <xf numFmtId="170" fontId="5" fillId="0" borderId="5" xfId="32" applyNumberFormat="1" applyFont="1" applyFill="1" applyBorder="1" applyAlignment="1" applyProtection="1">
      <alignment horizontal="center" vertical="center" wrapText="1"/>
    </xf>
    <xf numFmtId="49" fontId="7" fillId="10" borderId="12" xfId="38" applyFont="1" applyFill="1" applyBorder="1" applyAlignment="1" applyProtection="1">
      <alignment horizontal="right" vertical="center" wrapText="1"/>
    </xf>
    <xf numFmtId="49" fontId="39" fillId="10" borderId="13" xfId="38" applyFont="1" applyFill="1" applyBorder="1" applyAlignment="1" applyProtection="1">
      <alignment horizontal="left" vertical="center" indent="2"/>
    </xf>
    <xf numFmtId="49" fontId="5" fillId="10" borderId="13" xfId="38" applyFont="1" applyFill="1" applyBorder="1" applyAlignment="1" applyProtection="1">
      <alignment horizontal="right" vertical="center" wrapText="1"/>
    </xf>
    <xf numFmtId="49" fontId="5" fillId="10" borderId="14" xfId="38" applyFont="1" applyFill="1" applyBorder="1" applyAlignment="1" applyProtection="1">
      <alignment horizontal="right" vertical="center" wrapText="1"/>
    </xf>
    <xf numFmtId="0" fontId="52" fillId="0" borderId="0" xfId="53" applyFont="1" applyFill="1" applyAlignment="1" applyProtection="1">
      <alignment vertical="center" wrapText="1"/>
    </xf>
    <xf numFmtId="49" fontId="5" fillId="7" borderId="5" xfId="53" applyNumberFormat="1" applyFont="1" applyFill="1" applyBorder="1" applyAlignment="1" applyProtection="1">
      <alignment horizontal="center" vertical="center" wrapText="1"/>
    </xf>
    <xf numFmtId="49" fontId="39" fillId="10" borderId="13" xfId="38" applyFont="1" applyFill="1" applyBorder="1" applyAlignment="1" applyProtection="1">
      <alignment horizontal="left" vertical="center" indent="1"/>
    </xf>
    <xf numFmtId="0" fontId="52" fillId="0" borderId="0" xfId="39"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8" applyFont="1" applyFill="1" applyBorder="1" applyAlignment="1" applyProtection="1">
      <alignment horizontal="right" vertical="center" wrapText="1"/>
    </xf>
    <xf numFmtId="49" fontId="7" fillId="10" borderId="14" xfId="38" applyFont="1" applyFill="1" applyBorder="1" applyAlignment="1" applyProtection="1">
      <alignment horizontal="right" vertical="center" wrapText="1"/>
    </xf>
    <xf numFmtId="49" fontId="5" fillId="0" borderId="0" xfId="51"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7" applyFont="1" applyFill="1" applyBorder="1" applyAlignment="1">
      <alignment horizontal="center" vertical="center"/>
    </xf>
    <xf numFmtId="0" fontId="5" fillId="12" borderId="17" xfId="47"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1"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39" applyNumberFormat="1" applyFill="1" applyBorder="1" applyAlignment="1" applyProtection="1">
      <alignment horizontal="left" vertical="center"/>
    </xf>
    <xf numFmtId="0" fontId="35" fillId="10" borderId="14" xfId="39" applyNumberFormat="1" applyFill="1" applyBorder="1" applyAlignment="1" applyProtection="1">
      <alignment vertical="center"/>
    </xf>
    <xf numFmtId="0" fontId="52" fillId="10" borderId="18" xfId="53" applyFont="1" applyFill="1" applyBorder="1" applyAlignment="1" applyProtection="1">
      <alignment horizontal="center" vertical="center" wrapText="1"/>
    </xf>
    <xf numFmtId="0" fontId="52" fillId="10" borderId="19" xfId="53" applyFont="1" applyFill="1" applyBorder="1" applyAlignment="1" applyProtection="1">
      <alignment horizontal="center" vertical="center" wrapText="1"/>
    </xf>
    <xf numFmtId="49" fontId="52" fillId="10" borderId="19" xfId="53" applyNumberFormat="1" applyFont="1" applyFill="1" applyBorder="1" applyAlignment="1" applyProtection="1">
      <alignment horizontal="left" vertical="center" wrapText="1"/>
    </xf>
    <xf numFmtId="49" fontId="52" fillId="10" borderId="20" xfId="53"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1" applyNumberFormat="1" applyFont="1" applyFill="1" applyBorder="1" applyAlignment="1" applyProtection="1">
      <alignment horizontal="center" vertical="center" wrapText="1"/>
    </xf>
    <xf numFmtId="3" fontId="52" fillId="0" borderId="0" xfId="52" applyNumberFormat="1" applyFont="1" applyFill="1" applyBorder="1" applyAlignment="1" applyProtection="1">
      <alignment horizontal="center" vertical="center" wrapText="1"/>
    </xf>
    <xf numFmtId="49" fontId="39" fillId="10" borderId="14" xfId="38"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39" applyNumberFormat="1" applyAlignment="1" applyProtection="1">
      <alignment vertical="center"/>
    </xf>
    <xf numFmtId="0" fontId="52" fillId="0" borderId="0" xfId="39" applyNumberFormat="1" applyFont="1" applyAlignment="1" applyProtection="1">
      <alignment vertical="center"/>
    </xf>
    <xf numFmtId="0" fontId="5" fillId="0" borderId="0" xfId="39" applyNumberFormat="1" applyFont="1" applyBorder="1" applyAlignment="1" applyProtection="1">
      <alignment vertical="center"/>
    </xf>
    <xf numFmtId="0" fontId="55" fillId="0" borderId="0" xfId="39" applyNumberFormat="1" applyFont="1" applyAlignment="1" applyProtection="1">
      <alignment vertical="center"/>
    </xf>
    <xf numFmtId="0" fontId="41" fillId="0" borderId="0" xfId="39" applyNumberFormat="1" applyFont="1" applyAlignment="1" applyProtection="1">
      <alignment vertical="center"/>
    </xf>
    <xf numFmtId="0" fontId="41" fillId="0" borderId="0" xfId="39" applyNumberFormat="1" applyFont="1" applyBorder="1" applyAlignment="1" applyProtection="1">
      <alignment vertical="center"/>
    </xf>
    <xf numFmtId="0" fontId="55" fillId="0" borderId="0" xfId="39" applyNumberFormat="1" applyFont="1" applyBorder="1" applyAlignment="1" applyProtection="1">
      <alignment vertical="center"/>
    </xf>
    <xf numFmtId="0" fontId="21" fillId="0" borderId="0" xfId="39" applyNumberFormat="1" applyFont="1" applyBorder="1" applyAlignment="1" applyProtection="1">
      <alignment vertical="center"/>
    </xf>
    <xf numFmtId="0" fontId="56" fillId="0" borderId="0" xfId="39"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1" applyNumberFormat="1" applyFont="1" applyFill="1" applyBorder="1" applyAlignment="1" applyProtection="1">
      <alignment horizontal="center" vertical="center" wrapText="1"/>
      <protection locked="0"/>
    </xf>
    <xf numFmtId="0" fontId="35" fillId="0" borderId="19" xfId="39"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3"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3" applyFont="1" applyFill="1" applyBorder="1" applyAlignment="1" applyProtection="1">
      <alignment horizontal="left" vertical="center" wrapText="1"/>
    </xf>
    <xf numFmtId="0" fontId="52" fillId="0" borderId="0" xfId="53"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3" applyFont="1" applyFill="1" applyBorder="1" applyAlignment="1" applyProtection="1">
      <alignment vertical="center" wrapText="1"/>
    </xf>
    <xf numFmtId="0" fontId="52" fillId="0" borderId="24" xfId="39" applyNumberFormat="1" applyFont="1" applyBorder="1" applyAlignment="1">
      <alignment vertical="center"/>
    </xf>
    <xf numFmtId="0" fontId="5" fillId="0" borderId="5" xfId="47" applyFont="1" applyFill="1" applyBorder="1" applyAlignment="1" applyProtection="1">
      <alignment horizontal="center" vertical="center"/>
    </xf>
    <xf numFmtId="49" fontId="5" fillId="9" borderId="5" xfId="47" applyNumberFormat="1" applyFont="1" applyFill="1" applyBorder="1" applyAlignment="1" applyProtection="1">
      <alignment horizontal="left" vertical="center" wrapText="1"/>
      <protection locked="0"/>
    </xf>
    <xf numFmtId="49" fontId="5" fillId="5" borderId="5" xfId="47"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0" applyFont="1" applyFill="1" applyAlignment="1" applyProtection="1">
      <alignment vertical="center" wrapText="1"/>
    </xf>
    <xf numFmtId="0" fontId="48" fillId="0" borderId="0" xfId="50" applyFont="1" applyFill="1" applyAlignment="1" applyProtection="1">
      <alignment vertical="center" wrapText="1"/>
    </xf>
    <xf numFmtId="0" fontId="48" fillId="0" borderId="0" xfId="50" applyFont="1" applyAlignment="1" applyProtection="1">
      <alignment vertical="center" wrapText="1"/>
    </xf>
    <xf numFmtId="0" fontId="48" fillId="0" borderId="0" xfId="53" applyFont="1" applyFill="1" applyAlignment="1" applyProtection="1">
      <alignment vertical="center" wrapText="1"/>
    </xf>
    <xf numFmtId="0" fontId="58" fillId="0" borderId="0" xfId="53" applyFont="1" applyFill="1" applyAlignment="1" applyProtection="1">
      <alignment vertical="center" wrapText="1"/>
    </xf>
    <xf numFmtId="0" fontId="58" fillId="0" borderId="0" xfId="39" applyNumberFormat="1" applyFont="1" applyAlignment="1" applyProtection="1">
      <alignment vertical="center"/>
    </xf>
    <xf numFmtId="0" fontId="59" fillId="0" borderId="0" xfId="39" applyNumberFormat="1" applyFont="1" applyAlignment="1" applyProtection="1">
      <alignment vertical="center"/>
    </xf>
    <xf numFmtId="0" fontId="59" fillId="0" borderId="0" xfId="39" applyNumberFormat="1" applyFont="1" applyBorder="1" applyAlignment="1" applyProtection="1">
      <alignment vertical="center"/>
    </xf>
    <xf numFmtId="0" fontId="58" fillId="0" borderId="0" xfId="39" applyNumberFormat="1" applyFont="1" applyFill="1" applyAlignment="1" applyProtection="1">
      <alignment vertical="center"/>
    </xf>
    <xf numFmtId="0" fontId="58" fillId="0" borderId="0" xfId="39" applyNumberFormat="1" applyFont="1" applyAlignment="1">
      <alignment vertical="center"/>
    </xf>
    <xf numFmtId="49" fontId="49" fillId="0" borderId="0" xfId="0" applyFont="1" applyFill="1" applyBorder="1" applyProtection="1">
      <alignment vertical="top"/>
    </xf>
    <xf numFmtId="0" fontId="49" fillId="0" borderId="0" xfId="53" applyFont="1" applyFill="1" applyAlignment="1" applyProtection="1">
      <alignment vertical="center" wrapText="1"/>
    </xf>
    <xf numFmtId="0" fontId="48" fillId="0" borderId="0" xfId="47" applyFont="1" applyFill="1" applyProtection="1"/>
    <xf numFmtId="0" fontId="48" fillId="0" borderId="0" xfId="47"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0"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0"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3"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3" applyFont="1" applyFill="1" applyBorder="1" applyAlignment="1" applyProtection="1">
      <alignment horizontal="left" vertical="center" wrapText="1"/>
    </xf>
    <xf numFmtId="0" fontId="5" fillId="9" borderId="27" xfId="50" applyNumberFormat="1" applyFont="1" applyFill="1" applyBorder="1" applyAlignment="1" applyProtection="1">
      <alignment horizontal="center" vertical="center" wrapText="1"/>
      <protection locked="0"/>
    </xf>
    <xf numFmtId="49" fontId="10" fillId="0" borderId="0" xfId="38" applyFont="1" applyBorder="1" applyProtection="1">
      <alignment vertical="top"/>
    </xf>
    <xf numFmtId="49" fontId="5" fillId="0" borderId="0" xfId="38" applyFont="1" applyBorder="1" applyProtection="1">
      <alignment vertical="top"/>
    </xf>
    <xf numFmtId="49" fontId="31" fillId="0" borderId="0" xfId="38" applyFont="1" applyBorder="1" applyAlignment="1" applyProtection="1">
      <alignment horizontal="center" vertical="center"/>
    </xf>
    <xf numFmtId="49" fontId="5" fillId="0" borderId="0" xfId="38" applyBorder="1" applyProtection="1">
      <alignment vertical="top"/>
    </xf>
    <xf numFmtId="0" fontId="75" fillId="0" borderId="0" xfId="31" applyFont="1" applyFill="1" applyBorder="1" applyAlignment="1" applyProtection="1">
      <alignment vertical="center" wrapText="1"/>
    </xf>
    <xf numFmtId="49" fontId="52" fillId="0" borderId="0" xfId="39" applyFont="1">
      <alignment vertical="top"/>
    </xf>
    <xf numFmtId="49" fontId="5" fillId="0" borderId="0" xfId="38" applyFont="1">
      <alignment vertical="top"/>
    </xf>
    <xf numFmtId="49" fontId="31" fillId="0" borderId="0" xfId="38" applyFont="1" applyAlignment="1">
      <alignment horizontal="center" vertical="center" wrapText="1"/>
    </xf>
    <xf numFmtId="49" fontId="5" fillId="0" borderId="5" xfId="44" applyNumberFormat="1" applyFont="1" applyFill="1" applyBorder="1" applyAlignment="1" applyProtection="1">
      <alignment horizontal="center" vertical="center" wrapText="1"/>
    </xf>
    <xf numFmtId="0" fontId="5" fillId="9" borderId="5" xfId="51" applyNumberFormat="1" applyFont="1" applyFill="1" applyBorder="1" applyAlignment="1" applyProtection="1">
      <alignment horizontal="left" vertical="center" wrapText="1"/>
      <protection locked="0"/>
    </xf>
    <xf numFmtId="49" fontId="5" fillId="9" borderId="5" xfId="51" applyNumberFormat="1" applyFont="1" applyFill="1" applyBorder="1" applyAlignment="1" applyProtection="1">
      <alignment horizontal="left" vertical="center" wrapText="1"/>
      <protection locked="0"/>
    </xf>
    <xf numFmtId="49" fontId="0" fillId="9" borderId="5" xfId="51"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8" applyNumberFormat="1" applyFont="1">
      <alignment vertical="top"/>
    </xf>
    <xf numFmtId="49" fontId="56" fillId="0" borderId="0" xfId="38" applyNumberFormat="1" applyFont="1">
      <alignment vertical="top"/>
    </xf>
    <xf numFmtId="0" fontId="5" fillId="10" borderId="12" xfId="53" applyFont="1" applyFill="1" applyBorder="1" applyAlignment="1" applyProtection="1">
      <alignment vertical="center" wrapText="1"/>
    </xf>
    <xf numFmtId="49" fontId="39" fillId="10" borderId="13" xfId="38" applyFont="1" applyFill="1" applyBorder="1" applyAlignment="1" applyProtection="1">
      <alignment horizontal="left" vertical="center"/>
    </xf>
    <xf numFmtId="49" fontId="25" fillId="10" borderId="13" xfId="38" applyFont="1" applyFill="1" applyBorder="1" applyAlignment="1" applyProtection="1">
      <alignment horizontal="center" vertical="top"/>
    </xf>
    <xf numFmtId="49" fontId="25" fillId="10" borderId="14" xfId="38" applyFont="1" applyFill="1" applyBorder="1" applyAlignment="1" applyProtection="1">
      <alignment horizontal="center" vertical="top"/>
    </xf>
    <xf numFmtId="49" fontId="5" fillId="0" borderId="0" xfId="38" applyProtection="1">
      <alignment vertical="top"/>
    </xf>
    <xf numFmtId="49" fontId="52" fillId="0" borderId="0" xfId="0" applyFont="1">
      <alignment vertical="top"/>
    </xf>
    <xf numFmtId="49" fontId="5" fillId="0" borderId="5" xfId="38" applyBorder="1">
      <alignment vertical="top"/>
    </xf>
    <xf numFmtId="49" fontId="10" fillId="0" borderId="0" xfId="38" applyFont="1" applyFill="1" applyBorder="1" applyProtection="1">
      <alignment vertical="top"/>
    </xf>
    <xf numFmtId="49" fontId="5" fillId="0" borderId="0" xfId="38" applyFont="1" applyFill="1" applyBorder="1" applyProtection="1">
      <alignment vertical="top"/>
    </xf>
    <xf numFmtId="49" fontId="31" fillId="0" borderId="0" xfId="38" applyFont="1" applyFill="1" applyBorder="1" applyAlignment="1" applyProtection="1">
      <alignment horizontal="center" vertical="center"/>
    </xf>
    <xf numFmtId="0" fontId="5" fillId="0" borderId="0" xfId="38" applyNumberFormat="1" applyFont="1" applyFill="1" applyBorder="1" applyAlignment="1" applyProtection="1"/>
    <xf numFmtId="49" fontId="5" fillId="0" borderId="0" xfId="38" applyFill="1" applyBorder="1" applyProtection="1">
      <alignment vertical="top"/>
    </xf>
    <xf numFmtId="0" fontId="76" fillId="0" borderId="0" xfId="38" applyNumberFormat="1" applyFont="1" applyFill="1" applyBorder="1" applyAlignment="1" applyProtection="1">
      <alignment horizontal="center" vertical="center" wrapText="1"/>
    </xf>
    <xf numFmtId="0" fontId="10" fillId="0" borderId="0" xfId="38"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8" applyFont="1">
      <alignment vertical="top"/>
    </xf>
    <xf numFmtId="0" fontId="56" fillId="0" borderId="0" xfId="53" applyFont="1" applyFill="1" applyAlignment="1" applyProtection="1">
      <alignment vertical="center" wrapText="1"/>
    </xf>
    <xf numFmtId="0" fontId="56" fillId="0" borderId="0" xfId="53" applyFont="1" applyFill="1" applyAlignment="1" applyProtection="1">
      <alignment horizontal="center" vertical="center" wrapText="1"/>
    </xf>
    <xf numFmtId="0" fontId="56" fillId="0" borderId="0" xfId="53" applyFont="1" applyFill="1" applyAlignment="1" applyProtection="1">
      <alignment horizontal="left" vertical="center" wrapText="1" indent="1"/>
    </xf>
    <xf numFmtId="0" fontId="56" fillId="0" borderId="0" xfId="53" applyFont="1" applyFill="1" applyAlignment="1" applyProtection="1">
      <alignment horizontal="left" vertical="center" indent="1"/>
    </xf>
    <xf numFmtId="0" fontId="56" fillId="0" borderId="0" xfId="53" applyNumberFormat="1" applyFont="1" applyFill="1" applyAlignment="1" applyProtection="1">
      <alignment horizontal="left" vertical="center" indent="1"/>
    </xf>
    <xf numFmtId="0" fontId="52" fillId="0" borderId="0" xfId="53" applyFont="1" applyFill="1" applyAlignment="1" applyProtection="1">
      <alignment horizontal="left" vertical="center" wrapText="1" indent="1"/>
    </xf>
    <xf numFmtId="0" fontId="57" fillId="0" borderId="0" xfId="53" applyFont="1" applyFill="1" applyAlignment="1" applyProtection="1">
      <alignment horizontal="left" vertical="center" wrapText="1" indent="1"/>
    </xf>
    <xf numFmtId="0" fontId="78" fillId="0" borderId="0" xfId="53" applyFont="1" applyFill="1" applyAlignment="1" applyProtection="1">
      <alignment horizontal="left" vertical="center" indent="1"/>
    </xf>
    <xf numFmtId="0" fontId="57" fillId="0" borderId="0" xfId="53" applyFont="1" applyFill="1" applyAlignment="1" applyProtection="1">
      <alignment vertical="center" wrapText="1"/>
    </xf>
    <xf numFmtId="0" fontId="56" fillId="0" borderId="0" xfId="53" applyFont="1" applyFill="1" applyAlignment="1" applyProtection="1">
      <alignment vertical="center"/>
    </xf>
    <xf numFmtId="0" fontId="56" fillId="0" borderId="0" xfId="53" applyNumberFormat="1" applyFont="1" applyFill="1" applyAlignment="1" applyProtection="1">
      <alignment vertical="center"/>
    </xf>
    <xf numFmtId="0" fontId="79" fillId="0" borderId="0" xfId="53" applyFont="1" applyFill="1" applyAlignment="1" applyProtection="1">
      <alignment vertical="center"/>
    </xf>
    <xf numFmtId="0" fontId="75" fillId="0" borderId="0" xfId="53" applyFont="1" applyFill="1" applyAlignment="1" applyProtection="1">
      <alignment vertical="center" wrapText="1"/>
    </xf>
    <xf numFmtId="0" fontId="72" fillId="0" borderId="0" xfId="53" applyFont="1" applyFill="1" applyAlignment="1" applyProtection="1">
      <alignment vertical="center"/>
    </xf>
    <xf numFmtId="0" fontId="5" fillId="0" borderId="54" xfId="53" applyFont="1" applyFill="1" applyBorder="1" applyAlignment="1" applyProtection="1">
      <alignment vertical="center" wrapText="1"/>
    </xf>
    <xf numFmtId="49" fontId="35" fillId="0" borderId="0" xfId="100" applyProtection="1">
      <alignment vertical="top"/>
    </xf>
    <xf numFmtId="49" fontId="35" fillId="0" borderId="0" xfId="100">
      <alignment vertical="top"/>
    </xf>
    <xf numFmtId="49" fontId="0" fillId="0" borderId="25" xfId="0" applyFill="1" applyBorder="1" applyProtection="1">
      <alignment vertical="top"/>
    </xf>
    <xf numFmtId="14" fontId="46" fillId="0" borderId="5" xfId="51" applyNumberFormat="1" applyFont="1" applyFill="1" applyBorder="1" applyAlignment="1" applyProtection="1">
      <alignment horizontal="center" vertical="center" wrapText="1"/>
    </xf>
    <xf numFmtId="14" fontId="5" fillId="0" borderId="5" xfId="51" applyNumberFormat="1" applyFont="1" applyFill="1" applyBorder="1" applyAlignment="1" applyProtection="1">
      <alignment horizontal="left" vertical="center" wrapText="1" indent="1"/>
    </xf>
    <xf numFmtId="49" fontId="71" fillId="10" borderId="13" xfId="38" applyFont="1" applyFill="1" applyBorder="1" applyAlignment="1" applyProtection="1">
      <alignment horizontal="center" vertical="center" wrapText="1"/>
    </xf>
    <xf numFmtId="0" fontId="27" fillId="0" borderId="0" xfId="53" applyNumberFormat="1" applyFont="1" applyFill="1" applyBorder="1" applyAlignment="1" applyProtection="1">
      <alignment horizontal="center" vertical="center" wrapText="1"/>
    </xf>
    <xf numFmtId="0" fontId="27" fillId="0" borderId="0" xfId="53" applyFont="1" applyFill="1" applyBorder="1" applyAlignment="1" applyProtection="1">
      <alignment horizontal="center" vertical="top" wrapText="1"/>
    </xf>
    <xf numFmtId="14" fontId="5" fillId="7" borderId="5" xfId="51" applyNumberFormat="1" applyFont="1" applyFill="1" applyBorder="1" applyAlignment="1" applyProtection="1">
      <alignment horizontal="left" vertical="center" wrapText="1" indent="1"/>
    </xf>
    <xf numFmtId="0" fontId="5" fillId="0" borderId="5" xfId="53" applyFont="1" applyFill="1" applyBorder="1" applyAlignment="1" applyProtection="1">
      <alignment vertical="center" wrapText="1"/>
    </xf>
    <xf numFmtId="0" fontId="5" fillId="10" borderId="13" xfId="53"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3" applyNumberFormat="1" applyFont="1" applyFill="1" applyBorder="1" applyAlignment="1" applyProtection="1">
      <alignment vertical="center" wrapText="1"/>
      <protection locked="0"/>
    </xf>
    <xf numFmtId="4" fontId="5" fillId="7" borderId="12" xfId="53" applyNumberFormat="1" applyFont="1" applyFill="1" applyBorder="1" applyAlignment="1" applyProtection="1">
      <alignment horizontal="right" vertical="center" wrapText="1"/>
    </xf>
    <xf numFmtId="0" fontId="52" fillId="10" borderId="14" xfId="53" applyFont="1" applyFill="1" applyBorder="1" applyAlignment="1" applyProtection="1">
      <alignment vertical="center" wrapText="1"/>
    </xf>
    <xf numFmtId="49" fontId="5" fillId="0" borderId="5" xfId="53" applyNumberFormat="1" applyFont="1" applyFill="1" applyBorder="1" applyAlignment="1" applyProtection="1">
      <alignment horizontal="center" vertical="center" wrapText="1"/>
    </xf>
    <xf numFmtId="4" fontId="5" fillId="5" borderId="12" xfId="53" applyNumberFormat="1" applyFont="1" applyFill="1" applyBorder="1" applyAlignment="1" applyProtection="1">
      <alignment horizontal="right" vertical="center" wrapText="1"/>
      <protection locked="0"/>
    </xf>
    <xf numFmtId="0" fontId="5" fillId="0" borderId="5" xfId="53"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3" applyNumberFormat="1" applyFont="1" applyFill="1" applyBorder="1" applyAlignment="1" applyProtection="1">
      <alignment horizontal="center" vertical="center" wrapText="1"/>
    </xf>
    <xf numFmtId="0" fontId="5" fillId="0" borderId="5" xfId="51" applyNumberFormat="1" applyFont="1" applyFill="1" applyBorder="1" applyAlignment="1" applyProtection="1">
      <alignment horizontal="center" vertical="center" wrapText="1"/>
    </xf>
    <xf numFmtId="0" fontId="80" fillId="0" borderId="0" xfId="43" applyNumberFormat="1" applyFont="1" applyFill="1" applyBorder="1" applyAlignment="1" applyProtection="1">
      <alignment horizontal="center" vertical="center" wrapText="1"/>
    </xf>
    <xf numFmtId="0" fontId="80" fillId="0" borderId="0" xfId="51"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5" fillId="0" borderId="5" xfId="53" applyNumberFormat="1" applyFont="1" applyFill="1" applyBorder="1" applyAlignment="1" applyProtection="1">
      <alignment horizontal="center" vertical="center" wrapText="1"/>
    </xf>
    <xf numFmtId="0" fontId="5" fillId="0" borderId="5" xfId="43" applyFont="1" applyFill="1" applyBorder="1" applyAlignment="1" applyProtection="1">
      <alignment horizontal="left" vertical="center" wrapText="1" indent="1"/>
    </xf>
    <xf numFmtId="0" fontId="5" fillId="0" borderId="5" xfId="53" applyNumberFormat="1" applyFont="1" applyFill="1" applyBorder="1" applyAlignment="1" applyProtection="1">
      <alignment vertical="center" wrapText="1"/>
    </xf>
    <xf numFmtId="0" fontId="5" fillId="0" borderId="5" xfId="43" applyFont="1" applyFill="1" applyBorder="1" applyAlignment="1" applyProtection="1">
      <alignment horizontal="left" vertical="center" wrapText="1" indent="2"/>
    </xf>
    <xf numFmtId="0" fontId="5" fillId="0" borderId="5" xfId="43" applyFont="1" applyFill="1" applyBorder="1" applyAlignment="1" applyProtection="1">
      <alignment horizontal="left" vertical="center" wrapText="1" indent="3"/>
    </xf>
    <xf numFmtId="0" fontId="5" fillId="0" borderId="5" xfId="43" applyFont="1" applyFill="1" applyBorder="1" applyAlignment="1" applyProtection="1">
      <alignment horizontal="left" vertical="center" wrapText="1" indent="4"/>
    </xf>
    <xf numFmtId="49" fontId="5" fillId="0" borderId="19" xfId="53" applyNumberFormat="1" applyFont="1" applyFill="1" applyBorder="1" applyAlignment="1" applyProtection="1">
      <alignment horizontal="center" vertical="center" wrapText="1"/>
    </xf>
    <xf numFmtId="0" fontId="5" fillId="0" borderId="19" xfId="43" applyFont="1" applyFill="1" applyBorder="1" applyAlignment="1" applyProtection="1">
      <alignment horizontal="left" vertical="center" wrapText="1" indent="2"/>
    </xf>
    <xf numFmtId="0" fontId="5" fillId="0" borderId="19" xfId="51" applyNumberFormat="1" applyFont="1" applyFill="1" applyBorder="1" applyAlignment="1" applyProtection="1">
      <alignment horizontal="left" vertical="center" wrapText="1"/>
    </xf>
    <xf numFmtId="49" fontId="5" fillId="0" borderId="19" xfId="53" applyNumberFormat="1" applyFont="1" applyFill="1" applyBorder="1" applyAlignment="1" applyProtection="1">
      <alignment vertical="center" wrapText="1"/>
    </xf>
    <xf numFmtId="49" fontId="5" fillId="0" borderId="0" xfId="53" applyNumberFormat="1" applyFont="1" applyFill="1" applyBorder="1" applyAlignment="1" applyProtection="1">
      <alignment horizontal="center" vertical="center" wrapText="1"/>
    </xf>
    <xf numFmtId="49" fontId="5" fillId="0" borderId="0" xfId="53" applyNumberFormat="1" applyFont="1" applyFill="1" applyBorder="1" applyAlignment="1" applyProtection="1">
      <alignment vertical="center" wrapText="1"/>
    </xf>
    <xf numFmtId="0" fontId="5" fillId="0" borderId="5" xfId="53" applyNumberFormat="1" applyFont="1" applyFill="1" applyBorder="1" applyAlignment="1" applyProtection="1">
      <alignment horizontal="left" vertical="top" wrapText="1"/>
    </xf>
    <xf numFmtId="49" fontId="80" fillId="0" borderId="0" xfId="32" applyNumberFormat="1" applyFont="1" applyFill="1" applyBorder="1" applyAlignment="1" applyProtection="1">
      <alignment horizontal="center" vertical="center" wrapText="1"/>
    </xf>
    <xf numFmtId="0" fontId="5" fillId="0" borderId="0" xfId="53" applyFont="1" applyFill="1" applyAlignment="1" applyProtection="1">
      <alignment vertical="center"/>
    </xf>
    <xf numFmtId="0" fontId="5" fillId="0" borderId="0" xfId="53" applyNumberFormat="1" applyFont="1" applyFill="1" applyAlignment="1" applyProtection="1">
      <alignment vertical="center"/>
    </xf>
    <xf numFmtId="0" fontId="5" fillId="0" borderId="24" xfId="53"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3" applyFont="1" applyFill="1" applyBorder="1" applyAlignment="1" applyProtection="1">
      <alignment horizontal="right" vertical="center" wrapText="1"/>
    </xf>
    <xf numFmtId="0" fontId="35" fillId="0" borderId="0" xfId="39" applyNumberFormat="1" applyFill="1" applyBorder="1" applyAlignment="1" applyProtection="1">
      <alignment horizontal="right" vertical="center"/>
    </xf>
    <xf numFmtId="49" fontId="32" fillId="0" borderId="27" xfId="51" applyNumberFormat="1" applyFont="1" applyFill="1" applyBorder="1" applyAlignment="1" applyProtection="1">
      <alignment horizontal="center" vertical="center" wrapText="1"/>
    </xf>
    <xf numFmtId="49" fontId="5" fillId="5" borderId="12" xfId="53" applyNumberFormat="1" applyFont="1" applyFill="1" applyBorder="1" applyAlignment="1" applyProtection="1">
      <alignment horizontal="left" vertical="center" wrapText="1"/>
      <protection locked="0"/>
    </xf>
    <xf numFmtId="0" fontId="5" fillId="0" borderId="5" xfId="53"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3" applyNumberFormat="1" applyFont="1" applyFill="1" applyBorder="1" applyAlignment="1" applyProtection="1">
      <alignment horizontal="left" vertical="center" wrapText="1" indent="1"/>
      <protection locked="0"/>
    </xf>
    <xf numFmtId="49" fontId="5" fillId="9" borderId="5" xfId="53" applyNumberFormat="1" applyFont="1" applyFill="1" applyBorder="1" applyAlignment="1" applyProtection="1">
      <alignment horizontal="left" vertical="center" wrapText="1"/>
      <protection locked="0"/>
    </xf>
    <xf numFmtId="0" fontId="1" fillId="0" borderId="0" xfId="54" applyNumberFormat="1"/>
    <xf numFmtId="0" fontId="5" fillId="7" borderId="12" xfId="51" applyNumberFormat="1" applyFont="1" applyFill="1" applyBorder="1" applyAlignment="1" applyProtection="1">
      <alignment horizontal="left" vertical="center" wrapText="1"/>
    </xf>
    <xf numFmtId="0" fontId="5" fillId="0" borderId="12" xfId="51"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5" fillId="0" borderId="0" xfId="99">
      <alignment vertical="top"/>
    </xf>
    <xf numFmtId="49" fontId="0" fillId="0" borderId="0" xfId="0" applyFill="1" applyBorder="1" applyProtection="1">
      <alignment vertical="top"/>
    </xf>
    <xf numFmtId="170"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0" xfId="43"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14" fontId="5" fillId="7" borderId="5" xfId="51" applyNumberFormat="1" applyFont="1" applyFill="1" applyBorder="1" applyAlignment="1" applyProtection="1">
      <alignment horizontal="left" vertical="center" wrapText="1" indent="1"/>
    </xf>
    <xf numFmtId="0" fontId="0" fillId="0" borderId="5" xfId="0" applyNumberFormat="1" applyFill="1" applyBorder="1" applyAlignment="1">
      <alignment horizontal="center" vertical="center"/>
    </xf>
    <xf numFmtId="14" fontId="46" fillId="0" borderId="5" xfId="51" applyNumberFormat="1" applyFont="1" applyFill="1" applyBorder="1" applyAlignment="1" applyProtection="1">
      <alignment horizontal="center" vertical="center" wrapText="1"/>
    </xf>
    <xf numFmtId="22" fontId="5" fillId="0" borderId="0" xfId="47" applyNumberFormat="1" applyFont="1" applyAlignment="1" applyProtection="1">
      <alignment horizontal="left" vertical="center" wrapText="1"/>
    </xf>
    <xf numFmtId="49" fontId="5" fillId="7" borderId="5" xfId="51"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49" fontId="14" fillId="0" borderId="0" xfId="40" applyFont="1" applyFill="1" applyBorder="1" applyAlignment="1" applyProtection="1">
      <alignment horizontal="left"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horizontal="justify" vertical="justify" wrapText="1"/>
    </xf>
    <xf numFmtId="0" fontId="14" fillId="0" borderId="0" xfId="46" applyFont="1" applyFill="1" applyBorder="1" applyAlignment="1" applyProtection="1">
      <alignment vertical="top" wrapText="1"/>
    </xf>
    <xf numFmtId="49" fontId="0" fillId="0" borderId="0" xfId="0" applyFill="1" applyBorder="1" applyProtection="1">
      <alignment vertical="top"/>
    </xf>
    <xf numFmtId="0" fontId="33" fillId="0" borderId="0" xfId="40" applyNumberFormat="1" applyFont="1" applyFill="1" applyBorder="1" applyAlignment="1" applyProtection="1">
      <alignment horizontal="left" vertical="center" wrapText="1"/>
    </xf>
    <xf numFmtId="0" fontId="32" fillId="0" borderId="0" xfId="40" applyNumberFormat="1" applyFont="1" applyFill="1" applyBorder="1" applyAlignment="1" applyProtection="1">
      <alignment horizontal="justify" vertical="top" wrapText="1"/>
    </xf>
    <xf numFmtId="49" fontId="50" fillId="0" borderId="0" xfId="27" applyNumberFormat="1" applyBorder="1" applyAlignment="1" applyProtection="1">
      <alignment vertical="center"/>
    </xf>
    <xf numFmtId="49" fontId="25" fillId="0" borderId="0" xfId="30" applyNumberFormat="1" applyFont="1" applyFill="1" applyBorder="1" applyAlignment="1" applyProtection="1">
      <alignment horizontal="left" vertical="top" wrapText="1" indent="1"/>
    </xf>
    <xf numFmtId="0" fontId="14" fillId="0" borderId="0" xfId="40" applyNumberFormat="1" applyFont="1" applyFill="1" applyBorder="1" applyAlignment="1" applyProtection="1">
      <alignment horizontal="justify" vertical="center" wrapText="1"/>
    </xf>
    <xf numFmtId="0" fontId="14" fillId="0" borderId="0" xfId="40" applyNumberFormat="1" applyFont="1" applyFill="1" applyBorder="1" applyAlignment="1" applyProtection="1">
      <alignment horizontal="justify" vertical="top"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49" fontId="14" fillId="0" borderId="0" xfId="40" applyFont="1" applyFill="1" applyBorder="1" applyAlignment="1" applyProtection="1">
      <alignment horizontal="left" vertical="top" wrapText="1" indent="1"/>
    </xf>
    <xf numFmtId="49" fontId="14" fillId="0" borderId="9" xfId="40" applyFont="1" applyFill="1" applyBorder="1" applyAlignment="1" applyProtection="1">
      <alignment vertical="center" wrapText="1"/>
    </xf>
    <xf numFmtId="49" fontId="14" fillId="0" borderId="0" xfId="40"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0" applyFont="1" applyFill="1" applyBorder="1" applyAlignment="1" applyProtection="1">
      <alignment horizontal="left" vertical="center" wrapText="1"/>
    </xf>
    <xf numFmtId="49" fontId="14" fillId="0" borderId="0" xfId="40" applyFont="1" applyFill="1" applyBorder="1" applyAlignment="1" applyProtection="1">
      <alignment horizontal="left" vertical="center" wrapText="1"/>
    </xf>
    <xf numFmtId="0" fontId="5" fillId="0" borderId="31" xfId="50" applyFont="1" applyFill="1" applyBorder="1" applyAlignment="1" applyProtection="1">
      <alignment horizontal="left" vertical="center" wrapText="1" indent="1"/>
    </xf>
    <xf numFmtId="14" fontId="5" fillId="7" borderId="15" xfId="51" applyNumberFormat="1" applyFont="1" applyFill="1" applyBorder="1" applyAlignment="1" applyProtection="1">
      <alignment horizontal="left" vertical="center" wrapText="1" indent="1"/>
    </xf>
    <xf numFmtId="14" fontId="5" fillId="7" borderId="21" xfId="51" applyNumberFormat="1" applyFont="1" applyFill="1" applyBorder="1" applyAlignment="1" applyProtection="1">
      <alignment horizontal="left" vertical="center" wrapText="1" indent="1"/>
    </xf>
    <xf numFmtId="14" fontId="5" fillId="7" borderId="22" xfId="51" applyNumberFormat="1" applyFont="1" applyFill="1" applyBorder="1" applyAlignment="1" applyProtection="1">
      <alignment horizontal="left" vertical="center" wrapText="1" indent="1"/>
    </xf>
    <xf numFmtId="0" fontId="31" fillId="0" borderId="16" xfId="53" applyFont="1" applyFill="1" applyBorder="1" applyAlignment="1" applyProtection="1">
      <alignment horizontal="center" vertical="center" wrapText="1"/>
    </xf>
    <xf numFmtId="0" fontId="27" fillId="0" borderId="16" xfId="53"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7" borderId="15" xfId="53" applyNumberFormat="1" applyFont="1" applyFill="1" applyBorder="1" applyAlignment="1" applyProtection="1">
      <alignment horizontal="left" vertical="center" wrapText="1" indent="1"/>
    </xf>
    <xf numFmtId="0" fontId="5" fillId="9" borderId="21" xfId="53" applyNumberFormat="1" applyFont="1" applyFill="1" applyBorder="1" applyAlignment="1" applyProtection="1">
      <alignment horizontal="left" vertical="center" wrapText="1" indent="1"/>
    </xf>
    <xf numFmtId="0" fontId="5" fillId="9" borderId="22" xfId="53" applyNumberFormat="1" applyFont="1" applyFill="1" applyBorder="1" applyAlignment="1" applyProtection="1">
      <alignment horizontal="left" vertical="center" wrapText="1" indent="1"/>
    </xf>
    <xf numFmtId="14" fontId="31" fillId="0" borderId="15" xfId="51" applyNumberFormat="1" applyFont="1" applyFill="1" applyBorder="1" applyAlignment="1" applyProtection="1">
      <alignment horizontal="center" vertical="center" wrapText="1"/>
    </xf>
    <xf numFmtId="14" fontId="31" fillId="0" borderId="21" xfId="51" applyNumberFormat="1" applyFont="1" applyFill="1" applyBorder="1" applyAlignment="1" applyProtection="1">
      <alignment horizontal="center" vertical="center" wrapText="1"/>
    </xf>
    <xf numFmtId="14" fontId="46" fillId="0" borderId="22" xfId="51" applyNumberFormat="1" applyFont="1" applyFill="1" applyBorder="1" applyAlignment="1" applyProtection="1">
      <alignment horizontal="center" vertical="center" wrapText="1"/>
    </xf>
    <xf numFmtId="170" fontId="5" fillId="0" borderId="12" xfId="53" applyNumberFormat="1" applyFont="1" applyFill="1" applyBorder="1" applyAlignment="1" applyProtection="1">
      <alignment horizontal="center" vertical="center" wrapText="1"/>
    </xf>
    <xf numFmtId="170" fontId="5" fillId="0" borderId="14" xfId="53" applyNumberFormat="1" applyFont="1" applyFill="1" applyBorder="1" applyAlignment="1" applyProtection="1">
      <alignment horizontal="center" vertical="center" wrapText="1"/>
    </xf>
    <xf numFmtId="170"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3"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0" fontId="5" fillId="15" borderId="0" xfId="4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20" xfId="39" applyNumberFormat="1" applyFont="1" applyBorder="1" applyAlignment="1" applyProtection="1">
      <alignment horizontal="left" vertical="center" wrapText="1" indent="1"/>
    </xf>
    <xf numFmtId="0" fontId="5" fillId="0" borderId="15" xfId="39" applyNumberFormat="1" applyFont="1" applyBorder="1" applyAlignment="1" applyProtection="1">
      <alignment horizontal="left" vertical="center" wrapText="1" indent="1"/>
    </xf>
    <xf numFmtId="0" fontId="5" fillId="0" borderId="18" xfId="39" applyNumberFormat="1" applyFont="1" applyBorder="1" applyAlignment="1" applyProtection="1">
      <alignment horizontal="left" vertical="center" wrapText="1" indent="1"/>
    </xf>
    <xf numFmtId="0" fontId="5" fillId="0" borderId="26" xfId="39" applyNumberFormat="1" applyFont="1" applyBorder="1" applyAlignment="1" applyProtection="1">
      <alignment horizontal="left" vertical="center" indent="1"/>
    </xf>
    <xf numFmtId="0" fontId="5" fillId="0" borderId="22" xfId="39" applyNumberFormat="1" applyFont="1" applyBorder="1" applyAlignment="1" applyProtection="1">
      <alignment horizontal="left" vertical="center" indent="1"/>
    </xf>
    <xf numFmtId="0" fontId="5" fillId="0" borderId="23" xfId="39" applyNumberFormat="1" applyFont="1" applyBorder="1" applyAlignment="1" applyProtection="1">
      <alignment horizontal="left" vertical="center" indent="1"/>
    </xf>
    <xf numFmtId="0" fontId="35" fillId="0" borderId="0" xfId="39" applyNumberFormat="1" applyFill="1" applyBorder="1" applyAlignment="1" applyProtection="1">
      <alignment horizontal="center" vertical="center"/>
    </xf>
    <xf numFmtId="0" fontId="5" fillId="0" borderId="0" xfId="43" applyFont="1" applyFill="1" applyBorder="1" applyAlignment="1" applyProtection="1">
      <alignment horizontal="right" vertical="center" wrapText="1"/>
    </xf>
    <xf numFmtId="0" fontId="5" fillId="0" borderId="0" xfId="31" applyFont="1" applyFill="1" applyBorder="1" applyAlignment="1" applyProtection="1">
      <alignment horizontal="center" vertical="center" wrapText="1"/>
    </xf>
    <xf numFmtId="0" fontId="35" fillId="0" borderId="0" xfId="39" applyNumberFormat="1" applyFill="1" applyBorder="1" applyAlignment="1" applyProtection="1">
      <alignment horizontal="right" vertical="center"/>
    </xf>
    <xf numFmtId="49" fontId="5" fillId="7" borderId="15" xfId="51" applyNumberFormat="1" applyFont="1" applyFill="1" applyBorder="1" applyAlignment="1" applyProtection="1">
      <alignment horizontal="left" vertical="center" wrapText="1" indent="2"/>
    </xf>
    <xf numFmtId="49" fontId="5" fillId="11" borderId="21" xfId="51" applyNumberFormat="1" applyFont="1" applyFill="1" applyBorder="1" applyAlignment="1" applyProtection="1">
      <alignment horizontal="left" vertical="center" wrapText="1" indent="2"/>
    </xf>
    <xf numFmtId="49" fontId="5" fillId="11" borderId="22" xfId="51" applyNumberFormat="1" applyFont="1" applyFill="1" applyBorder="1" applyAlignment="1" applyProtection="1">
      <alignment horizontal="left" vertical="center" wrapText="1" indent="2"/>
    </xf>
    <xf numFmtId="49" fontId="5" fillId="7" borderId="5" xfId="51" applyNumberFormat="1" applyFont="1" applyFill="1" applyBorder="1" applyAlignment="1" applyProtection="1">
      <alignment horizontal="center" vertical="center" wrapText="1"/>
    </xf>
    <xf numFmtId="49" fontId="5" fillId="11" borderId="5" xfId="51"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4" fillId="0" borderId="5" xfId="38" applyNumberFormat="1" applyFont="1" applyBorder="1" applyAlignment="1" applyProtection="1">
      <alignment horizontal="center" vertical="center" wrapText="1"/>
    </xf>
    <xf numFmtId="14" fontId="46" fillId="0" borderId="15" xfId="51" applyNumberFormat="1" applyFont="1" applyFill="1" applyBorder="1" applyAlignment="1" applyProtection="1">
      <alignment horizontal="center" vertical="center" wrapText="1"/>
    </xf>
    <xf numFmtId="14" fontId="46" fillId="0" borderId="21" xfId="51"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3" applyFont="1" applyFill="1" applyBorder="1" applyAlignment="1" applyProtection="1">
      <alignment horizontal="center" vertical="center" wrapText="1"/>
    </xf>
    <xf numFmtId="0" fontId="5" fillId="0" borderId="30" xfId="53" applyFont="1" applyFill="1" applyBorder="1" applyAlignment="1" applyProtection="1">
      <alignment horizontal="center" vertical="center" wrapText="1"/>
    </xf>
    <xf numFmtId="0" fontId="5" fillId="0" borderId="0" xfId="53"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3"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3"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3" applyNumberFormat="1" applyFont="1" applyFill="1" applyBorder="1" applyAlignment="1" applyProtection="1">
      <alignment horizontal="left" vertical="top" wrapText="1"/>
    </xf>
    <xf numFmtId="0" fontId="5" fillId="0" borderId="22" xfId="53" applyNumberFormat="1" applyFont="1" applyFill="1" applyBorder="1" applyAlignment="1" applyProtection="1">
      <alignment horizontal="left" vertical="top" wrapText="1"/>
    </xf>
    <xf numFmtId="49" fontId="5" fillId="0" borderId="0" xfId="38"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4"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5"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0" applyFont="1" applyAlignment="1" applyProtection="1">
      <alignment horizontal="left" vertical="center" wrapText="1"/>
    </xf>
    <xf numFmtId="0" fontId="40" fillId="0" borderId="0" xfId="50" applyFont="1" applyAlignment="1" applyProtection="1">
      <alignment horizontal="left" vertical="top" wrapText="1"/>
    </xf>
    <xf numFmtId="0" fontId="8" fillId="0" borderId="0" xfId="50" applyFont="1" applyAlignment="1" applyProtection="1">
      <alignment horizontal="justify" vertical="top" wrapText="1"/>
    </xf>
    <xf numFmtId="0" fontId="40" fillId="0" borderId="0" xfId="50" applyFont="1" applyAlignment="1" applyProtection="1">
      <alignment horizontal="justify" vertical="top" wrapText="1"/>
    </xf>
    <xf numFmtId="14" fontId="5" fillId="7" borderId="5" xfId="51" applyNumberFormat="1" applyFont="1" applyFill="1" applyBorder="1" applyAlignment="1" applyProtection="1">
      <alignment horizontal="left" vertical="center" wrapText="1" inden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0" fontId="27" fillId="0" borderId="16" xfId="53" applyFont="1" applyFill="1" applyBorder="1" applyAlignment="1" applyProtection="1">
      <alignment horizontal="center" vertical="top" wrapText="1"/>
    </xf>
    <xf numFmtId="0" fontId="5" fillId="9" borderId="5" xfId="53" applyNumberFormat="1" applyFont="1" applyFill="1" applyBorder="1" applyAlignment="1" applyProtection="1">
      <alignment horizontal="left" vertical="center" wrapText="1"/>
      <protection locked="0"/>
    </xf>
    <xf numFmtId="0" fontId="27" fillId="0" borderId="0" xfId="53" applyFont="1" applyFill="1" applyBorder="1" applyAlignment="1" applyProtection="1">
      <alignment horizontal="center" vertical="top" wrapText="1"/>
    </xf>
    <xf numFmtId="14" fontId="46" fillId="0" borderId="5" xfId="51" applyNumberFormat="1" applyFont="1" applyFill="1" applyBorder="1" applyAlignment="1" applyProtection="1">
      <alignment horizontal="center" vertical="center" wrapText="1"/>
    </xf>
    <xf numFmtId="14" fontId="46" fillId="0" borderId="25" xfId="51" applyNumberFormat="1" applyFont="1" applyFill="1" applyBorder="1" applyAlignment="1" applyProtection="1">
      <alignment horizontal="center" vertical="center" wrapText="1"/>
    </xf>
    <xf numFmtId="14" fontId="46" fillId="0" borderId="19" xfId="51" applyNumberFormat="1" applyFont="1" applyFill="1" applyBorder="1" applyAlignment="1" applyProtection="1">
      <alignment horizontal="center" vertical="center" wrapText="1"/>
    </xf>
  </cellXfs>
  <cellStyles count="107">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urrency [0]" xfId="16"/>
    <cellStyle name="currency1" xfId="96"/>
    <cellStyle name="Currency2" xfId="17"/>
    <cellStyle name="currency3" xfId="97"/>
    <cellStyle name="currency4" xfId="98"/>
    <cellStyle name="Followed Hyperlink" xfId="18"/>
    <cellStyle name="Header 3" xfId="19"/>
    <cellStyle name="Hyperlink" xfId="20"/>
    <cellStyle name="normal" xfId="21"/>
    <cellStyle name="Normal1" xfId="22"/>
    <cellStyle name="Normal2" xfId="23"/>
    <cellStyle name="Percent1" xfId="24"/>
    <cellStyle name="Title 4" xfId="25"/>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6" builtinId="20" customBuiltin="1"/>
    <cellStyle name="Вывод" xfId="64" builtinId="21" hidden="1"/>
    <cellStyle name="Вычисление" xfId="65" builtinId="22" hidden="1"/>
    <cellStyle name="Гиперссылка" xfId="27" builtinId="8" customBuiltin="1"/>
    <cellStyle name="Гиперссылка 2" xfId="28"/>
    <cellStyle name="Гиперссылка 2 2" xfId="29"/>
    <cellStyle name="Гиперссылка 4" xfId="30"/>
    <cellStyle name="Денежный" xfId="104" builtinId="4" hidden="1"/>
    <cellStyle name="Денежный [0]" xfId="105" builtinId="7" hidden="1"/>
    <cellStyle name="Заголовок" xfId="31"/>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2"/>
    <cellStyle name="Значение" xfId="33"/>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99"/>
    <cellStyle name="Обычный 12 2" xfId="34"/>
    <cellStyle name="Обычный 15" xfId="35"/>
    <cellStyle name="Обычный 2" xfId="36"/>
    <cellStyle name="Обычный 2 2" xfId="37"/>
    <cellStyle name="Обычный 2 4" xfId="100"/>
    <cellStyle name="Обычный 3" xfId="38"/>
    <cellStyle name="Обычный 3 2" xfId="39"/>
    <cellStyle name="Обычный 3 3" xfId="40"/>
    <cellStyle name="Обычный 5" xfId="41"/>
    <cellStyle name="Обычный_INVEST.WARM.PLAN.4.78(v0.1)" xfId="42"/>
    <cellStyle name="Обычный_JKH.OPEN.INFO.HVS(v3.5)_цены161210" xfId="43"/>
    <cellStyle name="Обычный_JKH.OPEN.INFO.PRICE.VO_v4.0(10.02.11)" xfId="44"/>
    <cellStyle name="Обычный_KRU.TARIFF.FACT-0.3" xfId="45"/>
    <cellStyle name="Обычный_KRU.TARIFF.TE.FACT(v0.5)_import_02.02 2" xfId="46"/>
    <cellStyle name="Обычный_MINENERGO.340.PRIL79(v0.1)" xfId="47"/>
    <cellStyle name="Обычный_PREDEL.JKH.2010(v1.3)" xfId="48"/>
    <cellStyle name="Обычный_razrabotka_sablonov_po_WKU" xfId="49"/>
    <cellStyle name="Обычный_SIMPLE_1_massive2" xfId="50"/>
    <cellStyle name="Обычный_ЖКУ_проект3" xfId="51"/>
    <cellStyle name="Обычный_Макет_налог на прибыль v 0.6" xfId="52"/>
    <cellStyle name="Обычный_Мониторинг инвестиций" xfId="53"/>
    <cellStyle name="Обычный_Новая проверка голубых" xfId="54"/>
    <cellStyle name="Обычный_Шаблон по источникам для Модуля Реестр (2)" xfId="55"/>
    <cellStyle name="Открывавшаяся гиперссылка" xfId="101" builtinId="9" hidden="1"/>
    <cellStyle name="Плохой" xfId="62" builtinId="27" hidden="1"/>
    <cellStyle name="Пояснение" xfId="70" builtinId="53" hidden="1"/>
    <cellStyle name="Примечание" xfId="69" builtinId="10" hidden="1"/>
    <cellStyle name="Процентный" xfId="106" builtinId="5" hidden="1"/>
    <cellStyle name="Связанная ячейка" xfId="66" builtinId="24" hidden="1"/>
    <cellStyle name="Текст предупреждения" xfId="68" builtinId="11" hidden="1"/>
    <cellStyle name="Финансовый" xfId="102" builtinId="3" hidden="1"/>
    <cellStyle name="Финансовый [0]" xfId="103" builtinId="6" hidden="1"/>
    <cellStyle name="Хороший" xfId="61" builtinId="26"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a:extLst>
            <a:ext uri="{FF2B5EF4-FFF2-40B4-BE49-F238E27FC236}">
              <a16:creationId xmlns="" xmlns:a16="http://schemas.microsoft.com/office/drawing/2014/main" id="{00000000-0008-0000-0100-000002000000}"/>
            </a:ext>
          </a:extLst>
        </xdr:cNvPr>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a:extLst>
            <a:ext uri="{FF2B5EF4-FFF2-40B4-BE49-F238E27FC236}">
              <a16:creationId xmlns="" xmlns:a16="http://schemas.microsoft.com/office/drawing/2014/main" id="{00000000-0008-0000-0100-000004000000}"/>
            </a:ext>
          </a:extLst>
        </xdr:cNvPr>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a:extLst>
            <a:ext uri="{FF2B5EF4-FFF2-40B4-BE49-F238E27FC236}">
              <a16:creationId xmlns="" xmlns:a16="http://schemas.microsoft.com/office/drawing/2014/main" id="{00000000-0008-0000-0100-000005000000}"/>
            </a:ext>
          </a:extLst>
        </xdr:cNvPr>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a:extLst>
            <a:ext uri="{FF2B5EF4-FFF2-40B4-BE49-F238E27FC236}">
              <a16:creationId xmlns="" xmlns:a16="http://schemas.microsoft.com/office/drawing/2014/main" id="{00000000-0008-0000-0100-000006000000}"/>
            </a:ext>
          </a:extLst>
        </xdr:cNvPr>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a:extLst>
            <a:ext uri="{FF2B5EF4-FFF2-40B4-BE49-F238E27FC236}">
              <a16:creationId xmlns="" xmlns:a16="http://schemas.microsoft.com/office/drawing/2014/main" id="{00000000-0008-0000-0100-000007000000}"/>
            </a:ext>
          </a:extLst>
        </xdr:cNvPr>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a:extLst>
            <a:ext uri="{FF2B5EF4-FFF2-40B4-BE49-F238E27FC236}">
              <a16:creationId xmlns="" xmlns:a16="http://schemas.microsoft.com/office/drawing/2014/main" id="{00000000-0008-0000-0100-000008000000}"/>
            </a:ext>
          </a:extLst>
        </xdr:cNvPr>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a:extLst>
            <a:ext uri="{FF2B5EF4-FFF2-40B4-BE49-F238E27FC236}">
              <a16:creationId xmlns="" xmlns:a16="http://schemas.microsoft.com/office/drawing/2014/main" id="{00000000-0008-0000-0100-000009000000}"/>
            </a:ext>
          </a:extLst>
        </xdr:cNvPr>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a:extLst>
            <a:ext uri="{FF2B5EF4-FFF2-40B4-BE49-F238E27FC236}">
              <a16:creationId xmlns="" xmlns:a16="http://schemas.microsoft.com/office/drawing/2014/main" id="{00000000-0008-0000-0100-00000A000000}"/>
            </a:ext>
          </a:extLst>
        </xdr:cNvPr>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a:extLst>
            <a:ext uri="{FF2B5EF4-FFF2-40B4-BE49-F238E27FC236}">
              <a16:creationId xmlns="" xmlns:a16="http://schemas.microsoft.com/office/drawing/2014/main" id="{00000000-0008-0000-0100-0000A2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a:extLst>
            <a:ext uri="{FF2B5EF4-FFF2-40B4-BE49-F238E27FC236}">
              <a16:creationId xmlns="" xmlns:a16="http://schemas.microsoft.com/office/drawing/2014/main" id="{00000000-0008-0000-0100-0000A3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a:extLst>
            <a:ext uri="{FF2B5EF4-FFF2-40B4-BE49-F238E27FC236}">
              <a16:creationId xmlns="" xmlns:a16="http://schemas.microsoft.com/office/drawing/2014/main" id="{00000000-0008-0000-0100-0000A4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a:extLst>
            <a:ext uri="{FF2B5EF4-FFF2-40B4-BE49-F238E27FC236}">
              <a16:creationId xmlns="" xmlns:a16="http://schemas.microsoft.com/office/drawing/2014/main" id="{00000000-0008-0000-0100-00000E000000}"/>
            </a:ext>
          </a:extLst>
        </xdr:cNvPr>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a:extLst>
            <a:ext uri="{FF2B5EF4-FFF2-40B4-BE49-F238E27FC236}">
              <a16:creationId xmlns="" xmlns:a16="http://schemas.microsoft.com/office/drawing/2014/main" id="{00000000-0008-0000-0100-0000A60F07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a:extLst>
            <a:ext uri="{FF2B5EF4-FFF2-40B4-BE49-F238E27FC236}">
              <a16:creationId xmlns="" xmlns:a16="http://schemas.microsoft.com/office/drawing/2014/main" id="{00000000-0008-0000-0100-0000A70F07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a:extLst>
            <a:ext uri="{FF2B5EF4-FFF2-40B4-BE49-F238E27FC236}">
              <a16:creationId xmlns="" xmlns:a16="http://schemas.microsoft.com/office/drawing/2014/main" id="{00000000-0008-0000-0100-0000A80F07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a:extLst>
            <a:ext uri="{FF2B5EF4-FFF2-40B4-BE49-F238E27FC236}">
              <a16:creationId xmlns="" xmlns:a16="http://schemas.microsoft.com/office/drawing/2014/main" id="{00000000-0008-0000-0100-0000A90F07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a:extLst>
            <a:ext uri="{FF2B5EF4-FFF2-40B4-BE49-F238E27FC236}">
              <a16:creationId xmlns="" xmlns:a16="http://schemas.microsoft.com/office/drawing/2014/main" id="{00000000-0008-0000-0100-0000AA0F07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a:extLst>
            <a:ext uri="{FF2B5EF4-FFF2-40B4-BE49-F238E27FC236}">
              <a16:creationId xmlns="" xmlns:a16="http://schemas.microsoft.com/office/drawing/2014/main" id="{00000000-0008-0000-0100-0000AB0F07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a:extLst>
            <a:ext uri="{FF2B5EF4-FFF2-40B4-BE49-F238E27FC236}">
              <a16:creationId xmlns="" xmlns:a16="http://schemas.microsoft.com/office/drawing/2014/main" id="{00000000-0008-0000-0100-0000AC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a:extLst>
            <a:ext uri="{FF2B5EF4-FFF2-40B4-BE49-F238E27FC236}">
              <a16:creationId xmlns="" xmlns:a16="http://schemas.microsoft.com/office/drawing/2014/main" id="{00000000-0008-0000-0100-0000AD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a:extLst>
            <a:ext uri="{FF2B5EF4-FFF2-40B4-BE49-F238E27FC236}">
              <a16:creationId xmlns="" xmlns:a16="http://schemas.microsoft.com/office/drawing/2014/main" id="{00000000-0008-0000-0100-0000AE0F07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a:extLst>
            <a:ext uri="{FF2B5EF4-FFF2-40B4-BE49-F238E27FC236}">
              <a16:creationId xmlns="" xmlns:a16="http://schemas.microsoft.com/office/drawing/2014/main" id="{00000000-0008-0000-0100-0000AF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a:extLst>
            <a:ext uri="{FF2B5EF4-FFF2-40B4-BE49-F238E27FC236}">
              <a16:creationId xmlns="" xmlns:a16="http://schemas.microsoft.com/office/drawing/2014/main" id="{00000000-0008-0000-0100-0000B0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a:extLst>
            <a:ext uri="{FF2B5EF4-FFF2-40B4-BE49-F238E27FC236}">
              <a16:creationId xmlns="" xmlns:a16="http://schemas.microsoft.com/office/drawing/2014/main" id="{00000000-0008-0000-0100-0000B1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a:extLst>
            <a:ext uri="{FF2B5EF4-FFF2-40B4-BE49-F238E27FC236}">
              <a16:creationId xmlns="" xmlns:a16="http://schemas.microsoft.com/office/drawing/2014/main" id="{00000000-0008-0000-0100-0000B2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a:extLst>
            <a:ext uri="{FF2B5EF4-FFF2-40B4-BE49-F238E27FC236}">
              <a16:creationId xmlns="" xmlns:a16="http://schemas.microsoft.com/office/drawing/2014/main" id="{00000000-0008-0000-0100-0000B30F07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a:extLst>
            <a:ext uri="{FF2B5EF4-FFF2-40B4-BE49-F238E27FC236}">
              <a16:creationId xmlns="" xmlns:a16="http://schemas.microsoft.com/office/drawing/2014/main" id="{00000000-0008-0000-0100-0000B40F07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a:extLst>
            <a:ext uri="{FF2B5EF4-FFF2-40B4-BE49-F238E27FC236}">
              <a16:creationId xmlns="" xmlns:a16="http://schemas.microsoft.com/office/drawing/2014/main" id="{00000000-0008-0000-0100-00001F000000}"/>
            </a:ext>
          </a:extLst>
        </xdr:cNvPr>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a:extLst>
            <a:ext uri="{FF2B5EF4-FFF2-40B4-BE49-F238E27FC236}">
              <a16:creationId xmlns="" xmlns:a16="http://schemas.microsoft.com/office/drawing/2014/main" id="{00000000-0008-0000-0100-0000B60F07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a:extLst>
            <a:ext uri="{FF2B5EF4-FFF2-40B4-BE49-F238E27FC236}">
              <a16:creationId xmlns="" xmlns:a16="http://schemas.microsoft.com/office/drawing/2014/main" id="{00000000-0008-0000-0100-000021000000}"/>
            </a:ext>
          </a:extLst>
        </xdr:cNvPr>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a:extLst>
            <a:ext uri="{FF2B5EF4-FFF2-40B4-BE49-F238E27FC236}">
              <a16:creationId xmlns="" xmlns:a16="http://schemas.microsoft.com/office/drawing/2014/main" id="{00000000-0008-0000-0100-0000B80F07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a:extLst>
            <a:ext uri="{FF2B5EF4-FFF2-40B4-BE49-F238E27FC236}">
              <a16:creationId xmlns="" xmlns:a16="http://schemas.microsoft.com/office/drawing/2014/main" id="{00000000-0008-0000-0100-000023000000}"/>
            </a:ext>
          </a:extLst>
        </xdr:cNvPr>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a:extLst>
            <a:ext uri="{FF2B5EF4-FFF2-40B4-BE49-F238E27FC236}">
              <a16:creationId xmlns="" xmlns:a16="http://schemas.microsoft.com/office/drawing/2014/main" id="{00000000-0008-0000-0100-000024000000}"/>
            </a:ext>
          </a:extLst>
        </xdr:cNvPr>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a:extLst>
            <a:ext uri="{FF2B5EF4-FFF2-40B4-BE49-F238E27FC236}">
              <a16:creationId xmlns="" xmlns:a16="http://schemas.microsoft.com/office/drawing/2014/main" id="{00000000-0008-0000-0100-000025000000}"/>
            </a:ext>
          </a:extLst>
        </xdr:cNvPr>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a:extLst>
            <a:ext uri="{FF2B5EF4-FFF2-40B4-BE49-F238E27FC236}">
              <a16:creationId xmlns="" xmlns:a16="http://schemas.microsoft.com/office/drawing/2014/main" id="{00000000-0008-0000-0200-0000C9F80200}"/>
            </a:ext>
          </a:extLst>
        </xdr:cNvPr>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a:extLst>
            <a:ext uri="{FF2B5EF4-FFF2-40B4-BE49-F238E27FC236}">
              <a16:creationId xmlns="" xmlns:a16="http://schemas.microsoft.com/office/drawing/2014/main" id="{00000000-0008-0000-0300-000021140700}"/>
            </a:ext>
          </a:extLst>
        </xdr:cNvPr>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a:extLst>
              <a:ext uri="{FF2B5EF4-FFF2-40B4-BE49-F238E27FC236}">
                <a16:creationId xmlns="" xmlns:a16="http://schemas.microsoft.com/office/drawing/2014/main" id="{00000000-0008-0000-0300-0000341407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a:extLst>
              <a:ext uri="{FF2B5EF4-FFF2-40B4-BE49-F238E27FC236}">
                <a16:creationId xmlns="" xmlns:a16="http://schemas.microsoft.com/office/drawing/2014/main" id="{00000000-0008-0000-0300-0000351407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a:extLst>
            <a:ext uri="{FF2B5EF4-FFF2-40B4-BE49-F238E27FC236}">
              <a16:creationId xmlns="" xmlns:a16="http://schemas.microsoft.com/office/drawing/2014/main" id="{00000000-0008-0000-0300-000009000000}"/>
            </a:ext>
          </a:extLst>
        </xdr:cNvPr>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a:extLst>
            <a:ext uri="{FF2B5EF4-FFF2-40B4-BE49-F238E27FC236}">
              <a16:creationId xmlns="" xmlns:a16="http://schemas.microsoft.com/office/drawing/2014/main" id="{00000000-0008-0000-0300-00000A000000}"/>
            </a:ext>
          </a:extLst>
        </xdr:cNvPr>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a:extLst>
            <a:ext uri="{FF2B5EF4-FFF2-40B4-BE49-F238E27FC236}">
              <a16:creationId xmlns="" xmlns:a16="http://schemas.microsoft.com/office/drawing/2014/main" id="{00000000-0008-0000-0300-000025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a:extLst>
            <a:ext uri="{FF2B5EF4-FFF2-40B4-BE49-F238E27FC236}">
              <a16:creationId xmlns="" xmlns:a16="http://schemas.microsoft.com/office/drawing/2014/main" id="{00000000-0008-0000-0300-000026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a:extLst>
            <a:ext uri="{FF2B5EF4-FFF2-40B4-BE49-F238E27FC236}">
              <a16:creationId xmlns="" xmlns:a16="http://schemas.microsoft.com/office/drawing/2014/main" id="{00000000-0008-0000-0300-000027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a:extLst>
            <a:ext uri="{FF2B5EF4-FFF2-40B4-BE49-F238E27FC236}">
              <a16:creationId xmlns="" xmlns:a16="http://schemas.microsoft.com/office/drawing/2014/main" id="{00000000-0008-0000-0300-000028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a:extLst>
            <a:ext uri="{FF2B5EF4-FFF2-40B4-BE49-F238E27FC236}">
              <a16:creationId xmlns="" xmlns:a16="http://schemas.microsoft.com/office/drawing/2014/main" id="{00000000-0008-0000-0300-000029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a:extLst>
            <a:ext uri="{FF2B5EF4-FFF2-40B4-BE49-F238E27FC236}">
              <a16:creationId xmlns="" xmlns:a16="http://schemas.microsoft.com/office/drawing/2014/main" id="{00000000-0008-0000-0300-00002A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a:extLst>
            <a:ext uri="{FF2B5EF4-FFF2-40B4-BE49-F238E27FC236}">
              <a16:creationId xmlns="" xmlns:a16="http://schemas.microsoft.com/office/drawing/2014/main" id="{00000000-0008-0000-0300-00002B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a:extLst>
            <a:ext uri="{FF2B5EF4-FFF2-40B4-BE49-F238E27FC236}">
              <a16:creationId xmlns="" xmlns:a16="http://schemas.microsoft.com/office/drawing/2014/main" id="{00000000-0008-0000-0300-00001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a:extLst>
            <a:ext uri="{FF2B5EF4-FFF2-40B4-BE49-F238E27FC236}">
              <a16:creationId xmlns=""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a:extLst>
            <a:ext uri="{FF2B5EF4-FFF2-40B4-BE49-F238E27FC236}">
              <a16:creationId xmlns="" xmlns:a16="http://schemas.microsoft.com/office/drawing/2014/main" id="{00000000-0008-0000-04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a:extLst>
            <a:ext uri="{FF2B5EF4-FFF2-40B4-BE49-F238E27FC236}">
              <a16:creationId xmlns="" xmlns:a16="http://schemas.microsoft.com/office/drawing/2014/main" id="{00000000-0008-0000-04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a:extLst>
            <a:ext uri="{FF2B5EF4-FFF2-40B4-BE49-F238E27FC236}">
              <a16:creationId xmlns=""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a:extLst>
            <a:ext uri="{FF2B5EF4-FFF2-40B4-BE49-F238E27FC236}">
              <a16:creationId xmlns=""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a:extLst>
            <a:ext uri="{FF2B5EF4-FFF2-40B4-BE49-F238E27FC236}">
              <a16:creationId xmlns="" xmlns:a16="http://schemas.microsoft.com/office/drawing/2014/main"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a:extLst>
            <a:ext uri="{FF2B5EF4-FFF2-40B4-BE49-F238E27FC236}">
              <a16:creationId xmlns="" xmlns:a16="http://schemas.microsoft.com/office/drawing/2014/main" id="{00000000-0008-0000-0500-000012000000}"/>
            </a:ext>
          </a:extLst>
        </xdr:cNvPr>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a:extLst>
            <a:ext uri="{FF2B5EF4-FFF2-40B4-BE49-F238E27FC236}">
              <a16:creationId xmlns="" xmlns:a16="http://schemas.microsoft.com/office/drawing/2014/main" id="{00000000-0008-0000-0500-00001909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a:extLst>
            <a:ext uri="{FF2B5EF4-FFF2-40B4-BE49-F238E27FC236}">
              <a16:creationId xmlns="" xmlns:a16="http://schemas.microsoft.com/office/drawing/2014/main" id="{00000000-0008-0000-0500-00001A0907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a:extLst>
            <a:ext uri="{FF2B5EF4-FFF2-40B4-BE49-F238E27FC236}">
              <a16:creationId xmlns="" xmlns:a16="http://schemas.microsoft.com/office/drawing/2014/main" id="{00000000-0008-0000-0500-00000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a:extLst>
            <a:ext uri="{FF2B5EF4-FFF2-40B4-BE49-F238E27FC236}">
              <a16:creationId xmlns="" xmlns:a16="http://schemas.microsoft.com/office/drawing/2014/main" id="{00000000-0008-0000-0500-00000A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a:extLst>
            <a:ext uri="{FF2B5EF4-FFF2-40B4-BE49-F238E27FC236}">
              <a16:creationId xmlns="" xmlns:a16="http://schemas.microsoft.com/office/drawing/2014/main" id="{00000000-0008-0000-0500-00000B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a:extLst>
            <a:ext uri="{FF2B5EF4-FFF2-40B4-BE49-F238E27FC236}">
              <a16:creationId xmlns="" xmlns:a16="http://schemas.microsoft.com/office/drawing/2014/main" id="{00000000-0008-0000-0500-00000C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a:extLst>
            <a:ext uri="{FF2B5EF4-FFF2-40B4-BE49-F238E27FC236}">
              <a16:creationId xmlns="" xmlns:a16="http://schemas.microsoft.com/office/drawing/2014/main" id="{00000000-0008-0000-0700-000016F10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a:extLst>
            <a:ext uri="{FF2B5EF4-FFF2-40B4-BE49-F238E27FC236}">
              <a16:creationId xmlns="" xmlns:a16="http://schemas.microsoft.com/office/drawing/2014/main" id="{00000000-0008-0000-0700-000017F106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a:extLst>
            <a:ext uri="{FF2B5EF4-FFF2-40B4-BE49-F238E27FC236}">
              <a16:creationId xmlns="" xmlns:a16="http://schemas.microsoft.com/office/drawing/2014/main" id="{00000000-0008-0000-0800-0000B6DA0600}"/>
            </a:ext>
          </a:extLst>
        </xdr:cNvPr>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a:extLst>
              <a:ext uri="{FF2B5EF4-FFF2-40B4-BE49-F238E27FC236}">
                <a16:creationId xmlns="" xmlns:a16="http://schemas.microsoft.com/office/drawing/2014/main" id="{00000000-0008-0000-0800-0000B8DA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a:extLst>
              <a:ext uri="{FF2B5EF4-FFF2-40B4-BE49-F238E27FC236}">
                <a16:creationId xmlns="" xmlns:a16="http://schemas.microsoft.com/office/drawing/2014/main" id="{00000000-0008-0000-0800-0000B9DA06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a:extLst>
            <a:ext uri="{FF2B5EF4-FFF2-40B4-BE49-F238E27FC236}">
              <a16:creationId xmlns="" xmlns:a16="http://schemas.microsoft.com/office/drawing/2014/main" id="{00000000-0008-0000-08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a:extLst>
            <a:ext uri="{FF2B5EF4-FFF2-40B4-BE49-F238E27FC236}">
              <a16:creationId xmlns="" xmlns:a16="http://schemas.microsoft.com/office/drawing/2014/main" id="{00000000-0008-0000-0900-000002000000}"/>
            </a:ext>
          </a:extLst>
        </xdr:cNvPr>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a:extLst>
              <a:ext uri="{FF2B5EF4-FFF2-40B4-BE49-F238E27FC236}">
                <a16:creationId xmlns="" xmlns:a16="http://schemas.microsoft.com/office/drawing/2014/main" id="{00000000-0008-0000-0900-0000030000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a:extLst>
              <a:ext uri="{FF2B5EF4-FFF2-40B4-BE49-F238E27FC236}">
                <a16:creationId xmlns="" xmlns:a16="http://schemas.microsoft.com/office/drawing/2014/main" id="{00000000-0008-0000-0900-0000040000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a:extLst>
            <a:ext uri="{FF2B5EF4-FFF2-40B4-BE49-F238E27FC236}">
              <a16:creationId xmlns="" xmlns:a16="http://schemas.microsoft.com/office/drawing/2014/main" id="{00000000-0008-0000-1700-0000D2F80600}"/>
            </a:ext>
          </a:extLst>
        </xdr:cNvPr>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a:extLst>
              <a:ext uri="{FF2B5EF4-FFF2-40B4-BE49-F238E27FC236}">
                <a16:creationId xmlns="" xmlns:a16="http://schemas.microsoft.com/office/drawing/2014/main" id="{00000000-0008-0000-1700-0000D3F8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a:extLst>
              <a:ext uri="{FF2B5EF4-FFF2-40B4-BE49-F238E27FC236}">
                <a16:creationId xmlns="" xmlns:a16="http://schemas.microsoft.com/office/drawing/2014/main" id="{00000000-0008-0000-1700-0000D4F806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codeName="modProv">
    <tabColor rgb="FFFFCC99"/>
  </sheetPr>
  <dimension ref="A1"/>
  <sheetViews>
    <sheetView showGridLines="0" workbookViewId="0"/>
  </sheetViews>
  <sheetFormatPr defaultRowHeight="11.25"/>
  <cols>
    <col min="1" max="16384" width="9.140625" style="368"/>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dimension ref="A1:AG94"/>
  <sheetViews>
    <sheetView showGridLines="0" zoomScaleNormal="100" workbookViewId="0"/>
  </sheetViews>
  <sheetFormatPr defaultRowHeight="11.2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c r="AA1" s="119" t="s">
        <v>68</v>
      </c>
    </row>
    <row r="2" spans="1:27" ht="16.5" customHeight="1">
      <c r="B2" s="402" t="str">
        <f>"Код шаблона: " &amp; GetCode()</f>
        <v>Код шаблона: FAS.JKH.OPEN.INFO.QUARTER.GVS</v>
      </c>
      <c r="C2" s="402"/>
      <c r="D2" s="402"/>
      <c r="E2" s="402"/>
      <c r="F2" s="402"/>
      <c r="G2" s="402"/>
      <c r="V2" s="110"/>
    </row>
    <row r="3" spans="1:27" ht="18" customHeight="1">
      <c r="B3" s="403" t="str">
        <f>"Версия " &amp; Getversion()</f>
        <v>Версия 1.0.1</v>
      </c>
      <c r="C3" s="403"/>
      <c r="H3" s="110"/>
      <c r="I3" s="110"/>
      <c r="J3" s="110"/>
      <c r="K3" s="110"/>
      <c r="L3" s="110"/>
      <c r="M3" s="110"/>
      <c r="N3" s="110"/>
      <c r="O3" s="110"/>
      <c r="P3" s="110"/>
      <c r="Q3" s="110"/>
      <c r="R3" s="110"/>
      <c r="V3" s="110"/>
      <c r="W3" s="110"/>
      <c r="X3" s="110"/>
      <c r="Y3" s="110"/>
    </row>
    <row r="4" spans="1:27" ht="6" customHeight="1">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c r="B5" s="40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405"/>
      <c r="D5" s="405"/>
      <c r="E5" s="405"/>
      <c r="F5" s="405"/>
      <c r="G5" s="405"/>
      <c r="H5" s="405"/>
      <c r="I5" s="405"/>
      <c r="J5" s="405"/>
      <c r="K5" s="405"/>
      <c r="L5" s="405"/>
      <c r="M5" s="405"/>
      <c r="N5" s="405"/>
      <c r="O5" s="405"/>
      <c r="P5" s="405"/>
      <c r="Q5" s="405"/>
      <c r="R5" s="405"/>
      <c r="S5" s="405"/>
      <c r="T5" s="405"/>
      <c r="U5" s="405"/>
      <c r="V5" s="405"/>
      <c r="W5" s="405"/>
      <c r="X5" s="405"/>
      <c r="Y5" s="406"/>
    </row>
    <row r="6" spans="1:27" ht="9.75" customHeight="1">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c r="A7" s="110"/>
      <c r="B7" s="123"/>
      <c r="C7" s="124"/>
      <c r="D7" s="125"/>
      <c r="E7" s="393" t="s">
        <v>224</v>
      </c>
      <c r="F7" s="393"/>
      <c r="G7" s="393"/>
      <c r="H7" s="393"/>
      <c r="I7" s="393"/>
      <c r="J7" s="393"/>
      <c r="K7" s="393"/>
      <c r="L7" s="393"/>
      <c r="M7" s="393"/>
      <c r="N7" s="393"/>
      <c r="O7" s="393"/>
      <c r="P7" s="393"/>
      <c r="Q7" s="393"/>
      <c r="R7" s="393"/>
      <c r="S7" s="393"/>
      <c r="T7" s="393"/>
      <c r="U7" s="393"/>
      <c r="V7" s="393"/>
      <c r="W7" s="393"/>
      <c r="X7" s="393"/>
      <c r="Y7" s="114"/>
    </row>
    <row r="8" spans="1:27" ht="15" customHeight="1">
      <c r="A8" s="110"/>
      <c r="B8" s="123"/>
      <c r="C8" s="124"/>
      <c r="D8" s="125"/>
      <c r="E8" s="393"/>
      <c r="F8" s="393"/>
      <c r="G8" s="393"/>
      <c r="H8" s="393"/>
      <c r="I8" s="393"/>
      <c r="J8" s="393"/>
      <c r="K8" s="393"/>
      <c r="L8" s="393"/>
      <c r="M8" s="393"/>
      <c r="N8" s="393"/>
      <c r="O8" s="393"/>
      <c r="P8" s="393"/>
      <c r="Q8" s="393"/>
      <c r="R8" s="393"/>
      <c r="S8" s="393"/>
      <c r="T8" s="393"/>
      <c r="U8" s="393"/>
      <c r="V8" s="393"/>
      <c r="W8" s="393"/>
      <c r="X8" s="393"/>
      <c r="Y8" s="114"/>
    </row>
    <row r="9" spans="1:27" ht="15" customHeight="1">
      <c r="A9" s="110"/>
      <c r="B9" s="123"/>
      <c r="C9" s="124"/>
      <c r="D9" s="125"/>
      <c r="E9" s="393"/>
      <c r="F9" s="393"/>
      <c r="G9" s="393"/>
      <c r="H9" s="393"/>
      <c r="I9" s="393"/>
      <c r="J9" s="393"/>
      <c r="K9" s="393"/>
      <c r="L9" s="393"/>
      <c r="M9" s="393"/>
      <c r="N9" s="393"/>
      <c r="O9" s="393"/>
      <c r="P9" s="393"/>
      <c r="Q9" s="393"/>
      <c r="R9" s="393"/>
      <c r="S9" s="393"/>
      <c r="T9" s="393"/>
      <c r="U9" s="393"/>
      <c r="V9" s="393"/>
      <c r="W9" s="393"/>
      <c r="X9" s="393"/>
      <c r="Y9" s="114"/>
    </row>
    <row r="10" spans="1:27" ht="10.5" customHeight="1">
      <c r="A10" s="110"/>
      <c r="B10" s="123"/>
      <c r="C10" s="124"/>
      <c r="D10" s="125"/>
      <c r="E10" s="393"/>
      <c r="F10" s="393"/>
      <c r="G10" s="393"/>
      <c r="H10" s="393"/>
      <c r="I10" s="393"/>
      <c r="J10" s="393"/>
      <c r="K10" s="393"/>
      <c r="L10" s="393"/>
      <c r="M10" s="393"/>
      <c r="N10" s="393"/>
      <c r="O10" s="393"/>
      <c r="P10" s="393"/>
      <c r="Q10" s="393"/>
      <c r="R10" s="393"/>
      <c r="S10" s="393"/>
      <c r="T10" s="393"/>
      <c r="U10" s="393"/>
      <c r="V10" s="393"/>
      <c r="W10" s="393"/>
      <c r="X10" s="393"/>
      <c r="Y10" s="114"/>
    </row>
    <row r="11" spans="1:27" ht="27" customHeight="1">
      <c r="A11" s="110"/>
      <c r="B11" s="123"/>
      <c r="C11" s="124"/>
      <c r="D11" s="125"/>
      <c r="E11" s="393"/>
      <c r="F11" s="393"/>
      <c r="G11" s="393"/>
      <c r="H11" s="393"/>
      <c r="I11" s="393"/>
      <c r="J11" s="393"/>
      <c r="K11" s="393"/>
      <c r="L11" s="393"/>
      <c r="M11" s="393"/>
      <c r="N11" s="393"/>
      <c r="O11" s="393"/>
      <c r="P11" s="393"/>
      <c r="Q11" s="393"/>
      <c r="R11" s="393"/>
      <c r="S11" s="393"/>
      <c r="T11" s="393"/>
      <c r="U11" s="393"/>
      <c r="V11" s="393"/>
      <c r="W11" s="393"/>
      <c r="X11" s="393"/>
      <c r="Y11" s="114"/>
    </row>
    <row r="12" spans="1:27" ht="12" customHeight="1">
      <c r="A12" s="110"/>
      <c r="B12" s="123"/>
      <c r="C12" s="124"/>
      <c r="D12" s="125"/>
      <c r="E12" s="393"/>
      <c r="F12" s="393"/>
      <c r="G12" s="393"/>
      <c r="H12" s="393"/>
      <c r="I12" s="393"/>
      <c r="J12" s="393"/>
      <c r="K12" s="393"/>
      <c r="L12" s="393"/>
      <c r="M12" s="393"/>
      <c r="N12" s="393"/>
      <c r="O12" s="393"/>
      <c r="P12" s="393"/>
      <c r="Q12" s="393"/>
      <c r="R12" s="393"/>
      <c r="S12" s="393"/>
      <c r="T12" s="393"/>
      <c r="U12" s="393"/>
      <c r="V12" s="393"/>
      <c r="W12" s="393"/>
      <c r="X12" s="393"/>
      <c r="Y12" s="114"/>
    </row>
    <row r="13" spans="1:27" ht="38.25" customHeight="1">
      <c r="A13" s="110"/>
      <c r="B13" s="123"/>
      <c r="C13" s="124"/>
      <c r="D13" s="125"/>
      <c r="E13" s="393"/>
      <c r="F13" s="393"/>
      <c r="G13" s="393"/>
      <c r="H13" s="393"/>
      <c r="I13" s="393"/>
      <c r="J13" s="393"/>
      <c r="K13" s="393"/>
      <c r="L13" s="393"/>
      <c r="M13" s="393"/>
      <c r="N13" s="393"/>
      <c r="O13" s="393"/>
      <c r="P13" s="393"/>
      <c r="Q13" s="393"/>
      <c r="R13" s="393"/>
      <c r="S13" s="393"/>
      <c r="T13" s="393"/>
      <c r="U13" s="393"/>
      <c r="V13" s="393"/>
      <c r="W13" s="393"/>
      <c r="X13" s="393"/>
      <c r="Y13" s="115"/>
    </row>
    <row r="14" spans="1:27" ht="15" customHeight="1">
      <c r="A14" s="110"/>
      <c r="B14" s="123"/>
      <c r="C14" s="124"/>
      <c r="D14" s="125"/>
      <c r="E14" s="393"/>
      <c r="F14" s="393"/>
      <c r="G14" s="393"/>
      <c r="H14" s="393"/>
      <c r="I14" s="393"/>
      <c r="J14" s="393"/>
      <c r="K14" s="393"/>
      <c r="L14" s="393"/>
      <c r="M14" s="393"/>
      <c r="N14" s="393"/>
      <c r="O14" s="393"/>
      <c r="P14" s="393"/>
      <c r="Q14" s="393"/>
      <c r="R14" s="393"/>
      <c r="S14" s="393"/>
      <c r="T14" s="393"/>
      <c r="U14" s="393"/>
      <c r="V14" s="393"/>
      <c r="W14" s="393"/>
      <c r="X14" s="393"/>
      <c r="Y14" s="114"/>
    </row>
    <row r="15" spans="1:27" ht="15">
      <c r="A15" s="110"/>
      <c r="B15" s="123"/>
      <c r="C15" s="124"/>
      <c r="D15" s="125"/>
      <c r="E15" s="393"/>
      <c r="F15" s="393"/>
      <c r="G15" s="393"/>
      <c r="H15" s="393"/>
      <c r="I15" s="393"/>
      <c r="J15" s="393"/>
      <c r="K15" s="393"/>
      <c r="L15" s="393"/>
      <c r="M15" s="393"/>
      <c r="N15" s="393"/>
      <c r="O15" s="393"/>
      <c r="P15" s="393"/>
      <c r="Q15" s="393"/>
      <c r="R15" s="393"/>
      <c r="S15" s="393"/>
      <c r="T15" s="393"/>
      <c r="U15" s="393"/>
      <c r="V15" s="393"/>
      <c r="W15" s="393"/>
      <c r="X15" s="393"/>
      <c r="Y15" s="114"/>
    </row>
    <row r="16" spans="1:27" ht="15">
      <c r="A16" s="110"/>
      <c r="B16" s="123"/>
      <c r="C16" s="124"/>
      <c r="D16" s="125"/>
      <c r="E16" s="393"/>
      <c r="F16" s="393"/>
      <c r="G16" s="393"/>
      <c r="H16" s="393"/>
      <c r="I16" s="393"/>
      <c r="J16" s="393"/>
      <c r="K16" s="393"/>
      <c r="L16" s="393"/>
      <c r="M16" s="393"/>
      <c r="N16" s="393"/>
      <c r="O16" s="393"/>
      <c r="P16" s="393"/>
      <c r="Q16" s="393"/>
      <c r="R16" s="393"/>
      <c r="S16" s="393"/>
      <c r="T16" s="393"/>
      <c r="U16" s="393"/>
      <c r="V16" s="393"/>
      <c r="W16" s="393"/>
      <c r="X16" s="393"/>
      <c r="Y16" s="114"/>
    </row>
    <row r="17" spans="1:25" ht="15" customHeight="1">
      <c r="A17" s="110"/>
      <c r="B17" s="123"/>
      <c r="C17" s="124"/>
      <c r="D17" s="125"/>
      <c r="E17" s="393"/>
      <c r="F17" s="393"/>
      <c r="G17" s="393"/>
      <c r="H17" s="393"/>
      <c r="I17" s="393"/>
      <c r="J17" s="393"/>
      <c r="K17" s="393"/>
      <c r="L17" s="393"/>
      <c r="M17" s="393"/>
      <c r="N17" s="393"/>
      <c r="O17" s="393"/>
      <c r="P17" s="393"/>
      <c r="Q17" s="393"/>
      <c r="R17" s="393"/>
      <c r="S17" s="393"/>
      <c r="T17" s="393"/>
      <c r="U17" s="393"/>
      <c r="V17" s="393"/>
      <c r="W17" s="393"/>
      <c r="X17" s="393"/>
      <c r="Y17" s="114"/>
    </row>
    <row r="18" spans="1:25" ht="15">
      <c r="A18" s="110"/>
      <c r="B18" s="123"/>
      <c r="C18" s="124"/>
      <c r="D18" s="125"/>
      <c r="E18" s="393"/>
      <c r="F18" s="393"/>
      <c r="G18" s="393"/>
      <c r="H18" s="393"/>
      <c r="I18" s="393"/>
      <c r="J18" s="393"/>
      <c r="K18" s="393"/>
      <c r="L18" s="393"/>
      <c r="M18" s="393"/>
      <c r="N18" s="393"/>
      <c r="O18" s="393"/>
      <c r="P18" s="393"/>
      <c r="Q18" s="393"/>
      <c r="R18" s="393"/>
      <c r="S18" s="393"/>
      <c r="T18" s="393"/>
      <c r="U18" s="393"/>
      <c r="V18" s="393"/>
      <c r="W18" s="393"/>
      <c r="X18" s="393"/>
      <c r="Y18" s="114"/>
    </row>
    <row r="19" spans="1:25" ht="23.45" customHeight="1">
      <c r="A19" s="110"/>
      <c r="B19" s="123"/>
      <c r="C19" s="124"/>
      <c r="D19" s="126"/>
      <c r="E19" s="393"/>
      <c r="F19" s="393"/>
      <c r="G19" s="393"/>
      <c r="H19" s="393"/>
      <c r="I19" s="393"/>
      <c r="J19" s="393"/>
      <c r="K19" s="393"/>
      <c r="L19" s="393"/>
      <c r="M19" s="393"/>
      <c r="N19" s="393"/>
      <c r="O19" s="393"/>
      <c r="P19" s="393"/>
      <c r="Q19" s="393"/>
      <c r="R19" s="393"/>
      <c r="S19" s="393"/>
      <c r="T19" s="393"/>
      <c r="U19" s="393"/>
      <c r="V19" s="393"/>
      <c r="W19" s="393"/>
      <c r="X19" s="393"/>
      <c r="Y19" s="114"/>
    </row>
    <row r="20" spans="1:25" ht="15" hidden="1">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c r="A21" s="110"/>
      <c r="B21" s="123"/>
      <c r="C21" s="124"/>
      <c r="D21" s="128"/>
      <c r="E21" s="135" t="s">
        <v>66</v>
      </c>
      <c r="F21" s="400" t="s">
        <v>70</v>
      </c>
      <c r="G21" s="401"/>
      <c r="H21" s="401"/>
      <c r="I21" s="401"/>
      <c r="J21" s="401"/>
      <c r="K21" s="401"/>
      <c r="L21" s="401"/>
      <c r="M21" s="401"/>
      <c r="N21" s="125"/>
      <c r="O21" s="137" t="s">
        <v>66</v>
      </c>
      <c r="P21" s="407" t="s">
        <v>67</v>
      </c>
      <c r="Q21" s="408"/>
      <c r="R21" s="408"/>
      <c r="S21" s="408"/>
      <c r="T21" s="408"/>
      <c r="U21" s="408"/>
      <c r="V21" s="408"/>
      <c r="W21" s="408"/>
      <c r="X21" s="408"/>
      <c r="Y21" s="114"/>
    </row>
    <row r="22" spans="1:25" ht="14.25" hidden="1" customHeight="1">
      <c r="A22" s="110"/>
      <c r="B22" s="123"/>
      <c r="C22" s="124"/>
      <c r="D22" s="128"/>
      <c r="E22" s="136" t="s">
        <v>66</v>
      </c>
      <c r="F22" s="400" t="s">
        <v>69</v>
      </c>
      <c r="G22" s="401"/>
      <c r="H22" s="401"/>
      <c r="I22" s="401"/>
      <c r="J22" s="401"/>
      <c r="K22" s="401"/>
      <c r="L22" s="401"/>
      <c r="M22" s="401"/>
      <c r="N22" s="125"/>
      <c r="O22" s="138" t="s">
        <v>66</v>
      </c>
      <c r="P22" s="407" t="s">
        <v>225</v>
      </c>
      <c r="Q22" s="408"/>
      <c r="R22" s="408"/>
      <c r="S22" s="408"/>
      <c r="T22" s="408"/>
      <c r="U22" s="408"/>
      <c r="V22" s="408"/>
      <c r="W22" s="408"/>
      <c r="X22" s="408"/>
      <c r="Y22" s="114"/>
    </row>
    <row r="23" spans="1:25" ht="27" hidden="1" customHeight="1">
      <c r="A23" s="110"/>
      <c r="B23" s="123"/>
      <c r="C23" s="124"/>
      <c r="D23" s="128"/>
      <c r="E23" s="125"/>
      <c r="F23" s="125"/>
      <c r="G23" s="125"/>
      <c r="H23" s="125"/>
      <c r="I23" s="125"/>
      <c r="J23" s="125"/>
      <c r="K23" s="125"/>
      <c r="L23" s="125"/>
      <c r="M23" s="125"/>
      <c r="N23" s="125"/>
      <c r="O23" s="125"/>
      <c r="P23" s="399"/>
      <c r="Q23" s="399"/>
      <c r="R23" s="399"/>
      <c r="S23" s="399"/>
      <c r="T23" s="399"/>
      <c r="U23" s="399"/>
      <c r="V23" s="399"/>
      <c r="W23" s="399"/>
      <c r="X23" s="125"/>
      <c r="Y23" s="114"/>
    </row>
    <row r="24" spans="1:25" ht="15" hidden="1" customHeight="1">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c r="A35" s="110"/>
      <c r="B35" s="123"/>
      <c r="C35" s="124"/>
      <c r="D35" s="128"/>
      <c r="E35" s="393" t="s">
        <v>130</v>
      </c>
      <c r="F35" s="393"/>
      <c r="G35" s="393"/>
      <c r="H35" s="393"/>
      <c r="I35" s="393"/>
      <c r="J35" s="393"/>
      <c r="K35" s="393"/>
      <c r="L35" s="393"/>
      <c r="M35" s="393"/>
      <c r="N35" s="393"/>
      <c r="O35" s="393"/>
      <c r="P35" s="393"/>
      <c r="Q35" s="393"/>
      <c r="R35" s="393"/>
      <c r="S35" s="393"/>
      <c r="T35" s="393"/>
      <c r="U35" s="393"/>
      <c r="V35" s="393"/>
      <c r="W35" s="393"/>
      <c r="X35" s="393"/>
      <c r="Y35" s="114"/>
    </row>
    <row r="36" spans="1:25" ht="38.25" hidden="1" customHeight="1">
      <c r="A36" s="110"/>
      <c r="B36" s="123"/>
      <c r="C36" s="124"/>
      <c r="D36" s="128"/>
      <c r="E36" s="393"/>
      <c r="F36" s="393"/>
      <c r="G36" s="393"/>
      <c r="H36" s="393"/>
      <c r="I36" s="393"/>
      <c r="J36" s="393"/>
      <c r="K36" s="393"/>
      <c r="L36" s="393"/>
      <c r="M36" s="393"/>
      <c r="N36" s="393"/>
      <c r="O36" s="393"/>
      <c r="P36" s="393"/>
      <c r="Q36" s="393"/>
      <c r="R36" s="393"/>
      <c r="S36" s="393"/>
      <c r="T36" s="393"/>
      <c r="U36" s="393"/>
      <c r="V36" s="393"/>
      <c r="W36" s="393"/>
      <c r="X36" s="393"/>
      <c r="Y36" s="114"/>
    </row>
    <row r="37" spans="1:25" ht="9.75" hidden="1" customHeight="1">
      <c r="A37" s="110"/>
      <c r="B37" s="123"/>
      <c r="C37" s="124"/>
      <c r="D37" s="128"/>
      <c r="E37" s="393"/>
      <c r="F37" s="393"/>
      <c r="G37" s="393"/>
      <c r="H37" s="393"/>
      <c r="I37" s="393"/>
      <c r="J37" s="393"/>
      <c r="K37" s="393"/>
      <c r="L37" s="393"/>
      <c r="M37" s="393"/>
      <c r="N37" s="393"/>
      <c r="O37" s="393"/>
      <c r="P37" s="393"/>
      <c r="Q37" s="393"/>
      <c r="R37" s="393"/>
      <c r="S37" s="393"/>
      <c r="T37" s="393"/>
      <c r="U37" s="393"/>
      <c r="V37" s="393"/>
      <c r="W37" s="393"/>
      <c r="X37" s="393"/>
      <c r="Y37" s="114"/>
    </row>
    <row r="38" spans="1:25" ht="51" hidden="1" customHeight="1">
      <c r="A38" s="110"/>
      <c r="B38" s="123"/>
      <c r="C38" s="124"/>
      <c r="D38" s="128"/>
      <c r="E38" s="393"/>
      <c r="F38" s="393"/>
      <c r="G38" s="393"/>
      <c r="H38" s="393"/>
      <c r="I38" s="393"/>
      <c r="J38" s="393"/>
      <c r="K38" s="393"/>
      <c r="L38" s="393"/>
      <c r="M38" s="393"/>
      <c r="N38" s="393"/>
      <c r="O38" s="393"/>
      <c r="P38" s="393"/>
      <c r="Q38" s="393"/>
      <c r="R38" s="393"/>
      <c r="S38" s="393"/>
      <c r="T38" s="393"/>
      <c r="U38" s="393"/>
      <c r="V38" s="393"/>
      <c r="W38" s="393"/>
      <c r="X38" s="393"/>
      <c r="Y38" s="114"/>
    </row>
    <row r="39" spans="1:25" ht="15" hidden="1" customHeight="1">
      <c r="A39" s="110"/>
      <c r="B39" s="123"/>
      <c r="C39" s="124"/>
      <c r="D39" s="128"/>
      <c r="E39" s="393"/>
      <c r="F39" s="393"/>
      <c r="G39" s="393"/>
      <c r="H39" s="393"/>
      <c r="I39" s="393"/>
      <c r="J39" s="393"/>
      <c r="K39" s="393"/>
      <c r="L39" s="393"/>
      <c r="M39" s="393"/>
      <c r="N39" s="393"/>
      <c r="O39" s="393"/>
      <c r="P39" s="393"/>
      <c r="Q39" s="393"/>
      <c r="R39" s="393"/>
      <c r="S39" s="393"/>
      <c r="T39" s="393"/>
      <c r="U39" s="393"/>
      <c r="V39" s="393"/>
      <c r="W39" s="393"/>
      <c r="X39" s="393"/>
      <c r="Y39" s="114"/>
    </row>
    <row r="40" spans="1:25" ht="12" hidden="1" customHeight="1">
      <c r="A40" s="110"/>
      <c r="B40" s="123"/>
      <c r="C40" s="124"/>
      <c r="D40" s="128"/>
      <c r="E40" s="391"/>
      <c r="F40" s="391"/>
      <c r="G40" s="391"/>
      <c r="H40" s="391"/>
      <c r="I40" s="391"/>
      <c r="J40" s="391"/>
      <c r="K40" s="391"/>
      <c r="L40" s="391"/>
      <c r="M40" s="391"/>
      <c r="N40" s="391"/>
      <c r="O40" s="391"/>
      <c r="P40" s="391"/>
      <c r="Q40" s="391"/>
      <c r="R40" s="391"/>
      <c r="S40" s="391"/>
      <c r="T40" s="391"/>
      <c r="U40" s="391"/>
      <c r="V40" s="391"/>
      <c r="W40" s="391"/>
      <c r="X40" s="391"/>
      <c r="Y40" s="114"/>
    </row>
    <row r="41" spans="1:25" ht="15.95" hidden="1" customHeight="1">
      <c r="A41" s="110"/>
      <c r="B41" s="123"/>
      <c r="C41" s="124"/>
      <c r="D41" s="128"/>
      <c r="E41" s="392"/>
      <c r="F41" s="392"/>
      <c r="G41" s="392"/>
      <c r="H41" s="392"/>
      <c r="I41" s="392"/>
      <c r="J41" s="392"/>
      <c r="K41" s="392"/>
      <c r="L41" s="392"/>
      <c r="M41" s="392"/>
      <c r="N41" s="392"/>
      <c r="O41" s="392"/>
      <c r="P41" s="392"/>
      <c r="Q41" s="392"/>
      <c r="R41" s="392"/>
      <c r="S41" s="392"/>
      <c r="T41" s="392"/>
      <c r="U41" s="392"/>
      <c r="V41" s="392"/>
      <c r="W41" s="392"/>
      <c r="X41" s="392"/>
      <c r="Y41" s="114"/>
    </row>
    <row r="42" spans="1:25" ht="15.95" hidden="1" customHeight="1">
      <c r="A42" s="110"/>
      <c r="B42" s="123"/>
      <c r="C42" s="124"/>
      <c r="D42" s="128"/>
      <c r="E42" s="392"/>
      <c r="F42" s="392"/>
      <c r="G42" s="392"/>
      <c r="H42" s="392"/>
      <c r="I42" s="392"/>
      <c r="J42" s="392"/>
      <c r="K42" s="392"/>
      <c r="L42" s="392"/>
      <c r="M42" s="392"/>
      <c r="N42" s="392"/>
      <c r="O42" s="392"/>
      <c r="P42" s="392"/>
      <c r="Q42" s="392"/>
      <c r="R42" s="392"/>
      <c r="S42" s="392"/>
      <c r="T42" s="392"/>
      <c r="U42" s="392"/>
      <c r="V42" s="392"/>
      <c r="W42" s="392"/>
      <c r="X42" s="392"/>
      <c r="Y42" s="114"/>
    </row>
    <row r="43" spans="1:25" ht="15.95" hidden="1" customHeight="1">
      <c r="A43" s="110"/>
      <c r="B43" s="123"/>
      <c r="C43" s="124"/>
      <c r="D43" s="128"/>
      <c r="E43" s="392"/>
      <c r="F43" s="392"/>
      <c r="G43" s="392"/>
      <c r="H43" s="392"/>
      <c r="I43" s="392"/>
      <c r="J43" s="392"/>
      <c r="K43" s="392"/>
      <c r="L43" s="392"/>
      <c r="M43" s="392"/>
      <c r="N43" s="392"/>
      <c r="O43" s="392"/>
      <c r="P43" s="392"/>
      <c r="Q43" s="392"/>
      <c r="R43" s="392"/>
      <c r="S43" s="392"/>
      <c r="T43" s="392"/>
      <c r="U43" s="392"/>
      <c r="V43" s="392"/>
      <c r="W43" s="392"/>
      <c r="X43" s="392"/>
      <c r="Y43" s="114"/>
    </row>
    <row r="44" spans="1:25" ht="15.95" hidden="1" customHeight="1">
      <c r="A44" s="110"/>
      <c r="B44" s="123"/>
      <c r="C44" s="124"/>
      <c r="D44" s="126"/>
      <c r="E44" s="392"/>
      <c r="F44" s="392"/>
      <c r="G44" s="392"/>
      <c r="H44" s="392"/>
      <c r="I44" s="392"/>
      <c r="J44" s="392"/>
      <c r="K44" s="392"/>
      <c r="L44" s="392"/>
      <c r="M44" s="392"/>
      <c r="N44" s="392"/>
      <c r="O44" s="392"/>
      <c r="P44" s="392"/>
      <c r="Q44" s="392"/>
      <c r="R44" s="392"/>
      <c r="S44" s="392"/>
      <c r="T44" s="392"/>
      <c r="U44" s="392"/>
      <c r="V44" s="392"/>
      <c r="W44" s="392"/>
      <c r="X44" s="392"/>
      <c r="Y44" s="114"/>
    </row>
    <row r="45" spans="1:25" ht="18" hidden="1" customHeight="1">
      <c r="A45" s="110"/>
      <c r="B45" s="123"/>
      <c r="C45" s="124"/>
      <c r="D45" s="126"/>
      <c r="E45" s="392"/>
      <c r="F45" s="392"/>
      <c r="G45" s="392"/>
      <c r="H45" s="392"/>
      <c r="I45" s="392"/>
      <c r="J45" s="392"/>
      <c r="K45" s="392"/>
      <c r="L45" s="392"/>
      <c r="M45" s="392"/>
      <c r="N45" s="392"/>
      <c r="O45" s="392"/>
      <c r="P45" s="392"/>
      <c r="Q45" s="392"/>
      <c r="R45" s="392"/>
      <c r="S45" s="392"/>
      <c r="T45" s="392"/>
      <c r="U45" s="392"/>
      <c r="V45" s="392"/>
      <c r="W45" s="392"/>
      <c r="X45" s="392"/>
      <c r="Y45" s="114"/>
    </row>
    <row r="46" spans="1:25" ht="24" hidden="1" customHeight="1">
      <c r="A46" s="110"/>
      <c r="B46" s="123"/>
      <c r="C46" s="124"/>
      <c r="D46" s="128"/>
      <c r="E46" s="393" t="s">
        <v>65</v>
      </c>
      <c r="F46" s="393"/>
      <c r="G46" s="393"/>
      <c r="H46" s="393"/>
      <c r="I46" s="393"/>
      <c r="J46" s="393"/>
      <c r="K46" s="393"/>
      <c r="L46" s="393"/>
      <c r="M46" s="393"/>
      <c r="N46" s="393"/>
      <c r="O46" s="393"/>
      <c r="P46" s="393"/>
      <c r="Q46" s="393"/>
      <c r="R46" s="393"/>
      <c r="S46" s="393"/>
      <c r="T46" s="393"/>
      <c r="U46" s="393"/>
      <c r="V46" s="393"/>
      <c r="W46" s="393"/>
      <c r="X46" s="393"/>
      <c r="Y46" s="114"/>
    </row>
    <row r="47" spans="1:25" ht="37.5" hidden="1" customHeight="1">
      <c r="A47" s="110"/>
      <c r="B47" s="123"/>
      <c r="C47" s="124"/>
      <c r="D47" s="128"/>
      <c r="E47" s="393"/>
      <c r="F47" s="393"/>
      <c r="G47" s="393"/>
      <c r="H47" s="393"/>
      <c r="I47" s="393"/>
      <c r="J47" s="393"/>
      <c r="K47" s="393"/>
      <c r="L47" s="393"/>
      <c r="M47" s="393"/>
      <c r="N47" s="393"/>
      <c r="O47" s="393"/>
      <c r="P47" s="393"/>
      <c r="Q47" s="393"/>
      <c r="R47" s="393"/>
      <c r="S47" s="393"/>
      <c r="T47" s="393"/>
      <c r="U47" s="393"/>
      <c r="V47" s="393"/>
      <c r="W47" s="393"/>
      <c r="X47" s="393"/>
      <c r="Y47" s="114"/>
    </row>
    <row r="48" spans="1:25" ht="24" hidden="1" customHeight="1">
      <c r="A48" s="110"/>
      <c r="B48" s="123"/>
      <c r="C48" s="124"/>
      <c r="D48" s="128"/>
      <c r="E48" s="393"/>
      <c r="F48" s="393"/>
      <c r="G48" s="393"/>
      <c r="H48" s="393"/>
      <c r="I48" s="393"/>
      <c r="J48" s="393"/>
      <c r="K48" s="393"/>
      <c r="L48" s="393"/>
      <c r="M48" s="393"/>
      <c r="N48" s="393"/>
      <c r="O48" s="393"/>
      <c r="P48" s="393"/>
      <c r="Q48" s="393"/>
      <c r="R48" s="393"/>
      <c r="S48" s="393"/>
      <c r="T48" s="393"/>
      <c r="U48" s="393"/>
      <c r="V48" s="393"/>
      <c r="W48" s="393"/>
      <c r="X48" s="393"/>
      <c r="Y48" s="114"/>
    </row>
    <row r="49" spans="1:25" ht="51" hidden="1" customHeight="1">
      <c r="A49" s="110"/>
      <c r="B49" s="123"/>
      <c r="C49" s="124"/>
      <c r="D49" s="128"/>
      <c r="E49" s="393"/>
      <c r="F49" s="393"/>
      <c r="G49" s="393"/>
      <c r="H49" s="393"/>
      <c r="I49" s="393"/>
      <c r="J49" s="393"/>
      <c r="K49" s="393"/>
      <c r="L49" s="393"/>
      <c r="M49" s="393"/>
      <c r="N49" s="393"/>
      <c r="O49" s="393"/>
      <c r="P49" s="393"/>
      <c r="Q49" s="393"/>
      <c r="R49" s="393"/>
      <c r="S49" s="393"/>
      <c r="T49" s="393"/>
      <c r="U49" s="393"/>
      <c r="V49" s="393"/>
      <c r="W49" s="393"/>
      <c r="X49" s="393"/>
      <c r="Y49" s="114"/>
    </row>
    <row r="50" spans="1:25" ht="12" hidden="1" customHeight="1">
      <c r="A50" s="110"/>
      <c r="B50" s="123"/>
      <c r="C50" s="124"/>
      <c r="D50" s="128"/>
      <c r="E50" s="393"/>
      <c r="F50" s="393"/>
      <c r="G50" s="393"/>
      <c r="H50" s="393"/>
      <c r="I50" s="393"/>
      <c r="J50" s="393"/>
      <c r="K50" s="393"/>
      <c r="L50" s="393"/>
      <c r="M50" s="393"/>
      <c r="N50" s="393"/>
      <c r="O50" s="393"/>
      <c r="P50" s="393"/>
      <c r="Q50" s="393"/>
      <c r="R50" s="393"/>
      <c r="S50" s="393"/>
      <c r="T50" s="393"/>
      <c r="U50" s="393"/>
      <c r="V50" s="393"/>
      <c r="W50" s="393"/>
      <c r="X50" s="393"/>
      <c r="Y50" s="114"/>
    </row>
    <row r="51" spans="1:25" ht="12" hidden="1" customHeight="1">
      <c r="A51" s="110"/>
      <c r="B51" s="123"/>
      <c r="C51" s="124"/>
      <c r="D51" s="128"/>
      <c r="E51" s="393"/>
      <c r="F51" s="393"/>
      <c r="G51" s="393"/>
      <c r="H51" s="393"/>
      <c r="I51" s="393"/>
      <c r="J51" s="393"/>
      <c r="K51" s="393"/>
      <c r="L51" s="393"/>
      <c r="M51" s="393"/>
      <c r="N51" s="393"/>
      <c r="O51" s="393"/>
      <c r="P51" s="393"/>
      <c r="Q51" s="393"/>
      <c r="R51" s="393"/>
      <c r="S51" s="393"/>
      <c r="T51" s="393"/>
      <c r="U51" s="393"/>
      <c r="V51" s="393"/>
      <c r="W51" s="393"/>
      <c r="X51" s="393"/>
      <c r="Y51" s="114"/>
    </row>
    <row r="52" spans="1:25" ht="12" hidden="1" customHeight="1">
      <c r="A52" s="110"/>
      <c r="B52" s="123"/>
      <c r="C52" s="124"/>
      <c r="D52" s="128"/>
      <c r="E52" s="393"/>
      <c r="F52" s="393"/>
      <c r="G52" s="393"/>
      <c r="H52" s="393"/>
      <c r="I52" s="393"/>
      <c r="J52" s="393"/>
      <c r="K52" s="393"/>
      <c r="L52" s="393"/>
      <c r="M52" s="393"/>
      <c r="N52" s="393"/>
      <c r="O52" s="393"/>
      <c r="P52" s="393"/>
      <c r="Q52" s="393"/>
      <c r="R52" s="393"/>
      <c r="S52" s="393"/>
      <c r="T52" s="393"/>
      <c r="U52" s="393"/>
      <c r="V52" s="393"/>
      <c r="W52" s="393"/>
      <c r="X52" s="393"/>
      <c r="Y52" s="114"/>
    </row>
    <row r="53" spans="1:25" ht="12" hidden="1" customHeight="1">
      <c r="A53" s="110"/>
      <c r="B53" s="123"/>
      <c r="C53" s="124"/>
      <c r="D53" s="128"/>
      <c r="E53" s="393"/>
      <c r="F53" s="393"/>
      <c r="G53" s="393"/>
      <c r="H53" s="393"/>
      <c r="I53" s="393"/>
      <c r="J53" s="393"/>
      <c r="K53" s="393"/>
      <c r="L53" s="393"/>
      <c r="M53" s="393"/>
      <c r="N53" s="393"/>
      <c r="O53" s="393"/>
      <c r="P53" s="393"/>
      <c r="Q53" s="393"/>
      <c r="R53" s="393"/>
      <c r="S53" s="393"/>
      <c r="T53" s="393"/>
      <c r="U53" s="393"/>
      <c r="V53" s="393"/>
      <c r="W53" s="393"/>
      <c r="X53" s="393"/>
      <c r="Y53" s="114"/>
    </row>
    <row r="54" spans="1:25" ht="12" hidden="1" customHeight="1">
      <c r="A54" s="110"/>
      <c r="B54" s="123"/>
      <c r="C54" s="124"/>
      <c r="D54" s="128"/>
      <c r="E54" s="393"/>
      <c r="F54" s="393"/>
      <c r="G54" s="393"/>
      <c r="H54" s="393"/>
      <c r="I54" s="393"/>
      <c r="J54" s="393"/>
      <c r="K54" s="393"/>
      <c r="L54" s="393"/>
      <c r="M54" s="393"/>
      <c r="N54" s="393"/>
      <c r="O54" s="393"/>
      <c r="P54" s="393"/>
      <c r="Q54" s="393"/>
      <c r="R54" s="393"/>
      <c r="S54" s="393"/>
      <c r="T54" s="393"/>
      <c r="U54" s="393"/>
      <c r="V54" s="393"/>
      <c r="W54" s="393"/>
      <c r="X54" s="393"/>
      <c r="Y54" s="114"/>
    </row>
    <row r="55" spans="1:25" ht="12" hidden="1" customHeight="1">
      <c r="A55" s="110"/>
      <c r="B55" s="123"/>
      <c r="C55" s="124"/>
      <c r="D55" s="128"/>
      <c r="E55" s="393"/>
      <c r="F55" s="393"/>
      <c r="G55" s="393"/>
      <c r="H55" s="393"/>
      <c r="I55" s="393"/>
      <c r="J55" s="393"/>
      <c r="K55" s="393"/>
      <c r="L55" s="393"/>
      <c r="M55" s="393"/>
      <c r="N55" s="393"/>
      <c r="O55" s="393"/>
      <c r="P55" s="393"/>
      <c r="Q55" s="393"/>
      <c r="R55" s="393"/>
      <c r="S55" s="393"/>
      <c r="T55" s="393"/>
      <c r="U55" s="393"/>
      <c r="V55" s="393"/>
      <c r="W55" s="393"/>
      <c r="X55" s="393"/>
      <c r="Y55" s="114"/>
    </row>
    <row r="56" spans="1:25" ht="12" hidden="1" customHeight="1">
      <c r="A56" s="110"/>
      <c r="B56" s="123"/>
      <c r="C56" s="124"/>
      <c r="D56" s="126"/>
      <c r="E56" s="393"/>
      <c r="F56" s="393"/>
      <c r="G56" s="393"/>
      <c r="H56" s="393"/>
      <c r="I56" s="393"/>
      <c r="J56" s="393"/>
      <c r="K56" s="393"/>
      <c r="L56" s="393"/>
      <c r="M56" s="393"/>
      <c r="N56" s="393"/>
      <c r="O56" s="393"/>
      <c r="P56" s="393"/>
      <c r="Q56" s="393"/>
      <c r="R56" s="393"/>
      <c r="S56" s="393"/>
      <c r="T56" s="393"/>
      <c r="U56" s="393"/>
      <c r="V56" s="393"/>
      <c r="W56" s="393"/>
      <c r="X56" s="393"/>
      <c r="Y56" s="114"/>
    </row>
    <row r="57" spans="1:25" ht="11.1" hidden="1" customHeight="1">
      <c r="A57" s="110"/>
      <c r="B57" s="123"/>
      <c r="C57" s="124"/>
      <c r="D57" s="126"/>
      <c r="E57" s="393"/>
      <c r="F57" s="393"/>
      <c r="G57" s="393"/>
      <c r="H57" s="393"/>
      <c r="I57" s="393"/>
      <c r="J57" s="393"/>
      <c r="K57" s="393"/>
      <c r="L57" s="393"/>
      <c r="M57" s="393"/>
      <c r="N57" s="393"/>
      <c r="O57" s="393"/>
      <c r="P57" s="393"/>
      <c r="Q57" s="393"/>
      <c r="R57" s="393"/>
      <c r="S57" s="393"/>
      <c r="T57" s="393"/>
      <c r="U57" s="393"/>
      <c r="V57" s="393"/>
      <c r="W57" s="393"/>
      <c r="X57" s="393"/>
      <c r="Y57" s="114"/>
    </row>
    <row r="58" spans="1:25" ht="15" hidden="1" customHeight="1">
      <c r="A58" s="110"/>
      <c r="B58" s="123"/>
      <c r="C58" s="124"/>
      <c r="D58" s="128"/>
      <c r="E58" s="390" t="s">
        <v>226</v>
      </c>
      <c r="F58" s="390"/>
      <c r="G58" s="390"/>
      <c r="H58" s="390"/>
      <c r="I58" s="390"/>
      <c r="J58" s="390"/>
      <c r="K58" s="390"/>
      <c r="L58" s="390"/>
      <c r="M58" s="390"/>
      <c r="N58" s="390"/>
      <c r="O58" s="390"/>
      <c r="P58" s="390"/>
      <c r="Q58" s="390"/>
      <c r="R58" s="390"/>
      <c r="S58" s="390"/>
      <c r="T58" s="390"/>
      <c r="U58" s="390"/>
      <c r="V58" s="255"/>
      <c r="W58" s="255"/>
      <c r="X58" s="255"/>
      <c r="Y58" s="114"/>
    </row>
    <row r="59" spans="1:25" ht="15" hidden="1" customHeight="1">
      <c r="A59" s="110"/>
      <c r="B59" s="123"/>
      <c r="C59" s="124"/>
      <c r="D59" s="128"/>
      <c r="E59" s="394"/>
      <c r="F59" s="394"/>
      <c r="G59" s="394"/>
      <c r="H59" s="395"/>
      <c r="I59" s="395"/>
      <c r="J59" s="395"/>
      <c r="K59" s="395"/>
      <c r="L59" s="395"/>
      <c r="M59" s="395"/>
      <c r="N59" s="395"/>
      <c r="O59" s="395"/>
      <c r="P59" s="395"/>
      <c r="Q59" s="395"/>
      <c r="R59" s="395"/>
      <c r="S59" s="395"/>
      <c r="T59" s="395"/>
      <c r="U59" s="395"/>
      <c r="V59" s="395"/>
      <c r="W59" s="395"/>
      <c r="X59" s="395"/>
      <c r="Y59" s="114"/>
    </row>
    <row r="60" spans="1:25" ht="15" hidden="1" customHeight="1">
      <c r="A60" s="110"/>
      <c r="B60" s="123"/>
      <c r="C60" s="124"/>
      <c r="D60" s="128"/>
      <c r="E60" s="396"/>
      <c r="F60" s="397"/>
      <c r="G60" s="398"/>
      <c r="H60" s="40"/>
      <c r="I60" s="40"/>
      <c r="J60" s="40"/>
      <c r="K60" s="40"/>
      <c r="L60" s="40"/>
      <c r="M60" s="40"/>
      <c r="N60" s="40"/>
      <c r="O60" s="40"/>
      <c r="P60" s="40"/>
      <c r="Q60" s="40"/>
      <c r="R60" s="40"/>
      <c r="S60" s="40"/>
      <c r="T60" s="40"/>
      <c r="U60" s="40"/>
      <c r="V60" s="40"/>
      <c r="W60" s="40"/>
      <c r="X60" s="40"/>
      <c r="Y60" s="114"/>
    </row>
    <row r="61" spans="1:25" ht="21" hidden="1" customHeight="1">
      <c r="A61" s="110"/>
      <c r="B61" s="123"/>
      <c r="C61" s="124"/>
      <c r="D61" s="128"/>
      <c r="E61" s="29"/>
      <c r="F61" s="27"/>
      <c r="G61" s="28"/>
      <c r="H61" s="384"/>
      <c r="I61" s="384"/>
      <c r="J61" s="384"/>
      <c r="K61" s="384"/>
      <c r="L61" s="384"/>
      <c r="M61" s="384"/>
      <c r="N61" s="384"/>
      <c r="O61" s="384"/>
      <c r="P61" s="384"/>
      <c r="Q61" s="384"/>
      <c r="R61" s="384"/>
      <c r="S61" s="384"/>
      <c r="T61" s="384"/>
      <c r="U61" s="384"/>
      <c r="V61" s="384"/>
      <c r="W61" s="384"/>
      <c r="X61" s="384"/>
      <c r="Y61" s="114"/>
    </row>
    <row r="62" spans="1:25" ht="21" hidden="1" customHeight="1">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c r="A70" s="110"/>
      <c r="B70" s="123"/>
      <c r="C70" s="124"/>
      <c r="D70" s="128"/>
      <c r="E70" s="390" t="s">
        <v>227</v>
      </c>
      <c r="F70" s="390"/>
      <c r="G70" s="390"/>
      <c r="H70" s="390"/>
      <c r="I70" s="390"/>
      <c r="J70" s="390"/>
      <c r="K70" s="390"/>
      <c r="L70" s="390"/>
      <c r="M70" s="390"/>
      <c r="N70" s="390"/>
      <c r="O70" s="390"/>
      <c r="P70" s="390"/>
      <c r="Q70" s="390"/>
      <c r="R70" s="390"/>
      <c r="S70" s="390"/>
      <c r="T70" s="390"/>
      <c r="U70" s="253"/>
      <c r="V70" s="253"/>
      <c r="W70" s="253"/>
      <c r="X70" s="253"/>
      <c r="Y70" s="114"/>
    </row>
    <row r="71" spans="1:25" ht="15" hidden="1">
      <c r="A71" s="110"/>
      <c r="B71" s="123"/>
      <c r="C71" s="124"/>
      <c r="D71" s="128"/>
      <c r="E71" s="390" t="s">
        <v>228</v>
      </c>
      <c r="F71" s="390"/>
      <c r="G71" s="390"/>
      <c r="H71" s="390"/>
      <c r="I71" s="390"/>
      <c r="J71" s="390"/>
      <c r="K71" s="390"/>
      <c r="L71" s="390"/>
      <c r="M71" s="390"/>
      <c r="N71" s="390"/>
      <c r="O71" s="390"/>
      <c r="P71" s="390"/>
      <c r="Q71" s="390"/>
      <c r="R71" s="390"/>
      <c r="S71" s="390"/>
      <c r="T71" s="390"/>
      <c r="U71" s="254"/>
      <c r="V71" s="254"/>
      <c r="W71" s="254"/>
      <c r="X71" s="254"/>
      <c r="Y71" s="114"/>
    </row>
    <row r="72" spans="1:25" ht="27" hidden="1" customHeight="1">
      <c r="A72" s="110"/>
      <c r="B72" s="123"/>
      <c r="C72" s="124"/>
      <c r="D72" s="128"/>
      <c r="E72" s="129"/>
      <c r="F72" s="386"/>
      <c r="G72" s="386"/>
      <c r="H72" s="386"/>
      <c r="I72" s="386"/>
      <c r="J72" s="386"/>
      <c r="K72" s="386"/>
      <c r="L72" s="386"/>
      <c r="M72" s="386"/>
      <c r="N72" s="386"/>
      <c r="O72" s="386"/>
      <c r="P72" s="386"/>
      <c r="Q72" s="386"/>
      <c r="R72" s="386"/>
      <c r="S72" s="386"/>
      <c r="T72" s="386"/>
      <c r="U72" s="386"/>
      <c r="V72" s="386"/>
      <c r="W72" s="386"/>
      <c r="X72" s="386"/>
      <c r="Y72" s="114"/>
    </row>
    <row r="73" spans="1:25" ht="52.5" hidden="1" customHeight="1">
      <c r="A73" s="110"/>
      <c r="B73" s="123"/>
      <c r="C73" s="124"/>
      <c r="D73" s="128"/>
      <c r="E73" s="129"/>
      <c r="F73" s="386"/>
      <c r="G73" s="386"/>
      <c r="H73" s="386"/>
      <c r="I73" s="386"/>
      <c r="J73" s="386"/>
      <c r="K73" s="386"/>
      <c r="L73" s="386"/>
      <c r="M73" s="386"/>
      <c r="N73" s="386"/>
      <c r="O73" s="386"/>
      <c r="P73" s="386"/>
      <c r="Q73" s="386"/>
      <c r="R73" s="386"/>
      <c r="S73" s="386"/>
      <c r="T73" s="386"/>
      <c r="U73" s="386"/>
      <c r="V73" s="386"/>
      <c r="W73" s="386"/>
      <c r="X73" s="386"/>
      <c r="Y73" s="114"/>
    </row>
    <row r="74" spans="1:25" ht="8.1" hidden="1" customHeight="1">
      <c r="A74" s="110"/>
      <c r="B74" s="123"/>
      <c r="C74" s="124"/>
      <c r="D74" s="128"/>
      <c r="E74" s="129"/>
      <c r="F74" s="387"/>
      <c r="G74" s="387"/>
      <c r="H74" s="387"/>
      <c r="I74" s="387"/>
      <c r="J74" s="387"/>
      <c r="K74" s="387"/>
      <c r="L74" s="387"/>
      <c r="M74" s="387"/>
      <c r="N74" s="387"/>
      <c r="O74" s="387"/>
      <c r="P74" s="387"/>
      <c r="Q74" s="387"/>
      <c r="R74" s="387"/>
      <c r="S74" s="387"/>
      <c r="T74" s="387"/>
      <c r="U74" s="387"/>
      <c r="V74" s="387"/>
      <c r="W74" s="387"/>
      <c r="X74" s="387"/>
      <c r="Y74" s="114"/>
    </row>
    <row r="75" spans="1:25" ht="14.25" hidden="1" customHeight="1">
      <c r="A75" s="110"/>
      <c r="B75" s="123"/>
      <c r="C75" s="124"/>
      <c r="D75" s="128"/>
      <c r="E75" s="388"/>
      <c r="F75" s="388"/>
      <c r="G75" s="388"/>
      <c r="H75" s="388"/>
      <c r="I75" s="388"/>
      <c r="J75" s="388"/>
      <c r="K75" s="388"/>
      <c r="L75" s="388"/>
      <c r="M75" s="388"/>
      <c r="N75" s="388"/>
      <c r="O75" s="388"/>
      <c r="P75" s="388"/>
      <c r="Q75" s="388"/>
      <c r="R75" s="388"/>
      <c r="S75" s="388"/>
      <c r="T75" s="388"/>
      <c r="U75" s="388"/>
      <c r="V75" s="388"/>
      <c r="W75" s="388"/>
      <c r="X75" s="388"/>
      <c r="Y75" s="114"/>
    </row>
    <row r="76" spans="1:25" ht="34.5" hidden="1" customHeight="1">
      <c r="A76" s="110"/>
      <c r="B76" s="123"/>
      <c r="C76" s="124"/>
      <c r="D76" s="128"/>
      <c r="E76" s="389"/>
      <c r="F76" s="389"/>
      <c r="G76" s="389"/>
      <c r="H76" s="389"/>
      <c r="I76" s="389"/>
      <c r="J76" s="389"/>
      <c r="K76" s="389"/>
      <c r="L76" s="389"/>
      <c r="M76" s="389"/>
      <c r="N76" s="389"/>
      <c r="O76" s="389"/>
      <c r="P76" s="389"/>
      <c r="Q76" s="389"/>
      <c r="R76" s="389"/>
      <c r="S76" s="389"/>
      <c r="T76" s="389"/>
      <c r="U76" s="389"/>
      <c r="V76" s="389"/>
      <c r="W76" s="389"/>
      <c r="X76" s="389"/>
      <c r="Y76" s="114"/>
    </row>
    <row r="77" spans="1:25" ht="23.1" hidden="1" customHeight="1">
      <c r="A77" s="110"/>
      <c r="B77" s="123"/>
      <c r="C77" s="124"/>
      <c r="D77" s="128"/>
      <c r="E77" s="389"/>
      <c r="F77" s="389"/>
      <c r="G77" s="389"/>
      <c r="H77" s="389"/>
      <c r="I77" s="389"/>
      <c r="J77" s="389"/>
      <c r="K77" s="389"/>
      <c r="L77" s="389"/>
      <c r="M77" s="389"/>
      <c r="N77" s="389"/>
      <c r="O77" s="389"/>
      <c r="P77" s="389"/>
      <c r="Q77" s="389"/>
      <c r="R77" s="389"/>
      <c r="S77" s="389"/>
      <c r="T77" s="389"/>
      <c r="U77" s="389"/>
      <c r="V77" s="389"/>
      <c r="W77" s="389"/>
      <c r="X77" s="389"/>
      <c r="Y77" s="114"/>
    </row>
    <row r="78" spans="1:25" ht="42.75" hidden="1" customHeight="1">
      <c r="A78" s="110"/>
      <c r="B78" s="123"/>
      <c r="C78" s="124"/>
      <c r="D78" s="128"/>
      <c r="E78" s="389"/>
      <c r="F78" s="389"/>
      <c r="G78" s="389"/>
      <c r="H78" s="389"/>
      <c r="I78" s="389"/>
      <c r="J78" s="389"/>
      <c r="K78" s="389"/>
      <c r="L78" s="389"/>
      <c r="M78" s="389"/>
      <c r="N78" s="389"/>
      <c r="O78" s="389"/>
      <c r="P78" s="389"/>
      <c r="Q78" s="389"/>
      <c r="R78" s="389"/>
      <c r="S78" s="389"/>
      <c r="T78" s="389"/>
      <c r="U78" s="389"/>
      <c r="V78" s="389"/>
      <c r="W78" s="389"/>
      <c r="X78" s="389"/>
      <c r="Y78" s="114"/>
    </row>
    <row r="79" spans="1:25" ht="25.5" hidden="1" customHeight="1">
      <c r="A79" s="110"/>
      <c r="B79" s="123"/>
      <c r="C79" s="124"/>
      <c r="D79" s="128"/>
      <c r="E79" s="385" t="s">
        <v>64</v>
      </c>
      <c r="F79" s="385"/>
      <c r="G79" s="385"/>
      <c r="H79" s="385"/>
      <c r="I79" s="385"/>
      <c r="J79" s="385"/>
      <c r="K79" s="385"/>
      <c r="L79" s="385"/>
      <c r="M79" s="385"/>
      <c r="N79" s="385"/>
      <c r="O79" s="385"/>
      <c r="P79" s="385"/>
      <c r="Q79" s="385"/>
      <c r="R79" s="385"/>
      <c r="S79" s="385"/>
      <c r="T79" s="385"/>
      <c r="U79" s="385"/>
      <c r="V79" s="385"/>
      <c r="W79" s="385"/>
      <c r="X79" s="385"/>
      <c r="Y79" s="114"/>
    </row>
    <row r="80" spans="1:25" ht="15" hidden="1" customHeight="1">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c r="A81" s="110"/>
      <c r="B81" s="123"/>
      <c r="C81" s="124"/>
      <c r="D81" s="128"/>
      <c r="E81" s="130"/>
      <c r="F81" s="383" t="s">
        <v>63</v>
      </c>
      <c r="G81" s="383"/>
      <c r="H81" s="383"/>
      <c r="I81" s="383"/>
      <c r="J81" s="383"/>
      <c r="K81" s="383"/>
      <c r="L81" s="383"/>
      <c r="M81" s="383"/>
      <c r="N81" s="383"/>
      <c r="O81" s="383"/>
      <c r="P81" s="383"/>
      <c r="Q81" s="383"/>
      <c r="R81" s="383"/>
      <c r="S81" s="383"/>
      <c r="T81" s="117"/>
      <c r="U81" s="125"/>
      <c r="V81" s="125"/>
      <c r="W81" s="125"/>
      <c r="X81" s="125"/>
      <c r="Y81" s="114"/>
      <c r="AA81" s="119" t="s">
        <v>61</v>
      </c>
    </row>
    <row r="82" spans="1:27" ht="15" hidden="1" customHeight="1">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c r="A83" s="110"/>
      <c r="B83" s="123"/>
      <c r="C83" s="124"/>
      <c r="D83" s="128"/>
      <c r="E83" s="125"/>
      <c r="F83" s="383" t="s">
        <v>62</v>
      </c>
      <c r="G83" s="383"/>
      <c r="H83" s="383"/>
      <c r="I83" s="383"/>
      <c r="J83" s="383"/>
      <c r="K83" s="383"/>
      <c r="L83" s="383"/>
      <c r="M83" s="383"/>
      <c r="N83" s="383"/>
      <c r="O83" s="383"/>
      <c r="P83" s="383"/>
      <c r="Q83" s="383"/>
      <c r="R83" s="383"/>
      <c r="S83" s="383"/>
      <c r="T83" s="383"/>
      <c r="U83" s="383"/>
      <c r="V83" s="383"/>
      <c r="W83" s="383"/>
      <c r="X83" s="383"/>
      <c r="Y83" s="114"/>
    </row>
    <row r="84" spans="1:27" ht="15" hidden="1">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password="FA9C" sheet="1" objects="1" scenarios="1" formatColumns="0" formatRows="0"/>
  <dataConsolidate link="1"/>
  <mergeCells count="30">
    <mergeCell ref="E35:X39"/>
    <mergeCell ref="P23:W23"/>
    <mergeCell ref="F22:M22"/>
    <mergeCell ref="B2:G2"/>
    <mergeCell ref="B3:C3"/>
    <mergeCell ref="B5:Y5"/>
    <mergeCell ref="E7:X19"/>
    <mergeCell ref="F21:M21"/>
    <mergeCell ref="P21:X21"/>
    <mergeCell ref="P22:X22"/>
    <mergeCell ref="E40:X40"/>
    <mergeCell ref="E41:X45"/>
    <mergeCell ref="E46:X57"/>
    <mergeCell ref="F81:S81"/>
    <mergeCell ref="E59:G59"/>
    <mergeCell ref="H59:X59"/>
    <mergeCell ref="E60:G60"/>
    <mergeCell ref="F72:X72"/>
    <mergeCell ref="E58:U58"/>
    <mergeCell ref="E71:T71"/>
    <mergeCell ref="F83:X83"/>
    <mergeCell ref="H61:X61"/>
    <mergeCell ref="E79:X79"/>
    <mergeCell ref="F73:X73"/>
    <mergeCell ref="F74:X74"/>
    <mergeCell ref="E75:X75"/>
    <mergeCell ref="E76:X76"/>
    <mergeCell ref="E77:X77"/>
    <mergeCell ref="E78:X78"/>
    <mergeCell ref="E70:T70"/>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0"/>
  <sheetViews>
    <sheetView showGridLines="0" zoomScaleNormal="100" workbookViewId="0"/>
  </sheetViews>
  <sheetFormatPr defaultRowHeight="11.25"/>
  <cols>
    <col min="1" max="1" width="30.7109375" style="6" customWidth="1"/>
    <col min="2" max="2" width="80.7109375" style="6" customWidth="1"/>
    <col min="3" max="3" width="30.7109375" style="6" customWidth="1"/>
    <col min="4" max="16384" width="9.140625" style="5"/>
  </cols>
  <sheetData>
    <row r="1" spans="1:4" ht="24" customHeight="1">
      <c r="A1" s="44" t="s">
        <v>14</v>
      </c>
      <c r="B1" s="44" t="s">
        <v>15</v>
      </c>
      <c r="C1" s="44" t="s">
        <v>16</v>
      </c>
      <c r="D1" s="4"/>
    </row>
    <row r="2" spans="1:4">
      <c r="A2" s="380">
        <v>44853.45652777778</v>
      </c>
      <c r="B2" s="6" t="s">
        <v>350</v>
      </c>
      <c r="C2" s="6" t="s">
        <v>223</v>
      </c>
    </row>
    <row r="3" spans="1:4">
      <c r="A3" s="380">
        <v>44853.45653935185</v>
      </c>
      <c r="B3" s="6" t="s">
        <v>351</v>
      </c>
      <c r="C3" s="6" t="s">
        <v>223</v>
      </c>
    </row>
    <row r="4" spans="1:4">
      <c r="A4" s="380">
        <v>44853.456631944442</v>
      </c>
      <c r="B4" s="6" t="s">
        <v>350</v>
      </c>
      <c r="C4" s="6" t="s">
        <v>223</v>
      </c>
    </row>
    <row r="5" spans="1:4">
      <c r="A5" s="380">
        <v>44853.456643518519</v>
      </c>
      <c r="B5" s="6" t="s">
        <v>351</v>
      </c>
      <c r="C5" s="6" t="s">
        <v>223</v>
      </c>
    </row>
    <row r="6" spans="1:4">
      <c r="A6" s="380">
        <v>44853.456828703704</v>
      </c>
      <c r="B6" s="6" t="s">
        <v>350</v>
      </c>
      <c r="C6" s="6" t="s">
        <v>223</v>
      </c>
    </row>
    <row r="7" spans="1:4">
      <c r="A7" s="380">
        <v>44853.45684027778</v>
      </c>
      <c r="B7" s="6" t="s">
        <v>351</v>
      </c>
      <c r="C7" s="6" t="s">
        <v>223</v>
      </c>
    </row>
    <row r="8" spans="1:4">
      <c r="A8" s="380">
        <v>44853.458564814813</v>
      </c>
      <c r="B8" s="6" t="s">
        <v>350</v>
      </c>
      <c r="C8" s="6" t="s">
        <v>223</v>
      </c>
    </row>
    <row r="9" spans="1:4">
      <c r="A9" s="380">
        <v>44853.45857638889</v>
      </c>
      <c r="B9" s="6" t="s">
        <v>351</v>
      </c>
      <c r="C9" s="6" t="s">
        <v>223</v>
      </c>
    </row>
    <row r="10" spans="1:4">
      <c r="A10" s="380">
        <v>44853.733182870368</v>
      </c>
      <c r="B10" s="6" t="s">
        <v>350</v>
      </c>
      <c r="C10" s="6" t="s">
        <v>223</v>
      </c>
    </row>
  </sheetData>
  <sheetProtection password="FA9C"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dimension ref="A1:Q42"/>
  <sheetViews>
    <sheetView showGridLines="0" tabSelected="1" topLeftCell="D4" zoomScaleNormal="100" workbookViewId="0"/>
  </sheetViews>
  <sheetFormatPr defaultRowHeight="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c r="A1" s="10"/>
      <c r="B1" s="11"/>
      <c r="F1" s="12">
        <v>28425154</v>
      </c>
      <c r="G1" s="100"/>
      <c r="I1" s="101"/>
      <c r="Q1" s="235"/>
    </row>
    <row r="2" spans="1:17" s="12" customFormat="1" ht="12" hidden="1" customHeight="1">
      <c r="A2" s="10"/>
      <c r="B2" s="11"/>
      <c r="G2" s="100"/>
      <c r="I2" s="101"/>
      <c r="Q2" s="235"/>
    </row>
    <row r="3" spans="1:17" s="90" customFormat="1" hidden="1">
      <c r="A3" s="12"/>
      <c r="B3" s="11"/>
      <c r="C3" s="89"/>
      <c r="G3" s="102"/>
      <c r="I3" s="101"/>
      <c r="Q3" s="236"/>
    </row>
    <row r="4" spans="1:17" s="90" customFormat="1" ht="11.25" customHeight="1">
      <c r="A4" s="12"/>
      <c r="B4" s="11"/>
      <c r="C4" s="89"/>
      <c r="D4" s="91"/>
      <c r="E4" s="91"/>
      <c r="F4" s="103" t="str">
        <f>version</f>
        <v>Версия 1.0.1</v>
      </c>
      <c r="G4" s="102"/>
      <c r="I4" s="101"/>
      <c r="Q4" s="236"/>
    </row>
    <row r="5" spans="1:17" s="90" customFormat="1" ht="39.950000000000003" customHeight="1">
      <c r="A5" s="12"/>
      <c r="B5" s="11"/>
      <c r="C5" s="89"/>
      <c r="D5" s="91"/>
      <c r="E5" s="409" t="s">
        <v>349</v>
      </c>
      <c r="F5" s="409"/>
      <c r="G5" s="104"/>
      <c r="I5" s="101"/>
      <c r="Q5" s="236"/>
    </row>
    <row r="6" spans="1:17" ht="11.25" customHeight="1">
      <c r="D6" s="91"/>
      <c r="E6" s="92"/>
      <c r="F6" s="105"/>
      <c r="G6" s="104"/>
    </row>
    <row r="7" spans="1:17" ht="19.5" customHeight="1">
      <c r="D7" s="91"/>
      <c r="E7" s="92" t="s">
        <v>3</v>
      </c>
      <c r="F7" s="45" t="s">
        <v>209</v>
      </c>
      <c r="G7" s="104"/>
    </row>
    <row r="8" spans="1:17" s="90" customFormat="1" ht="9.9499999999999993" hidden="1" customHeight="1">
      <c r="A8" s="93"/>
      <c r="B8" s="11"/>
      <c r="C8" s="89"/>
      <c r="D8" s="94"/>
      <c r="E8" s="92"/>
      <c r="F8" s="108"/>
      <c r="G8" s="106"/>
      <c r="I8" s="101"/>
      <c r="Q8" s="236"/>
    </row>
    <row r="9" spans="1:17" ht="19.5" hidden="1" customHeight="1">
      <c r="D9" s="91"/>
      <c r="E9" s="152" t="s">
        <v>139</v>
      </c>
      <c r="F9" s="153" t="s">
        <v>47</v>
      </c>
      <c r="G9" s="91"/>
    </row>
    <row r="10" spans="1:17" s="90" customFormat="1" ht="9.9499999999999993" customHeight="1">
      <c r="A10" s="93"/>
      <c r="B10" s="11"/>
      <c r="C10" s="89"/>
      <c r="D10" s="94"/>
      <c r="E10" s="92"/>
      <c r="F10" s="108"/>
      <c r="G10" s="106"/>
      <c r="I10" s="101"/>
      <c r="Q10" s="236"/>
    </row>
    <row r="11" spans="1:17" ht="33.75">
      <c r="D11" s="91"/>
      <c r="E11" s="92" t="s">
        <v>231</v>
      </c>
      <c r="F11" s="381" t="s">
        <v>19</v>
      </c>
      <c r="G11" s="91"/>
    </row>
    <row r="12" spans="1:17" s="90" customFormat="1" ht="9.9499999999999993" customHeight="1">
      <c r="A12" s="93"/>
      <c r="B12" s="11"/>
      <c r="C12" s="89"/>
      <c r="D12" s="94"/>
      <c r="E12" s="92"/>
      <c r="F12" s="108"/>
      <c r="G12" s="106"/>
      <c r="I12" s="101"/>
      <c r="Q12" s="236"/>
    </row>
    <row r="13" spans="1:17" ht="19.5" customHeight="1">
      <c r="A13" s="93"/>
      <c r="D13" s="94"/>
      <c r="E13" s="95" t="s">
        <v>156</v>
      </c>
      <c r="F13" s="261" t="s">
        <v>229</v>
      </c>
      <c r="G13" s="106"/>
    </row>
    <row r="14" spans="1:17" ht="22.5" hidden="1">
      <c r="A14" s="93"/>
      <c r="D14" s="94"/>
      <c r="E14" s="95" t="s">
        <v>120</v>
      </c>
      <c r="F14" s="356" t="s">
        <v>352</v>
      </c>
      <c r="G14" s="106"/>
    </row>
    <row r="15" spans="1:17" s="90" customFormat="1" ht="9.9499999999999993" hidden="1" customHeight="1">
      <c r="A15" s="93"/>
      <c r="B15" s="11"/>
      <c r="C15" s="89"/>
      <c r="D15" s="94"/>
      <c r="E15" s="92"/>
      <c r="F15" s="108"/>
      <c r="G15" s="106"/>
      <c r="I15" s="101"/>
      <c r="Q15" s="236"/>
    </row>
    <row r="16" spans="1:17" ht="33.75" hidden="1" customHeight="1">
      <c r="A16" s="93"/>
      <c r="D16" s="94"/>
      <c r="E16" s="152" t="s">
        <v>157</v>
      </c>
      <c r="F16" s="202"/>
      <c r="G16" s="106"/>
    </row>
    <row r="17" spans="1:17" ht="33.75" hidden="1" customHeight="1">
      <c r="A17" s="93"/>
      <c r="D17" s="94"/>
      <c r="E17" s="152" t="s">
        <v>158</v>
      </c>
      <c r="F17" s="203"/>
      <c r="G17" s="106"/>
    </row>
    <row r="18" spans="1:17" s="90" customFormat="1" ht="3" customHeight="1">
      <c r="A18" s="93"/>
      <c r="B18" s="11"/>
      <c r="C18" s="89"/>
      <c r="D18" s="94"/>
      <c r="E18" s="92"/>
      <c r="F18" s="108"/>
      <c r="G18" s="106"/>
      <c r="I18" s="101"/>
      <c r="Q18" s="236"/>
    </row>
    <row r="19" spans="1:17" s="90" customFormat="1" ht="19.5" customHeight="1">
      <c r="A19" s="93"/>
      <c r="B19" s="11"/>
      <c r="C19" s="89"/>
      <c r="D19" s="94"/>
      <c r="E19" s="92"/>
      <c r="F19" s="108" t="s">
        <v>113</v>
      </c>
      <c r="G19" s="106"/>
      <c r="I19" s="101"/>
      <c r="Q19" s="236"/>
    </row>
    <row r="20" spans="1:17" ht="19.5" customHeight="1">
      <c r="A20" s="93"/>
      <c r="C20" s="252">
        <v>2022</v>
      </c>
      <c r="D20" s="94"/>
      <c r="E20" s="92" t="s">
        <v>115</v>
      </c>
      <c r="F20" s="219">
        <v>2022</v>
      </c>
      <c r="G20" s="106"/>
    </row>
    <row r="21" spans="1:17" ht="19.5" customHeight="1">
      <c r="A21" s="93"/>
      <c r="C21" s="252" t="s">
        <v>59</v>
      </c>
      <c r="D21" s="94"/>
      <c r="E21" s="92" t="s">
        <v>114</v>
      </c>
      <c r="F21" s="219" t="s">
        <v>59</v>
      </c>
      <c r="G21" s="106"/>
    </row>
    <row r="22" spans="1:17" s="90" customFormat="1" ht="9.9499999999999993" customHeight="1">
      <c r="A22" s="93"/>
      <c r="B22" s="11"/>
      <c r="C22" s="89"/>
      <c r="D22" s="94"/>
      <c r="E22" s="92"/>
      <c r="F22" s="108"/>
      <c r="G22" s="106"/>
      <c r="I22" s="101"/>
      <c r="Q22" s="236"/>
    </row>
    <row r="23" spans="1:17" ht="33.75" customHeight="1">
      <c r="D23" s="91"/>
      <c r="E23" s="95" t="s">
        <v>27</v>
      </c>
      <c r="F23" s="381" t="s">
        <v>19</v>
      </c>
      <c r="G23" s="91"/>
    </row>
    <row r="24" spans="1:17" s="90" customFormat="1" ht="3.6" customHeight="1">
      <c r="A24" s="12"/>
      <c r="B24" s="11"/>
      <c r="C24" s="89"/>
      <c r="D24" s="91"/>
      <c r="E24" s="92"/>
      <c r="F24" s="92"/>
      <c r="G24" s="92"/>
      <c r="H24" s="92"/>
      <c r="I24" s="101"/>
      <c r="Q24" s="236"/>
    </row>
    <row r="25" spans="1:17" s="90" customFormat="1" ht="30" customHeight="1">
      <c r="A25" s="12"/>
      <c r="B25" s="11"/>
      <c r="C25" s="96"/>
      <c r="D25" s="94"/>
      <c r="E25" s="97"/>
      <c r="F25" s="108"/>
      <c r="G25" s="107"/>
      <c r="I25" s="101"/>
      <c r="Q25" s="236"/>
    </row>
    <row r="26" spans="1:17">
      <c r="C26" s="96"/>
      <c r="D26" s="94"/>
      <c r="E26" s="98" t="s">
        <v>336</v>
      </c>
      <c r="F26" s="46" t="s">
        <v>741</v>
      </c>
      <c r="G26" s="107"/>
    </row>
    <row r="27" spans="1:17" ht="19.5" hidden="1" customHeight="1">
      <c r="C27" s="96"/>
      <c r="D27" s="94"/>
      <c r="E27" s="98" t="s">
        <v>337</v>
      </c>
      <c r="F27" s="47"/>
      <c r="G27" s="107"/>
    </row>
    <row r="28" spans="1:17">
      <c r="C28" s="96"/>
      <c r="D28" s="94"/>
      <c r="E28" s="97" t="s">
        <v>4</v>
      </c>
      <c r="F28" s="46" t="s">
        <v>742</v>
      </c>
      <c r="G28" s="107"/>
    </row>
    <row r="29" spans="1:17">
      <c r="C29" s="96"/>
      <c r="D29" s="94"/>
      <c r="E29" s="97" t="s">
        <v>5</v>
      </c>
      <c r="F29" s="46" t="s">
        <v>743</v>
      </c>
      <c r="G29" s="107"/>
      <c r="H29" s="14"/>
    </row>
    <row r="30" spans="1:17" ht="19.5" hidden="1" customHeight="1">
      <c r="C30" s="96"/>
      <c r="D30" s="94"/>
      <c r="E30" s="97" t="s">
        <v>116</v>
      </c>
      <c r="F30" s="47"/>
      <c r="G30" s="107"/>
      <c r="H30" s="14"/>
    </row>
    <row r="31" spans="1:17" s="90" customFormat="1" ht="9.75" customHeight="1">
      <c r="A31" s="93"/>
      <c r="B31" s="11"/>
      <c r="C31" s="89"/>
      <c r="D31" s="94"/>
      <c r="E31" s="92"/>
      <c r="F31" s="108"/>
      <c r="G31" s="106"/>
      <c r="I31" s="101"/>
      <c r="Q31" s="236"/>
    </row>
    <row r="32" spans="1:17" ht="19.5" customHeight="1">
      <c r="A32" s="15"/>
      <c r="B32" s="16"/>
      <c r="D32" s="41"/>
      <c r="E32" s="99" t="s">
        <v>101</v>
      </c>
      <c r="F32" s="52" t="s">
        <v>1461</v>
      </c>
      <c r="G32" s="106"/>
    </row>
    <row r="33" spans="1:17" ht="19.5" customHeight="1">
      <c r="A33" s="15"/>
      <c r="B33" s="16"/>
      <c r="D33" s="41"/>
      <c r="E33" s="99" t="s">
        <v>108</v>
      </c>
      <c r="F33" s="52" t="s">
        <v>1462</v>
      </c>
      <c r="G33" s="106"/>
    </row>
    <row r="34" spans="1:17" s="90" customFormat="1" ht="3" customHeight="1">
      <c r="A34" s="15"/>
      <c r="B34" s="16"/>
      <c r="C34" s="89"/>
      <c r="D34" s="41"/>
      <c r="E34" s="99"/>
      <c r="F34" s="99"/>
      <c r="G34" s="106"/>
      <c r="I34" s="101"/>
      <c r="Q34" s="236"/>
    </row>
    <row r="35" spans="1:17" s="90" customFormat="1" ht="19.5" customHeight="1">
      <c r="A35" s="12"/>
      <c r="B35" s="11"/>
      <c r="C35" s="89"/>
      <c r="E35" s="55"/>
      <c r="F35" s="106" t="s">
        <v>205</v>
      </c>
      <c r="G35" s="102"/>
      <c r="I35" s="101"/>
      <c r="Q35" s="236"/>
    </row>
    <row r="36" spans="1:17" ht="19.5" customHeight="1">
      <c r="E36" s="99" t="s">
        <v>21</v>
      </c>
      <c r="F36" s="52" t="s">
        <v>1457</v>
      </c>
    </row>
    <row r="37" spans="1:17" ht="19.5" customHeight="1">
      <c r="E37" s="99" t="s">
        <v>22</v>
      </c>
      <c r="F37" s="52" t="s">
        <v>1458</v>
      </c>
    </row>
    <row r="38" spans="1:17" ht="19.5" customHeight="1">
      <c r="E38" s="99" t="s">
        <v>28</v>
      </c>
      <c r="F38" s="52" t="s">
        <v>1459</v>
      </c>
    </row>
    <row r="39" spans="1:17" ht="19.5" customHeight="1">
      <c r="E39" s="99" t="s">
        <v>23</v>
      </c>
      <c r="F39" s="52" t="s">
        <v>1460</v>
      </c>
    </row>
    <row r="40" spans="1:17" ht="3" customHeight="1">
      <c r="E40" s="99"/>
      <c r="F40" s="41"/>
    </row>
    <row r="41" spans="1:17" ht="30" customHeight="1">
      <c r="E41" s="99"/>
      <c r="F41" s="41"/>
    </row>
    <row r="42" spans="1:17" ht="9.9499999999999993" customHeight="1"/>
  </sheetData>
  <sheetProtection password="FA9C" sheet="1" objects="1" scenarios="1" formatColumns="0" formatRows="0"/>
  <dataConsolidate/>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9">
    <pageSetUpPr fitToPage="1"/>
  </sheetPr>
  <dimension ref="A1:IV22"/>
  <sheetViews>
    <sheetView showGridLines="0" topLeftCell="C3" zoomScaleNormal="100" workbookViewId="0">
      <selection activeCell="E12" sqref="E12:E16"/>
    </sheetView>
  </sheetViews>
  <sheetFormatPr defaultRowHeight="14.2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c r="A3" s="32"/>
      <c r="B3" s="18"/>
      <c r="C3" s="39"/>
      <c r="D3" s="72"/>
      <c r="E3" s="72"/>
      <c r="F3" s="72"/>
      <c r="G3" s="72"/>
      <c r="H3" s="72"/>
      <c r="I3" s="72"/>
      <c r="J3" s="72"/>
      <c r="K3" s="72"/>
      <c r="L3" s="73"/>
      <c r="M3" s="304"/>
      <c r="N3" s="304"/>
      <c r="O3" s="304"/>
      <c r="P3" s="304"/>
      <c r="Q3" s="305"/>
      <c r="R3" s="304"/>
      <c r="S3" s="306"/>
      <c r="T3" s="306"/>
      <c r="U3" s="306"/>
      <c r="V3" s="306"/>
    </row>
    <row r="4" spans="1:256" s="155" customFormat="1" ht="22.5">
      <c r="A4" s="32"/>
      <c r="B4" s="18"/>
      <c r="C4" s="39"/>
      <c r="D4" s="426" t="s">
        <v>246</v>
      </c>
      <c r="E4" s="427"/>
      <c r="F4" s="427"/>
      <c r="G4" s="427"/>
      <c r="H4" s="428"/>
      <c r="I4" s="307"/>
      <c r="M4" s="304"/>
      <c r="N4" s="304"/>
      <c r="O4" s="304"/>
      <c r="P4" s="304"/>
      <c r="Q4" s="305"/>
      <c r="R4" s="304"/>
      <c r="S4" s="306"/>
      <c r="T4" s="306"/>
      <c r="U4" s="306"/>
      <c r="V4" s="306"/>
    </row>
    <row r="5" spans="1:256" s="155" customFormat="1" ht="3" hidden="1" customHeight="1">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c r="A6" s="169"/>
      <c r="B6" s="169"/>
      <c r="C6" s="39"/>
      <c r="D6" s="429"/>
      <c r="E6" s="429"/>
      <c r="F6" s="430" t="s">
        <v>18</v>
      </c>
      <c r="G6" s="430"/>
      <c r="H6" s="21"/>
      <c r="I6" s="21"/>
      <c r="J6" s="156"/>
      <c r="K6" s="157"/>
      <c r="L6" s="157"/>
      <c r="M6" s="304"/>
      <c r="N6" s="304"/>
      <c r="O6" s="304"/>
      <c r="P6" s="304"/>
      <c r="Q6" s="305"/>
      <c r="R6" s="304"/>
      <c r="S6" s="306"/>
      <c r="T6" s="306"/>
      <c r="U6" s="306"/>
      <c r="V6" s="306"/>
    </row>
    <row r="7" spans="1:256" ht="3" customHeight="1"/>
    <row r="8" spans="1:256" s="155" customFormat="1">
      <c r="A8" s="32"/>
      <c r="B8" s="18"/>
      <c r="C8" s="39"/>
      <c r="D8" s="415" t="s">
        <v>247</v>
      </c>
      <c r="E8" s="415"/>
      <c r="F8" s="415" t="s">
        <v>140</v>
      </c>
      <c r="G8" s="415"/>
      <c r="H8" s="415"/>
      <c r="I8" s="431" t="s">
        <v>141</v>
      </c>
      <c r="J8" s="431"/>
      <c r="K8" s="431"/>
      <c r="L8" s="431"/>
      <c r="M8" s="304"/>
      <c r="N8" s="304"/>
      <c r="O8" s="304"/>
      <c r="P8" s="304"/>
      <c r="Q8" s="305"/>
      <c r="R8" s="304"/>
      <c r="S8" s="306"/>
      <c r="T8" s="306"/>
      <c r="U8" s="306"/>
      <c r="V8" s="306"/>
    </row>
    <row r="9" spans="1:256" s="155" customFormat="1" ht="20.25" customHeight="1">
      <c r="A9" s="32"/>
      <c r="B9" s="18"/>
      <c r="C9" s="39"/>
      <c r="D9" s="370" t="s">
        <v>25</v>
      </c>
      <c r="E9" s="370" t="s">
        <v>148</v>
      </c>
      <c r="F9" s="422" t="s">
        <v>25</v>
      </c>
      <c r="G9" s="423"/>
      <c r="H9" s="174" t="s">
        <v>148</v>
      </c>
      <c r="I9" s="424" t="s">
        <v>25</v>
      </c>
      <c r="J9" s="424"/>
      <c r="K9" s="174" t="s">
        <v>148</v>
      </c>
      <c r="L9" s="174" t="s">
        <v>142</v>
      </c>
      <c r="M9" s="349"/>
      <c r="N9" s="349"/>
      <c r="O9" s="349"/>
      <c r="P9" s="349"/>
      <c r="Q9" s="350"/>
      <c r="R9" s="349"/>
      <c r="S9" s="306"/>
      <c r="T9" s="306"/>
      <c r="U9" s="306"/>
      <c r="V9" s="306"/>
    </row>
    <row r="10" spans="1:256" ht="12" customHeight="1">
      <c r="C10" s="71"/>
      <c r="D10" s="371" t="s">
        <v>26</v>
      </c>
      <c r="E10" s="371" t="s">
        <v>0</v>
      </c>
      <c r="F10" s="425" t="s">
        <v>1</v>
      </c>
      <c r="G10" s="425"/>
      <c r="H10" s="371" t="s">
        <v>2</v>
      </c>
      <c r="I10" s="425" t="s">
        <v>12</v>
      </c>
      <c r="J10" s="425"/>
      <c r="K10" s="371" t="s">
        <v>13</v>
      </c>
      <c r="L10" s="371" t="s">
        <v>31</v>
      </c>
      <c r="M10" s="349"/>
      <c r="N10" s="349"/>
      <c r="O10" s="349"/>
      <c r="P10" s="349"/>
      <c r="Q10" s="350"/>
      <c r="R10" s="349"/>
      <c r="S10" s="308"/>
      <c r="T10" s="308"/>
      <c r="U10" s="308"/>
      <c r="V10" s="308"/>
    </row>
    <row r="11" spans="1:256" s="155" customFormat="1" hidden="1">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c r="A12" s="36"/>
      <c r="B12" s="179" t="s">
        <v>149</v>
      </c>
      <c r="C12" s="413"/>
      <c r="D12" s="415">
        <v>1</v>
      </c>
      <c r="E12" s="416" t="s">
        <v>1464</v>
      </c>
      <c r="F12" s="379" t="s">
        <v>144</v>
      </c>
      <c r="G12" s="373">
        <v>0</v>
      </c>
      <c r="H12" s="314"/>
      <c r="I12" s="175" t="s">
        <v>144</v>
      </c>
      <c r="J12" s="315" t="s">
        <v>253</v>
      </c>
      <c r="K12" s="201"/>
      <c r="L12" s="222"/>
      <c r="M12" s="304">
        <f>mergeValue(H12)</f>
        <v>0</v>
      </c>
      <c r="N12" s="295"/>
      <c r="O12" s="295"/>
      <c r="P12" s="304" t="str">
        <f t="array" ref="P12">IF(ISERROR(MATCH(MID(Q12,1,250),MID(note_ter,1,250),0)),"n","y")</f>
        <v>n</v>
      </c>
      <c r="Q12" s="295" t="s">
        <v>1464</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c r="A13" s="36"/>
      <c r="B13" s="179" t="s">
        <v>149</v>
      </c>
      <c r="C13" s="413"/>
      <c r="D13" s="415"/>
      <c r="E13" s="417"/>
      <c r="F13" s="419" t="s">
        <v>144</v>
      </c>
      <c r="G13" s="415">
        <v>1</v>
      </c>
      <c r="H13" s="410" t="s">
        <v>1448</v>
      </c>
      <c r="I13" s="175" t="s">
        <v>144</v>
      </c>
      <c r="J13" s="315" t="s">
        <v>253</v>
      </c>
      <c r="K13" s="201"/>
      <c r="L13" s="222"/>
      <c r="M13" s="304" t="str">
        <f>mergeValue(H13)</f>
        <v>город Нижний Новгород</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c r="A14" s="36"/>
      <c r="B14" s="179" t="s">
        <v>149</v>
      </c>
      <c r="C14" s="413"/>
      <c r="D14" s="415"/>
      <c r="E14" s="417"/>
      <c r="F14" s="420"/>
      <c r="G14" s="415"/>
      <c r="H14" s="411"/>
      <c r="I14" s="382" t="s">
        <v>144</v>
      </c>
      <c r="J14" s="373">
        <v>1</v>
      </c>
      <c r="K14" s="377" t="s">
        <v>1448</v>
      </c>
      <c r="L14" s="180" t="s">
        <v>1449</v>
      </c>
      <c r="M14" s="304" t="str">
        <f>mergeValue(H14)</f>
        <v>город Нижний Новгород</v>
      </c>
      <c r="N14" s="295"/>
      <c r="O14" s="295"/>
      <c r="P14" s="295"/>
      <c r="Q14" s="295"/>
      <c r="R14" s="304" t="str">
        <f>K14&amp;" ("&amp;L14&amp;")"</f>
        <v>город Нижний Новгород (22701000)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c r="A15" s="36"/>
      <c r="B15" s="36"/>
      <c r="C15" s="413"/>
      <c r="D15" s="415"/>
      <c r="E15" s="417"/>
      <c r="F15" s="421"/>
      <c r="G15" s="415"/>
      <c r="H15" s="412"/>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c r="A16" s="36"/>
      <c r="B16" s="36"/>
      <c r="C16" s="414"/>
      <c r="D16" s="415"/>
      <c r="E16" s="418"/>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c r="A21" s="158"/>
      <c r="C21" s="160"/>
      <c r="D21" s="170"/>
      <c r="E21" s="170"/>
      <c r="M21" s="304"/>
      <c r="N21" s="304"/>
      <c r="O21" s="304"/>
      <c r="P21" s="304"/>
      <c r="Q21" s="305"/>
      <c r="R21" s="304"/>
      <c r="S21" s="306"/>
      <c r="T21" s="306"/>
      <c r="U21" s="306"/>
      <c r="V21" s="306"/>
    </row>
    <row r="22" spans="1:22" s="159" customFormat="1" ht="10.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F9:G9"/>
    <mergeCell ref="I9:J9"/>
    <mergeCell ref="F10:G10"/>
    <mergeCell ref="I10:J10"/>
    <mergeCell ref="D4:H4"/>
    <mergeCell ref="D6:E6"/>
    <mergeCell ref="F6:G6"/>
    <mergeCell ref="D8:E8"/>
    <mergeCell ref="F8:H8"/>
    <mergeCell ref="I8:L8"/>
    <mergeCell ref="H13:H15"/>
    <mergeCell ref="C12:C16"/>
    <mergeCell ref="D12:D16"/>
    <mergeCell ref="E12:E16"/>
    <mergeCell ref="F13:F15"/>
    <mergeCell ref="G13:G15"/>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7"/>
  <dimension ref="A1:AL27"/>
  <sheetViews>
    <sheetView showGridLines="0" topLeftCell="C3" zoomScaleNormal="100" workbookViewId="0">
      <selection activeCell="E22" sqref="E22:E24"/>
    </sheetView>
  </sheetViews>
  <sheetFormatPr defaultRowHeight="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row r="2" spans="1:38" hidden="1"/>
    <row r="3" spans="1:38" ht="10.5" customHeight="1"/>
    <row r="4" spans="1:38" ht="27" customHeight="1">
      <c r="A4" s="209"/>
      <c r="B4" s="209"/>
      <c r="D4" s="43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35"/>
      <c r="F4" s="435"/>
      <c r="G4" s="435"/>
      <c r="H4" s="435"/>
      <c r="I4" s="436"/>
      <c r="J4" s="208"/>
      <c r="K4" s="208"/>
      <c r="L4" s="208"/>
      <c r="M4" s="208"/>
    </row>
    <row r="5" spans="1:38" s="211" customFormat="1" ht="15.75">
      <c r="A5" s="209"/>
      <c r="B5" s="209"/>
      <c r="C5" s="209"/>
      <c r="D5" s="437" t="str">
        <f>IF(org=0,"Не определено",org)</f>
        <v>ООО "Профит"</v>
      </c>
      <c r="E5" s="438"/>
      <c r="F5" s="438"/>
      <c r="G5" s="438"/>
      <c r="H5" s="438"/>
      <c r="I5" s="439"/>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c r="A6" s="442"/>
      <c r="B6" s="442"/>
      <c r="C6" s="442"/>
      <c r="D6" s="442"/>
      <c r="E6" s="442"/>
      <c r="F6" s="442"/>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c r="A7" s="442"/>
      <c r="B7" s="442"/>
      <c r="C7" s="442"/>
      <c r="D7" s="442"/>
      <c r="E7" s="442"/>
      <c r="F7" s="442"/>
    </row>
    <row r="8" spans="1:38" ht="0.2" customHeight="1">
      <c r="B8" s="441"/>
      <c r="C8" s="441"/>
      <c r="D8" s="441"/>
      <c r="E8" s="440"/>
      <c r="F8" s="440"/>
    </row>
    <row r="9" spans="1:38" ht="0.2" customHeight="1">
      <c r="B9" s="441"/>
      <c r="C9" s="441"/>
      <c r="D9" s="441"/>
      <c r="E9" s="440"/>
      <c r="F9" s="440"/>
    </row>
    <row r="10" spans="1:38" ht="0.2" customHeight="1">
      <c r="B10" s="441"/>
      <c r="C10" s="441"/>
      <c r="D10" s="441"/>
      <c r="E10" s="440"/>
      <c r="F10" s="440"/>
    </row>
    <row r="11" spans="1:38" ht="6" hidden="1" customHeight="1">
      <c r="B11" s="441"/>
      <c r="C11" s="441"/>
      <c r="D11" s="441"/>
      <c r="E11" s="440"/>
      <c r="F11" s="440"/>
    </row>
    <row r="12" spans="1:38" ht="20.25" hidden="1" customHeight="1">
      <c r="A12" s="163"/>
      <c r="B12" s="441"/>
      <c r="C12" s="441"/>
      <c r="D12" s="441"/>
      <c r="E12" s="372"/>
      <c r="F12" s="163"/>
      <c r="G12" s="372"/>
      <c r="H12" s="372"/>
      <c r="I12" s="163"/>
      <c r="J12" s="163"/>
      <c r="K12" s="372"/>
    </row>
    <row r="13" spans="1:38" ht="20.25" hidden="1" customHeight="1">
      <c r="B13" s="441"/>
      <c r="C13" s="441"/>
      <c r="D13" s="441"/>
      <c r="E13" s="372"/>
      <c r="F13" s="375"/>
      <c r="G13" s="163"/>
      <c r="H13" s="163"/>
      <c r="I13" s="163"/>
      <c r="J13" s="163"/>
      <c r="K13" s="372"/>
    </row>
    <row r="14" spans="1:38" ht="6" hidden="1" customHeight="1">
      <c r="B14" s="443"/>
      <c r="C14" s="443"/>
      <c r="D14" s="443"/>
      <c r="E14" s="164"/>
      <c r="F14" s="163"/>
      <c r="G14" s="163"/>
      <c r="H14" s="163"/>
      <c r="I14" s="163"/>
      <c r="J14" s="163"/>
      <c r="K14" s="372"/>
    </row>
    <row r="15" spans="1:38" ht="3" customHeight="1"/>
    <row r="16" spans="1:38" ht="0.2" customHeight="1"/>
    <row r="17" spans="1:38" s="211" customFormat="1" ht="0.2" customHeight="1">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c r="A18" s="432"/>
      <c r="B18" s="163"/>
      <c r="C18" s="163"/>
      <c r="D18" s="433" t="s">
        <v>116</v>
      </c>
      <c r="E18" s="433"/>
      <c r="F18" s="450" t="s">
        <v>202</v>
      </c>
      <c r="G18" s="450"/>
      <c r="H18" s="450"/>
      <c r="I18" s="450"/>
      <c r="J18" s="450" t="s">
        <v>334</v>
      </c>
      <c r="K18" s="450"/>
      <c r="L18" s="450"/>
      <c r="M18" s="450"/>
    </row>
    <row r="19" spans="1:38" ht="23.25" customHeight="1">
      <c r="A19" s="432"/>
      <c r="B19" s="165"/>
      <c r="C19" s="166"/>
      <c r="D19" s="374" t="s">
        <v>25</v>
      </c>
      <c r="E19" s="374" t="s">
        <v>148</v>
      </c>
      <c r="F19" s="374" t="s">
        <v>143</v>
      </c>
      <c r="G19" s="457" t="s">
        <v>25</v>
      </c>
      <c r="H19" s="458"/>
      <c r="I19" s="374" t="s">
        <v>148</v>
      </c>
      <c r="J19" s="374" t="s">
        <v>143</v>
      </c>
      <c r="K19" s="457" t="s">
        <v>25</v>
      </c>
      <c r="L19" s="458"/>
      <c r="M19" s="374" t="s">
        <v>148</v>
      </c>
    </row>
    <row r="20" spans="1:38" s="168" customFormat="1" ht="14.25" customHeight="1">
      <c r="A20" s="74"/>
      <c r="B20" s="74"/>
      <c r="C20" s="74"/>
      <c r="D20" s="183" t="s">
        <v>26</v>
      </c>
      <c r="E20" s="183" t="s">
        <v>0</v>
      </c>
      <c r="F20" s="183" t="s">
        <v>1</v>
      </c>
      <c r="G20" s="455" t="s">
        <v>2</v>
      </c>
      <c r="H20" s="456"/>
      <c r="I20" s="183" t="s">
        <v>12</v>
      </c>
      <c r="J20" s="183" t="s">
        <v>13</v>
      </c>
      <c r="K20" s="455" t="s">
        <v>31</v>
      </c>
      <c r="L20" s="456"/>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c r="A21" s="215"/>
      <c r="B21" s="167"/>
      <c r="C21" s="167"/>
      <c r="D21" s="192"/>
      <c r="E21" s="193"/>
      <c r="F21" s="194"/>
      <c r="G21" s="193"/>
      <c r="H21" s="193"/>
      <c r="I21" s="194"/>
      <c r="J21" s="194"/>
      <c r="K21" s="195"/>
      <c r="L21" s="193"/>
      <c r="M21" s="196"/>
    </row>
    <row r="22" spans="1:38" ht="45" customHeight="1">
      <c r="A22" s="56"/>
      <c r="B22" s="56"/>
      <c r="C22" s="39"/>
      <c r="D22" s="449" t="s">
        <v>26</v>
      </c>
      <c r="E22" s="444" t="s">
        <v>355</v>
      </c>
      <c r="F22" s="447" t="s">
        <v>19</v>
      </c>
      <c r="G22" s="451"/>
      <c r="H22" s="415">
        <v>1</v>
      </c>
      <c r="I22" s="453"/>
      <c r="J22" s="447" t="s">
        <v>19</v>
      </c>
      <c r="K22" s="189" t="s">
        <v>144</v>
      </c>
      <c r="L22" s="376" t="s">
        <v>26</v>
      </c>
      <c r="M22" s="205" t="s">
        <v>144</v>
      </c>
      <c r="X22" s="208">
        <v>4189706</v>
      </c>
      <c r="Y22" s="208" t="s">
        <v>145</v>
      </c>
      <c r="Z22" s="208">
        <v>1705000</v>
      </c>
    </row>
    <row r="23" spans="1:38" ht="15" hidden="1" customHeight="1">
      <c r="A23" s="56"/>
      <c r="B23" s="56"/>
      <c r="C23" s="71"/>
      <c r="D23" s="449"/>
      <c r="E23" s="445"/>
      <c r="F23" s="448"/>
      <c r="G23" s="452"/>
      <c r="H23" s="415"/>
      <c r="I23" s="454"/>
      <c r="J23" s="448"/>
      <c r="K23" s="175" t="s">
        <v>144</v>
      </c>
      <c r="L23" s="185"/>
      <c r="M23" s="204" t="s">
        <v>144</v>
      </c>
    </row>
    <row r="24" spans="1:38" ht="15" hidden="1" customHeight="1">
      <c r="A24" s="56"/>
      <c r="B24" s="56"/>
      <c r="C24" s="71"/>
      <c r="D24" s="449"/>
      <c r="E24" s="446"/>
      <c r="F24" s="448"/>
      <c r="G24" s="175"/>
      <c r="H24" s="185"/>
      <c r="I24" s="181" t="s">
        <v>144</v>
      </c>
      <c r="J24" s="185"/>
      <c r="K24" s="185" t="s">
        <v>144</v>
      </c>
      <c r="L24" s="185"/>
      <c r="M24" s="186"/>
    </row>
    <row r="25" spans="1:38" ht="15" hidden="1" customHeight="1">
      <c r="A25" s="216"/>
      <c r="B25" s="187"/>
      <c r="C25" s="430"/>
      <c r="D25" s="175"/>
      <c r="E25" s="176" t="s">
        <v>144</v>
      </c>
      <c r="F25" s="185"/>
      <c r="G25" s="185"/>
      <c r="H25" s="185"/>
      <c r="I25" s="185"/>
      <c r="J25" s="185"/>
      <c r="K25" s="185" t="s">
        <v>144</v>
      </c>
      <c r="L25" s="185"/>
      <c r="M25" s="186"/>
    </row>
    <row r="26" spans="1:38" ht="15" customHeight="1">
      <c r="C26" s="430"/>
      <c r="D26" s="220"/>
      <c r="E26" s="220"/>
      <c r="F26" s="220"/>
      <c r="G26" s="220"/>
      <c r="H26" s="220"/>
      <c r="I26" s="220"/>
      <c r="J26" s="220"/>
      <c r="K26" s="220" t="s">
        <v>144</v>
      </c>
      <c r="L26" s="220"/>
      <c r="M26" s="220"/>
    </row>
    <row r="27" spans="1:38" ht="37.5" customHeight="1"/>
  </sheetData>
  <sheetProtection password="FA9C" sheet="1" objects="1" scenarios="1" formatColumns="0" formatRows="0"/>
  <dataConsolidate/>
  <mergeCells count="30">
    <mergeCell ref="J22:J23"/>
    <mergeCell ref="J18:M18"/>
    <mergeCell ref="G20:H20"/>
    <mergeCell ref="K20:L20"/>
    <mergeCell ref="K19:L19"/>
    <mergeCell ref="G19:H19"/>
    <mergeCell ref="C25:C26"/>
    <mergeCell ref="B12:D12"/>
    <mergeCell ref="B13:D13"/>
    <mergeCell ref="E22:E24"/>
    <mergeCell ref="F22:F24"/>
    <mergeCell ref="D22:D24"/>
    <mergeCell ref="F18:I18"/>
    <mergeCell ref="G22:G23"/>
    <mergeCell ref="H22:H23"/>
    <mergeCell ref="I22:I23"/>
    <mergeCell ref="A18:A19"/>
    <mergeCell ref="D18:E18"/>
    <mergeCell ref="D4:I4"/>
    <mergeCell ref="D5:I5"/>
    <mergeCell ref="E8:F8"/>
    <mergeCell ref="B9:D9"/>
    <mergeCell ref="A6:F7"/>
    <mergeCell ref="B8:D8"/>
    <mergeCell ref="E9:F9"/>
    <mergeCell ref="B10:D10"/>
    <mergeCell ref="E10:F10"/>
    <mergeCell ref="B14:D14"/>
    <mergeCell ref="E11:F11"/>
    <mergeCell ref="B11:D11"/>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 right="0.7" top="0.75" bottom="0.75" header="0.3" footer="0.3"/>
  <pageSetup paperSize="9" orientation="portrait" verticalDpi="1200" r:id="rId1"/>
  <drawing r:id="rId2"/>
</worksheet>
</file>

<file path=xl/worksheets/sheet7.xml><?xml version="1.0" encoding="utf-8"?>
<worksheet xmlns="http://schemas.openxmlformats.org/spreadsheetml/2006/main" xmlns:r="http://schemas.openxmlformats.org/officeDocument/2006/relationships">
  <sheetPr codeName="List02"/>
  <dimension ref="A1:U20"/>
  <sheetViews>
    <sheetView showGridLines="0" topLeftCell="C4" zoomScaleNormal="100" workbookViewId="0"/>
  </sheetViews>
  <sheetFormatPr defaultColWidth="10.5703125" defaultRowHeight="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c r="C1" s="226"/>
      <c r="G1" s="179">
        <v>4</v>
      </c>
      <c r="R1" s="239"/>
    </row>
    <row r="2" spans="3:21" s="179" customFormat="1" ht="15" hidden="1" customHeight="1">
      <c r="C2" s="226"/>
      <c r="R2" s="239"/>
    </row>
    <row r="3" spans="3:21" s="179" customFormat="1" ht="15" hidden="1" customHeight="1">
      <c r="C3" s="226"/>
      <c r="R3" s="239"/>
    </row>
    <row r="4" spans="3:21" ht="11.25" customHeight="1">
      <c r="C4" s="71"/>
      <c r="D4" s="72"/>
      <c r="E4" s="72"/>
      <c r="F4" s="72"/>
      <c r="G4" s="72"/>
    </row>
    <row r="5" spans="3:21">
      <c r="C5" s="71"/>
      <c r="D5" s="460" t="s">
        <v>258</v>
      </c>
      <c r="E5" s="460"/>
      <c r="F5" s="460"/>
      <c r="G5" s="460"/>
      <c r="H5" s="228"/>
    </row>
    <row r="6" spans="3:21" ht="15" customHeight="1">
      <c r="C6" s="71"/>
      <c r="D6" s="461" t="str">
        <f>IF(org=0,"Не определено",org)</f>
        <v>ООО "Профит"</v>
      </c>
      <c r="E6" s="461"/>
      <c r="F6" s="461"/>
      <c r="G6" s="461"/>
      <c r="H6" s="228"/>
    </row>
    <row r="7" spans="3:21" s="369" customFormat="1">
      <c r="D7" s="353"/>
      <c r="E7" s="312"/>
      <c r="F7" s="312"/>
      <c r="G7" s="312"/>
      <c r="U7" s="245"/>
    </row>
    <row r="8" spans="3:21" s="56" customFormat="1">
      <c r="C8" s="119">
        <v>22</v>
      </c>
      <c r="D8" s="462" t="s">
        <v>244</v>
      </c>
      <c r="E8" s="463"/>
      <c r="F8" s="463"/>
      <c r="G8" s="464"/>
      <c r="U8" s="250"/>
    </row>
    <row r="9" spans="3:21" ht="11.25" customHeight="1">
      <c r="D9" s="465" t="s">
        <v>233</v>
      </c>
      <c r="E9" s="465"/>
      <c r="F9" s="465"/>
      <c r="G9" s="466" t="s">
        <v>234</v>
      </c>
    </row>
    <row r="10" spans="3:21" ht="11.25" customHeight="1">
      <c r="D10" s="378" t="s">
        <v>25</v>
      </c>
      <c r="E10" s="330" t="s">
        <v>257</v>
      </c>
      <c r="F10" s="331" t="s">
        <v>223</v>
      </c>
      <c r="G10" s="467"/>
    </row>
    <row r="11" spans="3:21" ht="12" customHeight="1">
      <c r="D11" s="348" t="s">
        <v>26</v>
      </c>
      <c r="E11" s="332">
        <v>2</v>
      </c>
      <c r="F11" s="333">
        <v>3</v>
      </c>
      <c r="G11" s="334">
        <v>4</v>
      </c>
    </row>
    <row r="12" spans="3:21">
      <c r="D12" s="326">
        <v>1</v>
      </c>
      <c r="E12" s="336" t="s">
        <v>259</v>
      </c>
      <c r="F12" s="363" t="str">
        <f>IF(form_up_date="","",form_up_date)</f>
        <v>19.10.2022</v>
      </c>
      <c r="G12" s="365" t="s">
        <v>260</v>
      </c>
    </row>
    <row r="13" spans="3:21" ht="45">
      <c r="D13" s="326" t="s">
        <v>271</v>
      </c>
      <c r="E13" s="336" t="s">
        <v>261</v>
      </c>
      <c r="F13" s="363" t="s">
        <v>1466</v>
      </c>
      <c r="G13" s="337" t="s">
        <v>333</v>
      </c>
    </row>
    <row r="14" spans="3:21" ht="22.5">
      <c r="D14" s="326" t="s">
        <v>272</v>
      </c>
      <c r="E14" s="336" t="s">
        <v>262</v>
      </c>
      <c r="F14" s="363" t="s">
        <v>355</v>
      </c>
      <c r="G14" s="365" t="s">
        <v>263</v>
      </c>
    </row>
    <row r="15" spans="3:21" ht="22.5">
      <c r="D15" s="326" t="s">
        <v>273</v>
      </c>
      <c r="E15" s="336" t="s">
        <v>264</v>
      </c>
      <c r="F15" s="364" t="s">
        <v>265</v>
      </c>
      <c r="G15" s="337"/>
    </row>
    <row r="16" spans="3:21">
      <c r="D16" s="335" t="str">
        <f>D15&amp;".1"</f>
        <v>4.1.1</v>
      </c>
      <c r="E16" s="338" t="s">
        <v>3</v>
      </c>
      <c r="F16" s="363" t="str">
        <f>IF(region_name="","",region_name)</f>
        <v>Нижегородская область</v>
      </c>
      <c r="G16" s="365" t="s">
        <v>266</v>
      </c>
    </row>
    <row r="17" spans="4:7" ht="22.5">
      <c r="D17" s="326" t="s">
        <v>274</v>
      </c>
      <c r="E17" s="339" t="s">
        <v>267</v>
      </c>
      <c r="F17" s="363" t="s">
        <v>1448</v>
      </c>
      <c r="G17" s="367" t="s">
        <v>268</v>
      </c>
    </row>
    <row r="18" spans="4:7" ht="56.25">
      <c r="D18" s="326" t="s">
        <v>275</v>
      </c>
      <c r="E18" s="340" t="s">
        <v>269</v>
      </c>
      <c r="F18" s="363" t="s">
        <v>1467</v>
      </c>
      <c r="G18" s="347" t="s">
        <v>332</v>
      </c>
    </row>
    <row r="19" spans="4:7">
      <c r="D19" s="341"/>
      <c r="E19" s="342"/>
      <c r="F19" s="343"/>
      <c r="G19" s="344"/>
    </row>
    <row r="20" spans="4:7">
      <c r="D20" s="345"/>
      <c r="E20" s="459" t="s">
        <v>270</v>
      </c>
      <c r="F20" s="459"/>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 right="0.7" top="0.75" bottom="0.75" header="0.3" footer="0.3"/>
  <pageSetup paperSize="9" orientation="portrait" horizontalDpi="4294967293" verticalDpi="0" r:id="rId1"/>
  <legacyDrawing r:id="rId2"/>
</worksheet>
</file>

<file path=xl/worksheets/sheet8.xml><?xml version="1.0" encoding="utf-8"?>
<worksheet xmlns="http://schemas.openxmlformats.org/spreadsheetml/2006/main" xmlns:r="http://schemas.openxmlformats.org/officeDocument/2006/relationships">
  <sheetPr codeName="List01">
    <pageSetUpPr fitToPage="1"/>
  </sheetPr>
  <dimension ref="A1:R18"/>
  <sheetViews>
    <sheetView showGridLines="0" topLeftCell="C4" zoomScaleNormal="100" workbookViewId="0">
      <selection activeCell="E17" sqref="E17"/>
    </sheetView>
  </sheetViews>
  <sheetFormatPr defaultColWidth="10.5703125" defaultRowHeight="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c r="C1" s="226"/>
      <c r="G1" s="179">
        <v>4</v>
      </c>
      <c r="R1" s="239"/>
    </row>
    <row r="2" spans="1:18" ht="67.5" hidden="1">
      <c r="D2" s="326"/>
      <c r="E2" s="361"/>
      <c r="F2" s="328" t="s">
        <v>74</v>
      </c>
      <c r="G2" s="327"/>
      <c r="H2" s="319" t="s">
        <v>346</v>
      </c>
    </row>
    <row r="3" spans="1:18" s="179" customFormat="1" ht="15" hidden="1" customHeight="1">
      <c r="C3" s="226"/>
      <c r="R3" s="239"/>
    </row>
    <row r="4" spans="1:18" ht="11.25" customHeight="1">
      <c r="C4" s="71"/>
      <c r="D4" s="72"/>
      <c r="E4" s="72"/>
      <c r="F4" s="72"/>
      <c r="G4" s="72"/>
    </row>
    <row r="5" spans="1:18" ht="36.75" customHeight="1">
      <c r="C5" s="71"/>
      <c r="D5" s="46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60"/>
      <c r="F5" s="460"/>
      <c r="G5" s="460"/>
      <c r="H5" s="228"/>
    </row>
    <row r="6" spans="1:18" ht="15" customHeight="1">
      <c r="C6" s="71"/>
      <c r="D6" s="461" t="str">
        <f>IF(org=0,"Не определено",org)</f>
        <v>ООО "Профит"</v>
      </c>
      <c r="E6" s="461"/>
      <c r="F6" s="461"/>
      <c r="G6" s="461"/>
      <c r="H6" s="228"/>
    </row>
    <row r="7" spans="1:18" ht="11.25" customHeight="1">
      <c r="C7" s="71"/>
      <c r="D7" s="72"/>
      <c r="E7" s="72"/>
      <c r="F7" s="72"/>
      <c r="G7" s="228">
        <v>22</v>
      </c>
    </row>
    <row r="8" spans="1:18" ht="101.25">
      <c r="C8" s="71"/>
      <c r="D8" s="415" t="s">
        <v>25</v>
      </c>
      <c r="E8" s="469" t="s">
        <v>257</v>
      </c>
      <c r="F8" s="469" t="s">
        <v>159</v>
      </c>
      <c r="G8" s="321" t="s">
        <v>1465</v>
      </c>
      <c r="H8" s="468" t="s">
        <v>234</v>
      </c>
    </row>
    <row r="9" spans="1:18" ht="21" customHeight="1">
      <c r="C9" s="71"/>
      <c r="D9" s="415"/>
      <c r="E9" s="469"/>
      <c r="F9" s="469"/>
      <c r="G9" s="322" t="s">
        <v>223</v>
      </c>
      <c r="H9" s="465"/>
    </row>
    <row r="10" spans="1:18" ht="11.25" hidden="1" customHeight="1">
      <c r="C10" s="71"/>
      <c r="D10" s="74" t="s">
        <v>26</v>
      </c>
      <c r="E10" s="74" t="s">
        <v>0</v>
      </c>
      <c r="F10" s="74" t="s">
        <v>1</v>
      </c>
      <c r="G10" s="227" t="str">
        <f>G1&amp;".1"</f>
        <v>4.1</v>
      </c>
      <c r="H10" s="319"/>
    </row>
    <row r="11" spans="1:18" ht="22.5">
      <c r="A11" s="18"/>
      <c r="C11" s="39"/>
      <c r="D11" s="173">
        <v>1</v>
      </c>
      <c r="E11" s="224" t="s">
        <v>160</v>
      </c>
      <c r="F11" s="173" t="s">
        <v>255</v>
      </c>
      <c r="G11" s="323">
        <v>0</v>
      </c>
      <c r="H11" s="319" t="s">
        <v>341</v>
      </c>
    </row>
    <row r="12" spans="1:18" ht="22.5">
      <c r="A12" s="18"/>
      <c r="C12" s="39"/>
      <c r="D12" s="173">
        <v>2</v>
      </c>
      <c r="E12" s="225" t="s">
        <v>161</v>
      </c>
      <c r="F12" s="258" t="s">
        <v>255</v>
      </c>
      <c r="G12" s="323">
        <v>0</v>
      </c>
      <c r="H12" s="319" t="s">
        <v>342</v>
      </c>
    </row>
    <row r="13" spans="1:18" ht="22.5">
      <c r="A13" s="18"/>
      <c r="C13" s="39"/>
      <c r="D13" s="173">
        <v>3</v>
      </c>
      <c r="E13" s="225" t="s">
        <v>171</v>
      </c>
      <c r="F13" s="258" t="s">
        <v>255</v>
      </c>
      <c r="G13" s="323">
        <v>0</v>
      </c>
      <c r="H13" s="319" t="s">
        <v>343</v>
      </c>
    </row>
    <row r="14" spans="1:18" ht="45">
      <c r="A14" s="18"/>
      <c r="C14" s="39"/>
      <c r="D14" s="258">
        <v>4</v>
      </c>
      <c r="E14" s="260" t="s">
        <v>254</v>
      </c>
      <c r="F14" s="258" t="s">
        <v>265</v>
      </c>
      <c r="G14" s="357"/>
      <c r="H14" s="319" t="s">
        <v>344</v>
      </c>
    </row>
    <row r="15" spans="1:18" ht="90">
      <c r="A15" s="18"/>
      <c r="C15" s="39"/>
      <c r="D15" s="258">
        <v>5</v>
      </c>
      <c r="E15" s="260" t="s">
        <v>340</v>
      </c>
      <c r="F15" s="258" t="s">
        <v>74</v>
      </c>
      <c r="G15" s="324">
        <f>SUM(G16:G18)</f>
        <v>0</v>
      </c>
      <c r="H15" s="319" t="s">
        <v>345</v>
      </c>
    </row>
    <row r="16" spans="1:18" ht="15" hidden="1" customHeight="1">
      <c r="D16" s="72" t="s">
        <v>256</v>
      </c>
      <c r="E16" s="223"/>
      <c r="F16" s="72"/>
      <c r="G16" s="72"/>
    </row>
    <row r="17" spans="1:18" ht="67.5">
      <c r="C17" s="154"/>
      <c r="D17" s="326" t="s">
        <v>283</v>
      </c>
      <c r="E17" s="360" t="s">
        <v>1468</v>
      </c>
      <c r="F17" s="358" t="s">
        <v>74</v>
      </c>
      <c r="G17" s="327"/>
      <c r="H17" s="319" t="s">
        <v>346</v>
      </c>
    </row>
    <row r="18" spans="1:18" ht="11.25">
      <c r="A18" s="18"/>
      <c r="C18" s="18"/>
      <c r="D18" s="277"/>
      <c r="E18" s="181" t="s">
        <v>347</v>
      </c>
      <c r="F18" s="320"/>
      <c r="G18" s="320"/>
      <c r="H18" s="325"/>
      <c r="R18" s="18"/>
    </row>
  </sheetData>
  <sheetProtection password="FA9C" sheet="1" objects="1" scenarios="1" formatColumns="0" formatRows="0"/>
  <mergeCells count="6">
    <mergeCell ref="H8:H9"/>
    <mergeCell ref="D5:G5"/>
    <mergeCell ref="D6:G6"/>
    <mergeCell ref="D8:D9"/>
    <mergeCell ref="E8:E9"/>
    <mergeCell ref="F8:F9"/>
  </mergeCells>
  <dataValidations count="4">
    <dataValidation type="textLength" operator="lessThanOrEqual" allowBlank="1" showInputMessage="1" showErrorMessage="1" errorTitle="Ошибка" error="Допускается ввод не более 900 символов!" sqref="G14 E2 E17">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
      <formula1>0</formula1>
      <formula2>9.99999999999999E+23</formula2>
    </dataValidation>
  </dataValidations>
  <printOptions horizontalCentered="1" verticalCentered="1"/>
  <pageMargins left="0" right="0" top="0" bottom="0" header="0" footer="0.78740157480314965"/>
  <pageSetup paperSize="9" scale="93" fitToHeight="0" orientation="portrait"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sheetPr codeName="List04">
    <pageSetUpPr fitToPage="1"/>
  </sheetPr>
  <dimension ref="A1:U16"/>
  <sheetViews>
    <sheetView showGridLines="0" topLeftCell="C6" zoomScaleNormal="100" workbookViewId="0"/>
  </sheetViews>
  <sheetFormatPr defaultRowHeight="15"/>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c r="C1" s="77"/>
      <c r="U1" s="247"/>
    </row>
    <row r="2" spans="3:21" s="78" customFormat="1" hidden="1">
      <c r="C2" s="77"/>
      <c r="U2" s="247"/>
    </row>
    <row r="3" spans="3:21" s="78" customFormat="1" hidden="1">
      <c r="C3" s="77"/>
      <c r="U3" s="247"/>
    </row>
    <row r="4" spans="3:21" s="78" customFormat="1" hidden="1">
      <c r="C4" s="77"/>
      <c r="U4" s="247"/>
    </row>
    <row r="5" spans="3:21" s="78" customFormat="1" hidden="1">
      <c r="C5" s="77"/>
      <c r="U5" s="247"/>
    </row>
    <row r="6" spans="3:21" s="78" customFormat="1" ht="10.5" customHeight="1">
      <c r="C6" s="79"/>
      <c r="D6" s="80"/>
      <c r="E6" s="80"/>
      <c r="U6" s="247"/>
    </row>
    <row r="7" spans="3:21" s="78" customFormat="1" ht="20.100000000000001" customHeight="1">
      <c r="C7" s="79"/>
      <c r="D7" s="470" t="s">
        <v>162</v>
      </c>
      <c r="E7" s="470"/>
      <c r="U7" s="247"/>
    </row>
    <row r="8" spans="3:21" s="78" customFormat="1" ht="15" customHeight="1">
      <c r="C8" s="79"/>
      <c r="D8" s="471" t="str">
        <f>IF(org=0,"Не определено",org)</f>
        <v>ООО "Профит"</v>
      </c>
      <c r="E8" s="471"/>
      <c r="U8" s="247"/>
    </row>
    <row r="9" spans="3:21" s="78" customFormat="1" ht="6.95" customHeight="1">
      <c r="C9" s="79"/>
      <c r="D9" s="80"/>
      <c r="E9" s="80"/>
      <c r="U9" s="247"/>
    </row>
    <row r="10" spans="3:21" s="78" customFormat="1" ht="22.5" customHeight="1">
      <c r="C10" s="79"/>
      <c r="D10" s="49" t="s">
        <v>25</v>
      </c>
      <c r="E10" s="48" t="s">
        <v>121</v>
      </c>
      <c r="U10" s="247"/>
    </row>
    <row r="11" spans="3:21" s="78" customFormat="1" ht="11.25" customHeight="1">
      <c r="C11" s="79"/>
      <c r="D11" s="74" t="s">
        <v>26</v>
      </c>
      <c r="E11" s="74" t="s">
        <v>0</v>
      </c>
      <c r="U11" s="247"/>
    </row>
    <row r="12" spans="3:21" s="78" customFormat="1" ht="15" hidden="1" customHeight="1">
      <c r="C12" s="79"/>
      <c r="D12" s="81">
        <v>0</v>
      </c>
      <c r="E12" s="50"/>
      <c r="U12" s="247"/>
    </row>
    <row r="13" spans="3:21" s="78" customFormat="1" ht="14.1" customHeight="1">
      <c r="C13" s="82"/>
      <c r="D13" s="81">
        <v>1</v>
      </c>
      <c r="E13" s="51"/>
      <c r="U13" s="247"/>
    </row>
    <row r="14" spans="3:21" s="78" customFormat="1" ht="15" customHeight="1">
      <c r="C14" s="79"/>
      <c r="D14" s="87"/>
      <c r="E14" s="88" t="s">
        <v>172</v>
      </c>
      <c r="U14" s="247"/>
    </row>
    <row r="15" spans="3:21" s="78" customFormat="1" ht="11.25" customHeight="1">
      <c r="C15" s="77"/>
      <c r="U15" s="247"/>
    </row>
    <row r="16" spans="3:21" s="78" customFormat="1">
      <c r="C16" s="77"/>
      <c r="D16" s="151"/>
      <c r="E16" s="83"/>
      <c r="F16" s="83"/>
      <c r="G16" s="84"/>
      <c r="H16" s="84"/>
      <c r="I16" s="84"/>
      <c r="U16" s="247"/>
    </row>
  </sheetData>
  <sheetProtection algorithmName="SHA-512" hashValue="KbU89TL8AYUu3U5rV9O20YSWfAMNfSTbn6te8t4hFS+2AbH0bJsfrbmPGbewpEKg4tGxoz8a9EsmsLk4V4OWRQ==" saltValue="yXaMEO4iCCphrX/hQVt0Gg==" spinCount="100000"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sheetPr codeName="List03">
    <pageSetUpPr fitToPage="1"/>
  </sheetPr>
  <dimension ref="A1:N15"/>
  <sheetViews>
    <sheetView showGridLines="0" topLeftCell="C4" zoomScaleNormal="100" workbookViewId="0"/>
  </sheetViews>
  <sheetFormatPr defaultRowHeight="14.2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row r="2" spans="1:14" hidden="1"/>
    <row r="3" spans="1:14" hidden="1"/>
    <row r="4" spans="1:14" ht="3" customHeight="1"/>
    <row r="5" spans="1:14" s="18" customFormat="1" ht="22.5">
      <c r="A5" s="32"/>
      <c r="C5" s="39"/>
      <c r="D5" s="475" t="s">
        <v>232</v>
      </c>
      <c r="E5" s="475"/>
      <c r="F5" s="475"/>
      <c r="G5" s="475"/>
      <c r="H5" s="475"/>
      <c r="I5" s="475"/>
      <c r="J5" s="475"/>
      <c r="K5" s="266"/>
    </row>
    <row r="6" spans="1:14" s="288" customFormat="1" ht="3" hidden="1" customHeight="1">
      <c r="A6" s="284"/>
      <c r="B6" s="285"/>
      <c r="C6" s="286"/>
      <c r="D6" s="287"/>
      <c r="E6" s="287"/>
      <c r="G6" s="287"/>
      <c r="H6" s="287"/>
      <c r="I6" s="287"/>
      <c r="J6" s="287"/>
      <c r="K6" s="287"/>
    </row>
    <row r="7" spans="1:14" s="284" customFormat="1" ht="3" customHeight="1">
      <c r="B7" s="285"/>
      <c r="C7" s="286"/>
      <c r="D7" s="289"/>
      <c r="E7" s="289"/>
      <c r="G7" s="289"/>
      <c r="H7" s="289"/>
      <c r="I7" s="289"/>
      <c r="J7" s="289"/>
      <c r="K7" s="289"/>
      <c r="L7" s="290"/>
    </row>
    <row r="8" spans="1:14" s="288" customFormat="1">
      <c r="A8" s="284"/>
      <c r="B8" s="285"/>
      <c r="C8" s="286"/>
      <c r="D8" s="476" t="s">
        <v>233</v>
      </c>
      <c r="E8" s="476"/>
      <c r="F8" s="476"/>
      <c r="G8" s="476"/>
      <c r="H8" s="476"/>
      <c r="I8" s="476"/>
      <c r="J8" s="476"/>
      <c r="K8" s="476" t="s">
        <v>234</v>
      </c>
    </row>
    <row r="9" spans="1:14" s="288" customFormat="1">
      <c r="A9" s="284"/>
      <c r="B9" s="285"/>
      <c r="C9" s="286"/>
      <c r="D9" s="476" t="s">
        <v>25</v>
      </c>
      <c r="E9" s="476" t="s">
        <v>235</v>
      </c>
      <c r="F9" s="476"/>
      <c r="G9" s="476" t="s">
        <v>236</v>
      </c>
      <c r="H9" s="476"/>
      <c r="I9" s="476"/>
      <c r="J9" s="476"/>
      <c r="K9" s="476"/>
    </row>
    <row r="10" spans="1:14" s="288" customFormat="1" ht="22.5">
      <c r="A10" s="284"/>
      <c r="B10" s="285"/>
      <c r="C10" s="286"/>
      <c r="D10" s="476"/>
      <c r="E10" s="256" t="s">
        <v>237</v>
      </c>
      <c r="F10" s="256" t="s">
        <v>148</v>
      </c>
      <c r="G10" s="256" t="s">
        <v>148</v>
      </c>
      <c r="H10" s="256" t="s">
        <v>237</v>
      </c>
      <c r="I10" s="256" t="s">
        <v>238</v>
      </c>
      <c r="J10" s="256" t="s">
        <v>239</v>
      </c>
      <c r="K10" s="476"/>
    </row>
    <row r="11" spans="1:14" s="288" customFormat="1" ht="12" customHeight="1">
      <c r="A11" s="284"/>
      <c r="B11" s="285"/>
      <c r="C11" s="286"/>
      <c r="D11" s="74" t="s">
        <v>26</v>
      </c>
      <c r="E11" s="74" t="s">
        <v>0</v>
      </c>
      <c r="F11" s="74" t="s">
        <v>1</v>
      </c>
      <c r="G11" s="74" t="s">
        <v>2</v>
      </c>
      <c r="H11" s="74" t="s">
        <v>12</v>
      </c>
      <c r="I11" s="74" t="s">
        <v>13</v>
      </c>
      <c r="J11" s="74" t="s">
        <v>31</v>
      </c>
      <c r="K11" s="74" t="s">
        <v>32</v>
      </c>
    </row>
    <row r="12" spans="1:14" s="149" customFormat="1" ht="58.5" customHeight="1">
      <c r="A12" s="267" t="s">
        <v>1</v>
      </c>
      <c r="B12" s="268" t="s">
        <v>144</v>
      </c>
      <c r="C12" s="269"/>
      <c r="D12" s="270" t="s">
        <v>26</v>
      </c>
      <c r="E12" s="271"/>
      <c r="F12" s="272"/>
      <c r="G12" s="272"/>
      <c r="H12" s="272"/>
      <c r="I12" s="273"/>
      <c r="J12" s="274"/>
      <c r="K12" s="472" t="s">
        <v>240</v>
      </c>
      <c r="M12" s="275" t="str">
        <f>IF(ISERROR(INDEX(kind_of_nameforms,MATCH(E12,kind_of_forms,0),1)),"",INDEX(kind_of_nameforms,MATCH(E12,kind_of_forms,0),1))</f>
        <v/>
      </c>
      <c r="N12" s="276"/>
    </row>
    <row r="13" spans="1:14" ht="15" customHeight="1">
      <c r="A13" s="265"/>
      <c r="B13" s="265"/>
      <c r="C13" s="265"/>
      <c r="D13" s="277"/>
      <c r="E13" s="278" t="s">
        <v>172</v>
      </c>
      <c r="F13" s="279"/>
      <c r="G13" s="279"/>
      <c r="H13" s="279"/>
      <c r="I13" s="279"/>
      <c r="J13" s="280"/>
      <c r="K13" s="473"/>
    </row>
    <row r="14" spans="1:14" ht="3" customHeight="1">
      <c r="A14" s="265"/>
      <c r="B14" s="265"/>
      <c r="C14" s="265"/>
    </row>
    <row r="15" spans="1:14" ht="27.75" customHeight="1">
      <c r="E15" s="474" t="s">
        <v>241</v>
      </c>
      <c r="F15" s="474"/>
      <c r="G15" s="474"/>
      <c r="H15" s="474"/>
      <c r="I15" s="474"/>
      <c r="J15" s="474"/>
    </row>
  </sheetData>
  <sheetProtection algorithmName="SHA-512" hashValue="yczBXGq4ZSm04msKz5hzobzJVavawoMx9gsjLBuoAlO77cQCKQsjQQTqzh9zSDLP3QbZ7gmPnVG414JJKVf70g==" saltValue="N7xxhZfEXduGTt/6w5yA1g==" spinCount="100000"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sheetPr codeName="ListComm">
    <pageSetUpPr fitToPage="1"/>
  </sheetPr>
  <dimension ref="A1:L13"/>
  <sheetViews>
    <sheetView showGridLines="0" topLeftCell="C6" zoomScaleNormal="100" workbookViewId="0"/>
  </sheetViews>
  <sheetFormatPr defaultRowHeight="15"/>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c r="C1" s="85"/>
      <c r="L1" s="247"/>
    </row>
    <row r="2" spans="3:12" s="78" customFormat="1" hidden="1">
      <c r="C2" s="85"/>
      <c r="L2" s="247"/>
    </row>
    <row r="3" spans="3:12" s="78" customFormat="1" hidden="1">
      <c r="C3" s="85"/>
      <c r="L3" s="247"/>
    </row>
    <row r="4" spans="3:12" s="78" customFormat="1" hidden="1">
      <c r="C4" s="85"/>
      <c r="L4" s="247"/>
    </row>
    <row r="5" spans="3:12" s="78" customFormat="1" hidden="1">
      <c r="C5" s="85"/>
      <c r="L5" s="247"/>
    </row>
    <row r="6" spans="3:12" s="78" customFormat="1" ht="10.5" customHeight="1">
      <c r="C6" s="86"/>
      <c r="D6" s="80"/>
      <c r="E6" s="80"/>
      <c r="L6" s="247"/>
    </row>
    <row r="7" spans="3:12" s="78" customFormat="1" ht="20.100000000000001" customHeight="1">
      <c r="C7" s="86"/>
      <c r="D7" s="477" t="s">
        <v>6</v>
      </c>
      <c r="E7" s="477"/>
      <c r="L7" s="247"/>
    </row>
    <row r="8" spans="3:12" s="78" customFormat="1" ht="15" customHeight="1">
      <c r="C8" s="86"/>
      <c r="D8" s="471" t="str">
        <f>IF(org=0,"Не определено",org)</f>
        <v>ООО "Профит"</v>
      </c>
      <c r="E8" s="471"/>
      <c r="L8" s="247"/>
    </row>
    <row r="9" spans="3:12" s="78" customFormat="1" ht="6.95" customHeight="1">
      <c r="C9" s="86"/>
      <c r="D9" s="80"/>
      <c r="E9" s="80"/>
      <c r="L9" s="247"/>
    </row>
    <row r="10" spans="3:12" s="78" customFormat="1" ht="22.5" customHeight="1">
      <c r="C10" s="86"/>
      <c r="D10" s="49" t="s">
        <v>25</v>
      </c>
      <c r="E10" s="48" t="s">
        <v>29</v>
      </c>
      <c r="L10" s="247"/>
    </row>
    <row r="11" spans="3:12" s="78" customFormat="1" ht="11.25" customHeight="1">
      <c r="C11" s="86"/>
      <c r="D11" s="74" t="s">
        <v>26</v>
      </c>
      <c r="E11" s="74" t="s">
        <v>0</v>
      </c>
      <c r="L11" s="247"/>
    </row>
    <row r="12" spans="3:12" s="78" customFormat="1" ht="15" hidden="1" customHeight="1">
      <c r="C12" s="86"/>
      <c r="D12" s="81">
        <v>0</v>
      </c>
      <c r="E12" s="50"/>
      <c r="L12" s="247"/>
    </row>
    <row r="13" spans="3:12" s="78" customFormat="1" ht="15" customHeight="1">
      <c r="C13" s="86"/>
      <c r="D13" s="87"/>
      <c r="E13" s="88" t="s">
        <v>30</v>
      </c>
      <c r="L13" s="247"/>
    </row>
  </sheetData>
  <sheetProtection algorithmName="SHA-512" hashValue="F2TqY8QvuqSOgOCGI5xIhcaM3VVuk/uMl3NDd1tdpnsKZQWLPBs80PJbB1EL2YbRum8ViIBaxRUCpWZ5N6DRPg==" saltValue="rTylQHgupQVZgD+T/LCIxA==" spinCount="100000"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sheetPr codeName="ListCheck"/>
  <dimension ref="B1:E4"/>
  <sheetViews>
    <sheetView showGridLines="0" zoomScaleNormal="100" workbookViewId="0">
      <selection activeCell="B5" sqref="B5"/>
    </sheetView>
  </sheetViews>
  <sheetFormatPr defaultRowHeight="11.2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row r="2" spans="2:5" ht="20.100000000000001" customHeight="1">
      <c r="B2" s="478" t="s">
        <v>7</v>
      </c>
      <c r="C2" s="478"/>
      <c r="D2" s="478"/>
      <c r="E2" s="478"/>
    </row>
    <row r="3" spans="2:5" ht="6.95" customHeight="1"/>
    <row r="4" spans="2:5" ht="21.75" customHeight="1">
      <c r="B4" s="191" t="s">
        <v>118</v>
      </c>
      <c r="C4" s="191" t="s">
        <v>119</v>
      </c>
      <c r="D4" s="191" t="s">
        <v>24</v>
      </c>
      <c r="E4" s="190" t="s">
        <v>16</v>
      </c>
    </row>
  </sheetData>
  <sheetProtection password="FA9C" sheet="1" objects="1" scenarios="1" formatColumns="0" formatRows="0" autoFilter="0"/>
  <autoFilter ref="B4:E4"/>
  <mergeCells count="1">
    <mergeCell ref="B2:E2"/>
  </mergeCells>
  <phoneticPr fontId="9" type="noConversion"/>
  <pageMargins left="0.75" right="0.75" top="1" bottom="1" header="0.5" footer="0.5"/>
  <pageSetup paperSize="9" orientation="portrait" verticalDpi="200" r:id="rId1"/>
  <headerFooter alignWithMargins="0"/>
</worksheet>
</file>

<file path=xl/worksheets/sheet13.xml><?xml version="1.0" encoding="utf-8"?>
<worksheet xmlns="http://schemas.openxmlformats.org/spreadsheetml/2006/main" xmlns:r="http://schemas.openxmlformats.org/officeDocument/2006/relationships">
  <sheetPr codeName="modReestr">
    <tabColor indexed="47"/>
  </sheetPr>
  <dimension ref="A1"/>
  <sheetViews>
    <sheetView showGridLines="0" zoomScaleNormal="100" workbookViewId="0"/>
  </sheetViews>
  <sheetFormatPr defaultRowHeight="11.2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AllSheetsInThisWorkbook">
    <tabColor indexed="47"/>
  </sheetPr>
  <dimension ref="A1:B273"/>
  <sheetViews>
    <sheetView showGridLines="0" zoomScaleNormal="100" workbookViewId="0"/>
  </sheetViews>
  <sheetFormatPr defaultRowHeight="11.25"/>
  <cols>
    <col min="1" max="1" width="36.28515625" style="56" customWidth="1"/>
    <col min="2" max="2" width="21.140625" style="56" customWidth="1"/>
    <col min="3" max="16384" width="9.140625" style="55"/>
  </cols>
  <sheetData>
    <row r="1" spans="1:2">
      <c r="A1" s="1" t="s">
        <v>8</v>
      </c>
      <c r="B1" s="1" t="s">
        <v>9</v>
      </c>
    </row>
    <row r="2" spans="1:2">
      <c r="A2" t="s">
        <v>10</v>
      </c>
      <c r="B2" t="s">
        <v>87</v>
      </c>
    </row>
    <row r="3" spans="1:2">
      <c r="A3" t="s">
        <v>75</v>
      </c>
      <c r="B3" t="s">
        <v>82</v>
      </c>
    </row>
    <row r="4" spans="1:2">
      <c r="A4" t="s">
        <v>11</v>
      </c>
      <c r="B4" t="s">
        <v>77</v>
      </c>
    </row>
    <row r="5" spans="1:2">
      <c r="A5" t="s">
        <v>153</v>
      </c>
      <c r="B5" t="s">
        <v>78</v>
      </c>
    </row>
    <row r="6" spans="1:2">
      <c r="A6" t="s">
        <v>154</v>
      </c>
      <c r="B6" t="s">
        <v>138</v>
      </c>
    </row>
    <row r="7" spans="1:2">
      <c r="A7" t="s">
        <v>244</v>
      </c>
      <c r="B7" t="s">
        <v>81</v>
      </c>
    </row>
    <row r="8" spans="1:2">
      <c r="A8" t="s">
        <v>348</v>
      </c>
      <c r="B8" t="s">
        <v>79</v>
      </c>
    </row>
    <row r="9" spans="1:2">
      <c r="A9" t="s">
        <v>124</v>
      </c>
      <c r="B9" t="s">
        <v>80</v>
      </c>
    </row>
    <row r="10" spans="1:2">
      <c r="A10" t="s">
        <v>280</v>
      </c>
      <c r="B10" t="s">
        <v>89</v>
      </c>
    </row>
    <row r="11" spans="1:2">
      <c r="A11" t="s">
        <v>6</v>
      </c>
      <c r="B11" t="s">
        <v>90</v>
      </c>
    </row>
    <row r="12" spans="1:2">
      <c r="A12" t="s">
        <v>76</v>
      </c>
      <c r="B12" t="s">
        <v>91</v>
      </c>
    </row>
    <row r="13" spans="1:2">
      <c r="A13"/>
      <c r="B13" t="s">
        <v>125</v>
      </c>
    </row>
    <row r="14" spans="1:2">
      <c r="A14"/>
      <c r="B14" t="s">
        <v>281</v>
      </c>
    </row>
    <row r="15" spans="1:2">
      <c r="A15"/>
      <c r="B15" t="s">
        <v>163</v>
      </c>
    </row>
    <row r="16" spans="1:2">
      <c r="A16"/>
      <c r="B16" t="s">
        <v>164</v>
      </c>
    </row>
    <row r="17" spans="1:2">
      <c r="A17"/>
      <c r="B17" t="s">
        <v>137</v>
      </c>
    </row>
    <row r="18" spans="1:2">
      <c r="A18"/>
      <c r="B18" t="s">
        <v>97</v>
      </c>
    </row>
    <row r="19" spans="1:2">
      <c r="A19"/>
      <c r="B19" t="s">
        <v>106</v>
      </c>
    </row>
    <row r="20" spans="1:2">
      <c r="A20"/>
      <c r="B20" t="s">
        <v>111</v>
      </c>
    </row>
    <row r="21" spans="1:2">
      <c r="A21"/>
      <c r="B21" t="s">
        <v>112</v>
      </c>
    </row>
    <row r="22" spans="1:2">
      <c r="A22"/>
      <c r="B22" t="s">
        <v>107</v>
      </c>
    </row>
    <row r="23" spans="1:2">
      <c r="A23"/>
      <c r="B23" t="s">
        <v>126</v>
      </c>
    </row>
    <row r="24" spans="1:2">
      <c r="A24"/>
      <c r="B24" t="s">
        <v>83</v>
      </c>
    </row>
    <row r="25" spans="1:2">
      <c r="A25"/>
      <c r="B25" t="s">
        <v>84</v>
      </c>
    </row>
    <row r="26" spans="1:2">
      <c r="A26"/>
      <c r="B26" t="s">
        <v>85</v>
      </c>
    </row>
    <row r="27" spans="1:2">
      <c r="A27"/>
      <c r="B27" t="s">
        <v>86</v>
      </c>
    </row>
    <row r="28" spans="1:2">
      <c r="A28"/>
      <c r="B28" t="s">
        <v>88</v>
      </c>
    </row>
    <row r="29" spans="1:2">
      <c r="A29"/>
      <c r="B29" t="s">
        <v>92</v>
      </c>
    </row>
    <row r="30" spans="1:2">
      <c r="A30"/>
      <c r="B30" t="s">
        <v>93</v>
      </c>
    </row>
    <row r="31" spans="1:2">
      <c r="A31"/>
      <c r="B31" t="s">
        <v>94</v>
      </c>
    </row>
    <row r="32" spans="1:2">
      <c r="A32"/>
      <c r="B32" t="s">
        <v>95</v>
      </c>
    </row>
    <row r="33" spans="1:2">
      <c r="A33"/>
      <c r="B33" t="s">
        <v>282</v>
      </c>
    </row>
    <row r="34" spans="1:2">
      <c r="A34"/>
      <c r="B34" t="s">
        <v>96</v>
      </c>
    </row>
    <row r="35" spans="1:2">
      <c r="A35"/>
      <c r="B35" t="s">
        <v>204</v>
      </c>
    </row>
    <row r="36" spans="1:2">
      <c r="A36"/>
      <c r="B36" t="s">
        <v>98</v>
      </c>
    </row>
    <row r="37" spans="1:2">
      <c r="A37"/>
      <c r="B37" t="s">
        <v>165</v>
      </c>
    </row>
    <row r="38" spans="1:2">
      <c r="A38"/>
      <c r="B38" t="s">
        <v>128</v>
      </c>
    </row>
    <row r="39" spans="1:2">
      <c r="A39"/>
      <c r="B39" t="s">
        <v>136</v>
      </c>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row r="272" spans="1:2">
      <c r="A272"/>
      <c r="B272"/>
    </row>
    <row r="273" spans="1:2">
      <c r="A273"/>
      <c r="B273"/>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sheetPr codeName="TEHSHEET">
    <tabColor indexed="47"/>
  </sheetPr>
  <dimension ref="A1:T87"/>
  <sheetViews>
    <sheetView showGridLines="0" zoomScaleNormal="100" workbookViewId="0"/>
  </sheetViews>
  <sheetFormatPr defaultRowHeight="11.2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c r="A1" s="43" t="s">
        <v>135</v>
      </c>
      <c r="B1" s="65"/>
      <c r="C1" s="22" t="s">
        <v>20</v>
      </c>
      <c r="D1" s="22" t="s">
        <v>17</v>
      </c>
      <c r="E1" s="22" t="s">
        <v>33</v>
      </c>
      <c r="F1" s="22" t="s">
        <v>56</v>
      </c>
      <c r="G1" s="22" t="s">
        <v>48</v>
      </c>
      <c r="H1" s="22" t="s">
        <v>73</v>
      </c>
      <c r="I1" s="22" t="s">
        <v>103</v>
      </c>
      <c r="J1" s="33" t="s">
        <v>104</v>
      </c>
      <c r="K1" s="22" t="s">
        <v>51</v>
      </c>
      <c r="L1" s="58" t="s">
        <v>99</v>
      </c>
      <c r="M1" s="30" t="s">
        <v>100</v>
      </c>
      <c r="S1" s="479" t="s">
        <v>243</v>
      </c>
      <c r="T1" s="479"/>
    </row>
    <row r="2" spans="1:20" ht="25.5">
      <c r="A2" s="359" t="s">
        <v>176</v>
      </c>
      <c r="C2" s="23">
        <v>2015</v>
      </c>
      <c r="D2" s="23" t="s">
        <v>18</v>
      </c>
      <c r="E2" s="24" t="s">
        <v>34</v>
      </c>
      <c r="F2" s="24" t="s">
        <v>57</v>
      </c>
      <c r="G2" s="24" t="s">
        <v>46</v>
      </c>
      <c r="H2" s="24" t="s">
        <v>74</v>
      </c>
      <c r="I2" s="26"/>
      <c r="J2" s="60">
        <v>52</v>
      </c>
      <c r="K2" s="22" t="s">
        <v>52</v>
      </c>
      <c r="L2" s="58" t="s">
        <v>329</v>
      </c>
      <c r="M2" s="31" t="s">
        <v>229</v>
      </c>
      <c r="S2" s="291" t="s">
        <v>244</v>
      </c>
      <c r="T2" s="292" t="s">
        <v>245</v>
      </c>
    </row>
    <row r="3" spans="1:20" ht="123.75">
      <c r="A3" s="359" t="s">
        <v>177</v>
      </c>
      <c r="C3" s="23">
        <v>2016</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c r="A4" s="359" t="s">
        <v>284</v>
      </c>
      <c r="C4" s="23">
        <v>2017</v>
      </c>
      <c r="E4" s="24" t="s">
        <v>36</v>
      </c>
      <c r="F4" s="24" t="s">
        <v>59</v>
      </c>
      <c r="H4" s="24" t="s">
        <v>72</v>
      </c>
      <c r="I4" s="26"/>
      <c r="J4" s="60">
        <v>104</v>
      </c>
      <c r="K4" s="22" t="s">
        <v>54</v>
      </c>
      <c r="L4" s="58" t="s">
        <v>331</v>
      </c>
      <c r="M4" s="31"/>
    </row>
    <row r="5" spans="1:20" ht="25.5">
      <c r="A5" s="359" t="s">
        <v>219</v>
      </c>
      <c r="C5" s="23">
        <v>2018</v>
      </c>
      <c r="E5" s="24" t="s">
        <v>37</v>
      </c>
      <c r="F5" s="24" t="s">
        <v>60</v>
      </c>
      <c r="K5" s="22" t="s">
        <v>55</v>
      </c>
      <c r="L5" s="58"/>
      <c r="M5" s="31"/>
    </row>
    <row r="6" spans="1:20">
      <c r="A6" s="359" t="s">
        <v>206</v>
      </c>
      <c r="C6" s="23">
        <v>2019</v>
      </c>
      <c r="E6" s="24" t="s">
        <v>38</v>
      </c>
      <c r="F6" s="26"/>
      <c r="K6" s="61"/>
      <c r="L6" s="61"/>
    </row>
    <row r="7" spans="1:20" ht="12.75">
      <c r="A7" s="359" t="s">
        <v>285</v>
      </c>
      <c r="C7" s="23">
        <v>2020</v>
      </c>
      <c r="E7" s="24" t="s">
        <v>39</v>
      </c>
      <c r="F7" s="26"/>
      <c r="K7" s="68"/>
      <c r="L7" s="61"/>
    </row>
    <row r="8" spans="1:20">
      <c r="A8" s="359" t="s">
        <v>286</v>
      </c>
      <c r="C8" s="23">
        <v>2021</v>
      </c>
      <c r="E8" s="24" t="s">
        <v>40</v>
      </c>
      <c r="F8" s="26"/>
      <c r="K8" s="69" t="s">
        <v>127</v>
      </c>
    </row>
    <row r="9" spans="1:20">
      <c r="A9" s="359" t="s">
        <v>178</v>
      </c>
      <c r="C9" s="23">
        <v>2022</v>
      </c>
      <c r="E9" s="24" t="s">
        <v>41</v>
      </c>
      <c r="F9" s="26"/>
      <c r="K9" s="67"/>
    </row>
    <row r="10" spans="1:20" ht="12.75">
      <c r="A10" s="359" t="s">
        <v>287</v>
      </c>
      <c r="E10" s="24" t="s">
        <v>42</v>
      </c>
      <c r="F10" s="26"/>
      <c r="K10" s="68"/>
    </row>
    <row r="11" spans="1:20">
      <c r="A11" s="359" t="s">
        <v>288</v>
      </c>
      <c r="E11" s="24" t="s">
        <v>43</v>
      </c>
      <c r="F11" s="26"/>
      <c r="K11" s="70"/>
    </row>
    <row r="12" spans="1:20">
      <c r="A12" s="359" t="s">
        <v>289</v>
      </c>
      <c r="E12" s="24" t="s">
        <v>44</v>
      </c>
      <c r="F12" s="26"/>
    </row>
    <row r="13" spans="1:20">
      <c r="A13" s="359" t="s">
        <v>290</v>
      </c>
      <c r="E13" s="24" t="s">
        <v>45</v>
      </c>
      <c r="F13" s="26"/>
    </row>
    <row r="14" spans="1:20">
      <c r="A14" s="359" t="s">
        <v>291</v>
      </c>
    </row>
    <row r="15" spans="1:20">
      <c r="A15" s="359" t="s">
        <v>215</v>
      </c>
    </row>
    <row r="16" spans="1:20">
      <c r="A16" s="359" t="s">
        <v>207</v>
      </c>
      <c r="C16" s="146"/>
      <c r="D16" s="139"/>
      <c r="E16" s="139"/>
      <c r="G16" s="217" t="s">
        <v>167</v>
      </c>
    </row>
    <row r="17" spans="1:7">
      <c r="A17" s="359" t="s">
        <v>292</v>
      </c>
      <c r="C17" s="140" t="s">
        <v>131</v>
      </c>
      <c r="D17" s="141" t="str">
        <f>IF(f_year = "","", IF(LEN(f_quart)=0,"",IF(f_quart="I квартал", "01.01."&amp;f_year,IF(f_quart="II квартал","01.04."&amp;f_year,(IF(f_quart="III квартал", "01.07."&amp;f_year,"01.10."&amp;f_year)))) ))</f>
        <v>01.07.2022</v>
      </c>
      <c r="E17" s="141" t="str">
        <f>IF(f_year = "","", IF(LEN(f_quart)=0,"",IF(f_quart="I квартал", "31.03."&amp; f_year,IF(f_quart="II квартал","30.06."&amp; f_year,(IF(f_quart="III квартал", "30.09."&amp; f_year,"31.12."&amp; f_year)))) ))</f>
        <v>30.09.2022</v>
      </c>
      <c r="G17" s="218" t="s">
        <v>1463</v>
      </c>
    </row>
    <row r="18" spans="1:7">
      <c r="A18" s="359" t="s">
        <v>293</v>
      </c>
      <c r="C18" s="142"/>
      <c r="D18" s="143"/>
      <c r="E18" s="143"/>
      <c r="G18" s="146"/>
    </row>
    <row r="19" spans="1:7" ht="22.5">
      <c r="A19" s="359" t="s">
        <v>294</v>
      </c>
      <c r="C19" s="146"/>
      <c r="D19" s="139"/>
      <c r="E19" s="139"/>
      <c r="G19" s="217" t="s">
        <v>170</v>
      </c>
    </row>
    <row r="20" spans="1:7" ht="22.5">
      <c r="A20" s="359" t="s">
        <v>179</v>
      </c>
      <c r="C20" s="144" t="s">
        <v>132</v>
      </c>
      <c r="D20" s="145"/>
      <c r="E20" s="145"/>
      <c r="G20" s="69" t="b">
        <v>1</v>
      </c>
    </row>
    <row r="21" spans="1:7">
      <c r="A21" s="359" t="s">
        <v>180</v>
      </c>
    </row>
    <row r="22" spans="1:7">
      <c r="A22" s="359" t="s">
        <v>181</v>
      </c>
    </row>
    <row r="23" spans="1:7">
      <c r="A23" s="359" t="s">
        <v>295</v>
      </c>
    </row>
    <row r="24" spans="1:7">
      <c r="A24" s="359" t="s">
        <v>296</v>
      </c>
    </row>
    <row r="25" spans="1:7">
      <c r="A25" s="359" t="s">
        <v>182</v>
      </c>
    </row>
    <row r="26" spans="1:7">
      <c r="A26" s="359" t="s">
        <v>297</v>
      </c>
    </row>
    <row r="27" spans="1:7">
      <c r="A27" s="359" t="s">
        <v>183</v>
      </c>
    </row>
    <row r="28" spans="1:7">
      <c r="A28" s="359" t="s">
        <v>216</v>
      </c>
    </row>
    <row r="29" spans="1:7">
      <c r="A29" s="359" t="s">
        <v>208</v>
      </c>
    </row>
    <row r="30" spans="1:7">
      <c r="A30" s="359" t="s">
        <v>298</v>
      </c>
    </row>
    <row r="31" spans="1:7">
      <c r="A31" s="359" t="s">
        <v>299</v>
      </c>
    </row>
    <row r="32" spans="1:7">
      <c r="A32" s="359" t="s">
        <v>184</v>
      </c>
    </row>
    <row r="33" spans="1:1">
      <c r="A33" s="359" t="s">
        <v>300</v>
      </c>
    </row>
    <row r="34" spans="1:1">
      <c r="A34" s="359" t="s">
        <v>301</v>
      </c>
    </row>
    <row r="35" spans="1:1">
      <c r="A35" s="359" t="s">
        <v>302</v>
      </c>
    </row>
    <row r="36" spans="1:1">
      <c r="A36" s="359" t="s">
        <v>303</v>
      </c>
    </row>
    <row r="37" spans="1:1">
      <c r="A37" s="359" t="s">
        <v>304</v>
      </c>
    </row>
    <row r="38" spans="1:1">
      <c r="A38" s="359" t="s">
        <v>209</v>
      </c>
    </row>
    <row r="39" spans="1:1">
      <c r="A39" s="359" t="s">
        <v>305</v>
      </c>
    </row>
    <row r="40" spans="1:1">
      <c r="A40" s="359" t="s">
        <v>185</v>
      </c>
    </row>
    <row r="41" spans="1:1">
      <c r="A41" s="359" t="s">
        <v>186</v>
      </c>
    </row>
    <row r="42" spans="1:1">
      <c r="A42" s="359" t="s">
        <v>187</v>
      </c>
    </row>
    <row r="43" spans="1:1">
      <c r="A43" s="359" t="s">
        <v>306</v>
      </c>
    </row>
    <row r="44" spans="1:1">
      <c r="A44" s="359" t="s">
        <v>307</v>
      </c>
    </row>
    <row r="45" spans="1:1">
      <c r="A45" s="359" t="s">
        <v>210</v>
      </c>
    </row>
    <row r="46" spans="1:1">
      <c r="A46" s="359" t="s">
        <v>308</v>
      </c>
    </row>
    <row r="47" spans="1:1">
      <c r="A47" s="359" t="s">
        <v>309</v>
      </c>
    </row>
    <row r="48" spans="1:1">
      <c r="A48" s="359" t="s">
        <v>310</v>
      </c>
    </row>
    <row r="49" spans="1:1">
      <c r="A49" s="359" t="s">
        <v>311</v>
      </c>
    </row>
    <row r="50" spans="1:1">
      <c r="A50" s="359" t="s">
        <v>188</v>
      </c>
    </row>
    <row r="51" spans="1:1">
      <c r="A51" s="359" t="s">
        <v>189</v>
      </c>
    </row>
    <row r="52" spans="1:1">
      <c r="A52" s="359" t="s">
        <v>217</v>
      </c>
    </row>
    <row r="53" spans="1:1">
      <c r="A53" s="359" t="s">
        <v>312</v>
      </c>
    </row>
    <row r="54" spans="1:1">
      <c r="A54" s="359" t="s">
        <v>220</v>
      </c>
    </row>
    <row r="55" spans="1:1">
      <c r="A55" s="359" t="s">
        <v>190</v>
      </c>
    </row>
    <row r="56" spans="1:1">
      <c r="A56" s="359" t="s">
        <v>313</v>
      </c>
    </row>
    <row r="57" spans="1:1">
      <c r="A57" s="359" t="s">
        <v>191</v>
      </c>
    </row>
    <row r="58" spans="1:1">
      <c r="A58" s="359" t="s">
        <v>314</v>
      </c>
    </row>
    <row r="59" spans="1:1">
      <c r="A59" s="359" t="s">
        <v>315</v>
      </c>
    </row>
    <row r="60" spans="1:1">
      <c r="A60" s="359" t="s">
        <v>316</v>
      </c>
    </row>
    <row r="61" spans="1:1">
      <c r="A61" s="359" t="s">
        <v>317</v>
      </c>
    </row>
    <row r="62" spans="1:1">
      <c r="A62" s="359" t="s">
        <v>211</v>
      </c>
    </row>
    <row r="63" spans="1:1">
      <c r="A63" s="359" t="s">
        <v>318</v>
      </c>
    </row>
    <row r="64" spans="1:1">
      <c r="A64" s="359" t="s">
        <v>319</v>
      </c>
    </row>
    <row r="65" spans="1:1">
      <c r="A65" s="359" t="s">
        <v>221</v>
      </c>
    </row>
    <row r="66" spans="1:1">
      <c r="A66" s="359" t="s">
        <v>212</v>
      </c>
    </row>
    <row r="67" spans="1:1">
      <c r="A67" s="359" t="s">
        <v>192</v>
      </c>
    </row>
    <row r="68" spans="1:1">
      <c r="A68" s="359" t="s">
        <v>320</v>
      </c>
    </row>
    <row r="69" spans="1:1">
      <c r="A69" s="359" t="s">
        <v>321</v>
      </c>
    </row>
    <row r="70" spans="1:1">
      <c r="A70" s="359" t="s">
        <v>322</v>
      </c>
    </row>
    <row r="71" spans="1:1">
      <c r="A71" s="359" t="s">
        <v>323</v>
      </c>
    </row>
    <row r="72" spans="1:1">
      <c r="A72" s="359" t="s">
        <v>193</v>
      </c>
    </row>
    <row r="73" spans="1:1">
      <c r="A73" s="359" t="s">
        <v>324</v>
      </c>
    </row>
    <row r="74" spans="1:1">
      <c r="A74" s="359" t="s">
        <v>194</v>
      </c>
    </row>
    <row r="75" spans="1:1">
      <c r="A75" s="359" t="s">
        <v>195</v>
      </c>
    </row>
    <row r="76" spans="1:1">
      <c r="A76" s="359" t="s">
        <v>196</v>
      </c>
    </row>
    <row r="77" spans="1:1">
      <c r="A77" s="359" t="s">
        <v>197</v>
      </c>
    </row>
    <row r="78" spans="1:1">
      <c r="A78" s="359" t="s">
        <v>213</v>
      </c>
    </row>
    <row r="79" spans="1:1">
      <c r="A79" s="359" t="s">
        <v>218</v>
      </c>
    </row>
    <row r="80" spans="1:1">
      <c r="A80" s="359" t="s">
        <v>198</v>
      </c>
    </row>
    <row r="81" spans="1:1">
      <c r="A81" s="359" t="s">
        <v>199</v>
      </c>
    </row>
    <row r="82" spans="1:1">
      <c r="A82" s="359" t="s">
        <v>222</v>
      </c>
    </row>
    <row r="83" spans="1:1">
      <c r="A83" s="359" t="s">
        <v>325</v>
      </c>
    </row>
    <row r="84" spans="1:1">
      <c r="A84" s="359" t="s">
        <v>214</v>
      </c>
    </row>
    <row r="85" spans="1:1">
      <c r="A85" s="359" t="s">
        <v>326</v>
      </c>
    </row>
    <row r="86" spans="1:1">
      <c r="A86" s="359" t="s">
        <v>327</v>
      </c>
    </row>
    <row r="87" spans="1:1">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sheetPr codeName="modCheckCyan">
    <tabColor indexed="47"/>
  </sheetPr>
  <dimension ref="A2:A8"/>
  <sheetViews>
    <sheetView showGridLines="0" zoomScaleNormal="100" workbookViewId="0"/>
  </sheetViews>
  <sheetFormatPr defaultRowHeight="12.75"/>
  <cols>
    <col min="1" max="16384" width="9.140625" style="148"/>
  </cols>
  <sheetData>
    <row r="2" spans="1:1">
      <c r="A2" s="362">
        <f>IF('Сведения об изменении'!$E$13="",1,0)</f>
        <v>1</v>
      </c>
    </row>
    <row r="3" spans="1:1">
      <c r="A3" s="362">
        <f>IF(Дифференциация!$E$22="",1,0)</f>
        <v>0</v>
      </c>
    </row>
    <row r="4" spans="1:1">
      <c r="A4" s="362">
        <f>IF(Территории!$E$12="",1,0)</f>
        <v>0</v>
      </c>
    </row>
    <row r="5" spans="1:1">
      <c r="A5" s="362">
        <f>IF('Форма 1.7'!$G$11="",1,0)</f>
        <v>0</v>
      </c>
    </row>
    <row r="6" spans="1:1">
      <c r="A6" s="362">
        <f>IF('Форма 1.7'!$G$12="",1,0)</f>
        <v>0</v>
      </c>
    </row>
    <row r="7" spans="1:1">
      <c r="A7" s="362">
        <f>IF('Форма 1.7'!$G$13="",1,0)</f>
        <v>0</v>
      </c>
    </row>
    <row r="8" spans="1:1">
      <c r="A8" s="362">
        <f>IF('Форма 1.7'!$E$17="",1,0)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sheetPr codeName="modInfo">
    <tabColor indexed="47"/>
  </sheetPr>
  <dimension ref="A1:K11"/>
  <sheetViews>
    <sheetView showGridLines="0" zoomScaleNormal="100" workbookViewId="0"/>
  </sheetViews>
  <sheetFormatPr defaultRowHeight="11.25"/>
  <cols>
    <col min="1" max="1" width="3.7109375" style="110" customWidth="1"/>
    <col min="2" max="2" width="87.28515625" style="76" customWidth="1"/>
    <col min="3" max="3" width="9.140625" style="110"/>
    <col min="4" max="4" width="109.140625" style="110" customWidth="1"/>
    <col min="5" max="16384" width="9.140625" style="110"/>
  </cols>
  <sheetData>
    <row r="1" spans="1:11" ht="14.25">
      <c r="B1" s="171" t="s">
        <v>153</v>
      </c>
      <c r="C1" s="150"/>
      <c r="D1" s="481"/>
      <c r="E1" s="481"/>
      <c r="F1" s="481"/>
      <c r="G1" s="481"/>
      <c r="H1" s="481"/>
      <c r="I1" s="481"/>
      <c r="J1" s="481"/>
      <c r="K1" s="481"/>
    </row>
    <row r="2" spans="1:11" ht="14.25">
      <c r="A2" s="150">
        <v>1</v>
      </c>
      <c r="B2" s="172" t="s">
        <v>146</v>
      </c>
      <c r="C2" s="150"/>
      <c r="D2" s="481"/>
      <c r="E2" s="481"/>
      <c r="F2" s="481"/>
      <c r="G2" s="481"/>
      <c r="H2" s="481"/>
      <c r="I2" s="481"/>
      <c r="J2" s="481"/>
      <c r="K2" s="481"/>
    </row>
    <row r="3" spans="1:11" ht="22.5">
      <c r="A3" s="150">
        <v>2</v>
      </c>
      <c r="B3" s="172" t="s">
        <v>147</v>
      </c>
      <c r="C3" s="150"/>
      <c r="D3" s="482"/>
      <c r="E3" s="482"/>
      <c r="F3" s="482"/>
      <c r="G3" s="482"/>
      <c r="H3" s="482"/>
      <c r="I3" s="482"/>
      <c r="J3" s="482"/>
      <c r="K3" s="482"/>
    </row>
    <row r="4" spans="1:11" ht="14.25">
      <c r="B4" s="171" t="s">
        <v>154</v>
      </c>
      <c r="C4" s="150"/>
      <c r="D4" s="483"/>
      <c r="E4" s="482"/>
      <c r="F4" s="482"/>
      <c r="G4" s="482"/>
      <c r="H4" s="482"/>
      <c r="I4" s="482"/>
      <c r="J4" s="482"/>
      <c r="K4" s="482"/>
    </row>
    <row r="5" spans="1:11" ht="33.75">
      <c r="A5" s="150">
        <v>1</v>
      </c>
      <c r="B5" s="172" t="s">
        <v>200</v>
      </c>
      <c r="C5" s="150"/>
      <c r="D5" s="480"/>
      <c r="E5" s="480"/>
      <c r="F5" s="480"/>
      <c r="G5" s="480"/>
      <c r="H5" s="480"/>
      <c r="I5" s="480"/>
      <c r="J5" s="480"/>
      <c r="K5" s="480"/>
    </row>
    <row r="6" spans="1:11" ht="22.5">
      <c r="A6" s="150">
        <v>2</v>
      </c>
      <c r="B6" s="172" t="s">
        <v>152</v>
      </c>
    </row>
    <row r="7" spans="1:11" ht="22.5">
      <c r="A7" s="150">
        <v>3</v>
      </c>
      <c r="B7" s="172" t="s">
        <v>338</v>
      </c>
    </row>
    <row r="8" spans="1:11" ht="56.25">
      <c r="A8" s="150">
        <v>4</v>
      </c>
      <c r="B8" s="172" t="s">
        <v>339</v>
      </c>
    </row>
    <row r="9" spans="1:11">
      <c r="B9" s="171" t="s">
        <v>124</v>
      </c>
    </row>
    <row r="10" spans="1:11" ht="22.5">
      <c r="A10" s="150">
        <v>1</v>
      </c>
      <c r="B10" s="172" t="s">
        <v>122</v>
      </c>
    </row>
    <row r="11" spans="1:11">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sheetPr codeName="TSH_et_union_hor">
    <tabColor indexed="47"/>
  </sheetPr>
  <dimension ref="A3:CE60"/>
  <sheetViews>
    <sheetView showGridLines="0" zoomScaleNormal="100" workbookViewId="0"/>
  </sheetViews>
  <sheetFormatPr defaultRowHeight="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c r="D5" s="230"/>
      <c r="E5" s="232"/>
    </row>
    <row r="7" spans="1:83">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c r="C9" s="109"/>
      <c r="D9" s="230"/>
      <c r="E9" s="231"/>
      <c r="U9" s="247"/>
    </row>
    <row r="13" spans="1:83">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c r="D14" s="312"/>
      <c r="E14" s="312"/>
      <c r="F14" s="312"/>
      <c r="G14" s="312"/>
      <c r="H14" s="312"/>
      <c r="I14" s="312"/>
      <c r="J14" s="312"/>
      <c r="K14" s="312"/>
      <c r="L14" s="312"/>
    </row>
    <row r="15" spans="1:83" s="66" customFormat="1" ht="15" customHeight="1">
      <c r="A15" s="36"/>
      <c r="B15" s="179" t="s">
        <v>149</v>
      </c>
      <c r="C15" s="489"/>
      <c r="D15" s="415">
        <v>1</v>
      </c>
      <c r="E15" s="490"/>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c r="A16" s="36"/>
      <c r="B16" s="36"/>
      <c r="C16" s="489"/>
      <c r="D16" s="415"/>
      <c r="E16" s="490"/>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c r="Q17" s="233"/>
    </row>
    <row r="18" spans="1:83">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c r="F19" s="312"/>
      <c r="G19" s="312"/>
      <c r="H19" s="312"/>
      <c r="I19" s="312"/>
      <c r="J19" s="312"/>
      <c r="K19" s="312"/>
      <c r="L19" s="312"/>
      <c r="Q19" s="233"/>
    </row>
    <row r="20" spans="1:83" s="66" customFormat="1" ht="15" customHeight="1">
      <c r="A20" s="36"/>
      <c r="B20" s="179" t="s">
        <v>149</v>
      </c>
      <c r="C20" s="491"/>
      <c r="D20" s="71"/>
      <c r="E20" s="316"/>
      <c r="F20" s="492"/>
      <c r="G20" s="415">
        <v>0</v>
      </c>
      <c r="H20" s="484"/>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c r="A21" s="36"/>
      <c r="B21" s="36"/>
      <c r="C21" s="491"/>
      <c r="D21" s="71"/>
      <c r="E21" s="316"/>
      <c r="F21" s="492"/>
      <c r="G21" s="415"/>
      <c r="H21" s="484"/>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c r="Q22" s="233"/>
    </row>
    <row r="23" spans="1:83">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c r="Q24" s="233"/>
    </row>
    <row r="25" spans="1:83" s="66" customFormat="1" ht="15" customHeight="1">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row r="27" spans="1:83">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c r="A29" s="56"/>
      <c r="B29" s="56"/>
      <c r="C29" s="71"/>
      <c r="D29" s="449" t="s">
        <v>26</v>
      </c>
      <c r="E29" s="448"/>
      <c r="F29" s="448" t="s">
        <v>19</v>
      </c>
      <c r="G29" s="451"/>
      <c r="H29" s="415">
        <v>1</v>
      </c>
      <c r="I29" s="487"/>
      <c r="J29" s="448"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c r="A30" s="56"/>
      <c r="B30" s="56"/>
      <c r="C30" s="71"/>
      <c r="D30" s="449"/>
      <c r="E30" s="448"/>
      <c r="F30" s="448"/>
      <c r="G30" s="452"/>
      <c r="H30" s="415"/>
      <c r="I30" s="488"/>
      <c r="J30" s="448"/>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c r="A31" s="56"/>
      <c r="B31" s="56"/>
      <c r="C31" s="71"/>
      <c r="D31" s="449"/>
      <c r="E31" s="448"/>
      <c r="F31" s="448"/>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c r="A35" s="56"/>
      <c r="B35" s="56"/>
      <c r="C35" s="71"/>
      <c r="D35" s="56"/>
      <c r="E35" s="56"/>
      <c r="F35" s="56"/>
      <c r="G35" s="493"/>
      <c r="H35" s="415">
        <v>1</v>
      </c>
      <c r="I35" s="485"/>
      <c r="J35" s="448"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c r="A36" s="56"/>
      <c r="B36" s="56"/>
      <c r="C36" s="71"/>
      <c r="D36" s="56"/>
      <c r="E36" s="56"/>
      <c r="F36" s="56"/>
      <c r="G36" s="494"/>
      <c r="H36" s="415"/>
      <c r="I36" s="486"/>
      <c r="J36" s="448"/>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c r="K37" s="185"/>
      <c r="L37" s="185"/>
      <c r="M37" s="186"/>
    </row>
    <row r="38" spans="1:38">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c r="A43" s="17" t="s">
        <v>123</v>
      </c>
    </row>
    <row r="44" spans="1:38" customFormat="1" ht="17.100000000000001" customHeight="1"/>
    <row r="45" spans="1:38" s="149" customFormat="1" ht="14.2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row r="47" spans="1:38" s="17" customFormat="1" ht="17.100000000000001" customHeight="1">
      <c r="A47" s="17" t="s">
        <v>276</v>
      </c>
      <c r="B47" s="17" t="s">
        <v>277</v>
      </c>
      <c r="C47" s="17" t="s">
        <v>278</v>
      </c>
      <c r="D47" s="17" t="s">
        <v>279</v>
      </c>
    </row>
    <row r="48" spans="1:38" ht="17.100000000000001" customHeight="1">
      <c r="U48" s="56"/>
    </row>
    <row r="49" spans="1:21" s="352" customFormat="1">
      <c r="D49" s="353"/>
      <c r="E49" s="312"/>
      <c r="F49" s="312"/>
      <c r="G49" s="312"/>
      <c r="U49" s="245"/>
    </row>
    <row r="50" spans="1:21">
      <c r="C50" s="119"/>
      <c r="D50" s="462" t="s">
        <v>244</v>
      </c>
      <c r="E50" s="463"/>
      <c r="F50" s="463"/>
      <c r="G50" s="464"/>
    </row>
    <row r="51" spans="1:21" s="18" customFormat="1" ht="11.25" customHeight="1">
      <c r="A51" s="32"/>
      <c r="C51" s="37"/>
      <c r="D51" s="465" t="s">
        <v>233</v>
      </c>
      <c r="E51" s="465"/>
      <c r="F51" s="465"/>
      <c r="G51" s="466" t="s">
        <v>234</v>
      </c>
      <c r="H51" s="179"/>
      <c r="R51" s="238"/>
    </row>
    <row r="52" spans="1:21" s="18" customFormat="1" ht="11.25" customHeight="1">
      <c r="A52" s="32"/>
      <c r="C52" s="37"/>
      <c r="D52" s="329" t="s">
        <v>25</v>
      </c>
      <c r="E52" s="330" t="s">
        <v>257</v>
      </c>
      <c r="F52" s="331" t="s">
        <v>223</v>
      </c>
      <c r="G52" s="467"/>
      <c r="H52" s="179"/>
      <c r="R52" s="238"/>
    </row>
    <row r="53" spans="1:21" s="18" customFormat="1" ht="12" customHeight="1">
      <c r="A53" s="32"/>
      <c r="C53" s="37"/>
      <c r="D53" s="348" t="s">
        <v>26</v>
      </c>
      <c r="E53" s="332">
        <v>2</v>
      </c>
      <c r="F53" s="333">
        <v>3</v>
      </c>
      <c r="G53" s="334">
        <v>4</v>
      </c>
      <c r="H53" s="179"/>
      <c r="R53" s="238"/>
    </row>
    <row r="54" spans="1:21" s="18" customFormat="1">
      <c r="A54" s="32"/>
      <c r="C54" s="37"/>
      <c r="D54" s="326">
        <v>1</v>
      </c>
      <c r="E54" s="336" t="s">
        <v>259</v>
      </c>
      <c r="F54" s="363" t="str">
        <f>IF(form_up_date="","",form_up_date)</f>
        <v>19.10.2022</v>
      </c>
      <c r="G54" s="365" t="s">
        <v>260</v>
      </c>
      <c r="H54" s="179"/>
      <c r="R54" s="238"/>
    </row>
    <row r="55" spans="1:21" s="18" customFormat="1" ht="45">
      <c r="A55" s="32"/>
      <c r="C55" s="37"/>
      <c r="D55" s="326" t="s">
        <v>271</v>
      </c>
      <c r="E55" s="336" t="s">
        <v>261</v>
      </c>
      <c r="F55" s="363"/>
      <c r="G55" s="337" t="s">
        <v>333</v>
      </c>
      <c r="H55" s="179"/>
      <c r="R55" s="238"/>
    </row>
    <row r="56" spans="1:21" s="18" customFormat="1">
      <c r="A56" s="32"/>
      <c r="C56" s="37"/>
      <c r="D56" s="326" t="s">
        <v>272</v>
      </c>
      <c r="E56" s="336" t="s">
        <v>262</v>
      </c>
      <c r="F56" s="363"/>
      <c r="G56" s="365" t="s">
        <v>263</v>
      </c>
      <c r="H56" s="179"/>
      <c r="R56" s="238"/>
    </row>
    <row r="57" spans="1:21" s="18" customFormat="1">
      <c r="A57" s="32"/>
      <c r="C57" s="37"/>
      <c r="D57" s="326" t="s">
        <v>273</v>
      </c>
      <c r="E57" s="336" t="s">
        <v>264</v>
      </c>
      <c r="F57" s="364" t="s">
        <v>265</v>
      </c>
      <c r="G57" s="337"/>
      <c r="H57" s="179"/>
      <c r="R57" s="238"/>
    </row>
    <row r="58" spans="1:21" s="18" customFormat="1">
      <c r="A58" s="32"/>
      <c r="C58" s="37"/>
      <c r="D58" s="335" t="str">
        <f>D57&amp;".1"</f>
        <v>4.1.1</v>
      </c>
      <c r="E58" s="338" t="s">
        <v>3</v>
      </c>
      <c r="F58" s="363" t="str">
        <f>IF(region_name="","",region_name)</f>
        <v>Нижегородская область</v>
      </c>
      <c r="G58" s="365" t="s">
        <v>266</v>
      </c>
      <c r="H58" s="179"/>
      <c r="R58" s="238"/>
    </row>
    <row r="59" spans="1:21" s="18" customFormat="1" ht="22.5">
      <c r="A59" s="32"/>
      <c r="C59" s="37"/>
      <c r="D59" s="326" t="s">
        <v>274</v>
      </c>
      <c r="E59" s="339" t="s">
        <v>267</v>
      </c>
      <c r="F59" s="363"/>
      <c r="G59" s="367" t="s">
        <v>268</v>
      </c>
      <c r="H59" s="179"/>
      <c r="R59" s="238"/>
    </row>
    <row r="60" spans="1:21" s="18" customFormat="1" ht="56.25">
      <c r="A60" s="32"/>
      <c r="C60" s="37"/>
      <c r="D60" s="326" t="s">
        <v>275</v>
      </c>
      <c r="E60" s="340" t="s">
        <v>269</v>
      </c>
      <c r="F60" s="363"/>
      <c r="G60" s="347" t="s">
        <v>332</v>
      </c>
      <c r="H60" s="179"/>
      <c r="R60" s="238"/>
    </row>
  </sheetData>
  <dataConsolidate/>
  <mergeCells count="21">
    <mergeCell ref="D51:F51"/>
    <mergeCell ref="G51:G52"/>
    <mergeCell ref="C15:C16"/>
    <mergeCell ref="D15:D16"/>
    <mergeCell ref="E15:E16"/>
    <mergeCell ref="C20:C21"/>
    <mergeCell ref="F20:F21"/>
    <mergeCell ref="G35:G36"/>
    <mergeCell ref="G20:G21"/>
    <mergeCell ref="D50:G50"/>
    <mergeCell ref="H35:H36"/>
    <mergeCell ref="I35:I36"/>
    <mergeCell ref="J35:J36"/>
    <mergeCell ref="I29:I30"/>
    <mergeCell ref="J29:J30"/>
    <mergeCell ref="H20:H21"/>
    <mergeCell ref="D29:D31"/>
    <mergeCell ref="E29:E31"/>
    <mergeCell ref="F29:F31"/>
    <mergeCell ref="G29:G30"/>
    <mergeCell ref="H29:H3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sheetPr codeName="modList00">
    <tabColor indexed="47"/>
  </sheetPr>
  <dimension ref="A1"/>
  <sheetViews>
    <sheetView showGridLines="0" zoomScaleNormal="100" workbookViewId="0"/>
  </sheetViews>
  <sheetFormatPr defaultRowHeight="1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sheetPr codeName="modList01">
    <tabColor indexed="47"/>
  </sheetPr>
  <dimension ref="A1:L17"/>
  <sheetViews>
    <sheetView showGridLines="0" topLeftCell="C3" zoomScaleNormal="100" workbookViewId="0"/>
  </sheetViews>
  <sheetFormatPr defaultColWidth="10.5703125" defaultRowHeight="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c r="L1" s="239"/>
    </row>
    <row r="2" spans="1:12" s="179" customFormat="1" ht="15" hidden="1" customHeight="1">
      <c r="L2" s="239"/>
    </row>
    <row r="3" spans="1:12" ht="11.25" customHeight="1"/>
    <row r="4" spans="1:12" ht="36.75" customHeight="1"/>
    <row r="5" spans="1:12" ht="15" customHeight="1"/>
    <row r="6" spans="1:12" ht="11.25" customHeight="1"/>
    <row r="8" spans="1:12" ht="21" customHeight="1"/>
    <row r="9" spans="1:12" ht="11.25" customHeight="1"/>
    <row r="10" spans="1:12" ht="15" customHeight="1">
      <c r="A10" s="18"/>
    </row>
    <row r="11" spans="1:12" ht="21.95" customHeight="1">
      <c r="A11" s="18"/>
    </row>
    <row r="12" spans="1:12" ht="21.95" customHeight="1">
      <c r="A12" s="18"/>
    </row>
    <row r="13" spans="1:12" ht="21.95" customHeight="1">
      <c r="A13" s="18"/>
    </row>
    <row r="14" spans="1:12" ht="33.950000000000003" customHeight="1">
      <c r="A14" s="18"/>
    </row>
    <row r="15" spans="1:12" ht="15" customHeight="1">
      <c r="A15" s="18"/>
    </row>
    <row r="17" ht="68.099999999999994" customHeight="1"/>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sheetPr codeName="modList02">
    <tabColor indexed="47"/>
  </sheetPr>
  <dimension ref="A1:C12"/>
  <sheetViews>
    <sheetView showGridLines="0" topLeftCell="C4" zoomScaleNormal="100" workbookViewId="0"/>
  </sheetViews>
  <sheetFormatPr defaultRowHeight="15"/>
  <cols>
    <col min="1" max="1" width="9.140625" style="75" hidden="1" customWidth="1"/>
    <col min="2" max="2" width="9.140625" style="76" hidden="1" customWidth="1"/>
    <col min="3" max="3" width="9.140625" style="245"/>
    <col min="4" max="16384" width="9.140625" style="76"/>
  </cols>
  <sheetData>
    <row r="1" spans="1:3" hidden="1"/>
    <row r="2" spans="1:3" hidden="1"/>
    <row r="3" spans="1:3" hidden="1"/>
    <row r="4" spans="1:3" ht="10.5" customHeight="1"/>
    <row r="5" spans="1:3" s="36" customFormat="1" ht="30" customHeight="1">
      <c r="A5" s="32"/>
      <c r="C5" s="246"/>
    </row>
    <row r="6" spans="1:3" s="36" customFormat="1" ht="15" customHeight="1">
      <c r="A6" s="32"/>
      <c r="C6" s="246"/>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49"/>
  </cols>
  <sheetData>
    <row r="1" spans="1:1">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sheetPr codeName="modList04">
    <tabColor indexed="47"/>
  </sheetPr>
  <dimension ref="A1:Q16"/>
  <sheetViews>
    <sheetView showGridLines="0" topLeftCell="C6" zoomScaleNormal="100" workbookViewId="0"/>
  </sheetViews>
  <sheetFormatPr defaultRowHeight="15"/>
  <cols>
    <col min="1" max="2" width="9.140625" style="7" hidden="1" customWidth="1"/>
    <col min="3" max="3" width="3.7109375" style="42" customWidth="1"/>
    <col min="4" max="16" width="9.140625" style="7"/>
    <col min="17" max="17" width="9.140625" style="248"/>
    <col min="18" max="16384" width="9.140625" style="7"/>
  </cols>
  <sheetData>
    <row r="1" spans="3:17" s="78" customFormat="1" hidden="1">
      <c r="C1" s="77"/>
      <c r="Q1" s="247"/>
    </row>
    <row r="2" spans="3:17" s="78" customFormat="1" hidden="1">
      <c r="C2" s="77"/>
      <c r="Q2" s="247"/>
    </row>
    <row r="3" spans="3:17" s="78" customFormat="1" hidden="1">
      <c r="C3" s="77"/>
      <c r="Q3" s="247"/>
    </row>
    <row r="4" spans="3:17" s="78" customFormat="1" hidden="1">
      <c r="C4" s="77"/>
      <c r="Q4" s="247"/>
    </row>
    <row r="5" spans="3:17" s="78" customFormat="1" hidden="1">
      <c r="C5" s="77"/>
      <c r="Q5" s="247"/>
    </row>
    <row r="6" spans="3:17" s="78" customFormat="1" ht="10.5" customHeight="1">
      <c r="C6" s="79"/>
      <c r="Q6" s="247"/>
    </row>
    <row r="7" spans="3:17" s="78" customFormat="1" ht="20.100000000000001" customHeight="1">
      <c r="C7" s="79"/>
      <c r="Q7" s="247"/>
    </row>
    <row r="8" spans="3:17" s="78" customFormat="1" ht="15" customHeight="1">
      <c r="C8" s="79"/>
      <c r="Q8" s="247"/>
    </row>
    <row r="9" spans="3:17" s="78" customFormat="1" ht="6.95" customHeight="1">
      <c r="C9" s="79"/>
      <c r="Q9" s="247"/>
    </row>
    <row r="10" spans="3:17" s="78" customFormat="1" ht="22.5" customHeight="1">
      <c r="C10" s="79"/>
      <c r="Q10" s="247"/>
    </row>
    <row r="11" spans="3:17" s="78" customFormat="1" ht="11.25" customHeight="1">
      <c r="C11" s="79"/>
      <c r="Q11" s="247"/>
    </row>
    <row r="12" spans="3:17" s="78" customFormat="1" ht="15" hidden="1" customHeight="1">
      <c r="C12" s="79"/>
      <c r="Q12" s="247"/>
    </row>
    <row r="13" spans="3:17" s="78" customFormat="1" ht="14.1" customHeight="1">
      <c r="C13" s="82"/>
      <c r="Q13" s="247"/>
    </row>
    <row r="14" spans="3:17" s="78" customFormat="1" ht="15" customHeight="1">
      <c r="C14" s="79"/>
      <c r="Q14" s="247"/>
    </row>
    <row r="15" spans="3:17" s="78" customFormat="1" ht="11.25" customHeight="1">
      <c r="C15" s="77"/>
      <c r="Q15" s="247"/>
    </row>
    <row r="16" spans="3:17" s="78" customFormat="1">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sheetPr codeName="modList07">
    <tabColor indexed="47"/>
  </sheetPr>
  <dimension ref="A1:N27"/>
  <sheetViews>
    <sheetView showGridLines="0" topLeftCell="C3" zoomScaleNormal="100" workbookViewId="0"/>
  </sheetViews>
  <sheetFormatPr defaultRowHeight="11.25"/>
  <cols>
    <col min="1" max="1" width="6.42578125" style="207" hidden="1" customWidth="1"/>
    <col min="2" max="2" width="2" style="207" hidden="1" customWidth="1"/>
    <col min="3" max="14" width="9.140625" style="208"/>
    <col min="15" max="16384" width="9.140625" style="207"/>
  </cols>
  <sheetData>
    <row r="1" spans="1:14" hidden="1"/>
    <row r="2" spans="1:14" hidden="1"/>
    <row r="3" spans="1:14" ht="10.5" customHeight="1"/>
    <row r="4" spans="1:14" ht="27" customHeight="1">
      <c r="A4" s="209"/>
      <c r="B4" s="209"/>
    </row>
    <row r="5" spans="1:14" s="211" customFormat="1" ht="15">
      <c r="A5" s="209"/>
      <c r="B5" s="209"/>
      <c r="C5" s="210"/>
      <c r="D5" s="210"/>
      <c r="E5" s="210"/>
      <c r="F5" s="210"/>
      <c r="G5" s="210"/>
      <c r="H5" s="210"/>
      <c r="I5" s="210"/>
      <c r="J5" s="210"/>
      <c r="K5" s="210"/>
      <c r="L5" s="210"/>
      <c r="M5" s="210"/>
      <c r="N5" s="210"/>
    </row>
    <row r="6" spans="1:14" s="212" customFormat="1" ht="3" customHeight="1">
      <c r="A6" s="442"/>
      <c r="B6" s="442"/>
      <c r="C6" s="213"/>
      <c r="D6" s="213"/>
      <c r="E6" s="213"/>
      <c r="F6" s="213"/>
      <c r="G6" s="213"/>
      <c r="H6" s="213"/>
      <c r="I6" s="213"/>
      <c r="J6" s="213"/>
      <c r="K6" s="213"/>
      <c r="L6" s="213"/>
      <c r="M6" s="213"/>
      <c r="N6" s="213"/>
    </row>
    <row r="7" spans="1:14" ht="3.75" customHeight="1">
      <c r="A7" s="442"/>
      <c r="B7" s="442"/>
    </row>
    <row r="8" spans="1:14" ht="0.2" customHeight="1">
      <c r="B8" s="354"/>
    </row>
    <row r="9" spans="1:14" ht="0.2" customHeight="1">
      <c r="B9" s="354"/>
    </row>
    <row r="10" spans="1:14" ht="0.2" customHeight="1">
      <c r="B10" s="354"/>
    </row>
    <row r="11" spans="1:14" ht="6" hidden="1" customHeight="1">
      <c r="B11" s="354"/>
    </row>
    <row r="12" spans="1:14" ht="20.25" hidden="1" customHeight="1">
      <c r="A12" s="163"/>
      <c r="B12" s="354"/>
    </row>
    <row r="13" spans="1:14" ht="20.25" hidden="1" customHeight="1">
      <c r="B13" s="354"/>
    </row>
    <row r="14" spans="1:14" ht="6" hidden="1" customHeight="1">
      <c r="B14" s="355"/>
    </row>
    <row r="15" spans="1:14" ht="3" customHeight="1"/>
    <row r="16" spans="1:14" ht="0.2" customHeight="1"/>
    <row r="17" spans="1:14" s="211" customFormat="1" ht="0.2" customHeight="1">
      <c r="A17" s="214"/>
      <c r="B17" s="214"/>
      <c r="C17" s="210"/>
      <c r="D17" s="210"/>
      <c r="E17" s="210"/>
      <c r="F17" s="210"/>
      <c r="G17" s="210"/>
      <c r="H17" s="210"/>
      <c r="I17" s="210"/>
      <c r="J17" s="210"/>
      <c r="K17" s="210"/>
      <c r="L17" s="210"/>
      <c r="M17" s="210"/>
      <c r="N17" s="210"/>
    </row>
    <row r="18" spans="1:14" ht="23.25" customHeight="1">
      <c r="A18" s="432"/>
      <c r="B18" s="163"/>
    </row>
    <row r="19" spans="1:14" ht="23.25" customHeight="1">
      <c r="A19" s="432"/>
      <c r="B19" s="165"/>
    </row>
    <row r="20" spans="1:14" s="168" customFormat="1" ht="14.25" customHeight="1">
      <c r="A20" s="74"/>
      <c r="B20" s="74"/>
      <c r="C20" s="182"/>
      <c r="D20" s="182"/>
      <c r="E20" s="182"/>
      <c r="F20" s="182"/>
      <c r="G20" s="182"/>
      <c r="H20" s="182"/>
      <c r="I20" s="182"/>
      <c r="J20" s="182"/>
      <c r="K20" s="182"/>
      <c r="L20" s="182"/>
      <c r="M20" s="182"/>
      <c r="N20" s="182"/>
    </row>
    <row r="21" spans="1:14" hidden="1">
      <c r="A21" s="215"/>
      <c r="B21" s="167"/>
    </row>
    <row r="22" spans="1:14" s="161" customFormat="1" ht="15" customHeight="1">
      <c r="A22" s="56"/>
      <c r="B22" s="56"/>
      <c r="C22" s="162"/>
      <c r="D22" s="162"/>
      <c r="E22" s="162"/>
      <c r="F22" s="162"/>
      <c r="G22" s="162"/>
      <c r="H22" s="162"/>
      <c r="I22" s="162"/>
      <c r="J22" s="162"/>
      <c r="K22" s="162"/>
      <c r="L22" s="162"/>
      <c r="M22" s="162"/>
      <c r="N22" s="162"/>
    </row>
    <row r="23" spans="1:14" s="161" customFormat="1" ht="15" customHeight="1">
      <c r="A23" s="56"/>
      <c r="B23" s="56"/>
      <c r="C23" s="162"/>
      <c r="D23" s="162"/>
      <c r="E23" s="162"/>
      <c r="F23" s="162"/>
      <c r="G23" s="162"/>
      <c r="H23" s="162"/>
      <c r="I23" s="162"/>
      <c r="J23" s="162"/>
      <c r="K23" s="162"/>
      <c r="L23" s="162"/>
      <c r="M23" s="162"/>
      <c r="N23" s="162"/>
    </row>
    <row r="24" spans="1:14" s="161" customFormat="1" ht="15" customHeight="1">
      <c r="A24" s="56"/>
      <c r="B24" s="56"/>
      <c r="C24" s="162"/>
      <c r="D24" s="162"/>
      <c r="E24" s="162"/>
      <c r="F24" s="162"/>
      <c r="G24" s="162"/>
      <c r="H24" s="162"/>
      <c r="I24" s="162"/>
      <c r="J24" s="162"/>
      <c r="K24" s="162"/>
      <c r="L24" s="162"/>
      <c r="M24" s="162"/>
      <c r="N24" s="162"/>
    </row>
    <row r="25" spans="1:14" ht="15" customHeight="1">
      <c r="A25" s="216"/>
      <c r="B25" s="187"/>
    </row>
    <row r="26" spans="1:14" ht="15" customHeight="1"/>
    <row r="27" spans="1:14" ht="15" customHeight="1"/>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sheetPr codeName="modList09">
    <tabColor indexed="47"/>
  </sheetPr>
  <dimension ref="A1:A424"/>
  <sheetViews>
    <sheetView showGridLines="0" zoomScaleNormal="100" workbookViewId="0"/>
  </sheetViews>
  <sheetFormatPr defaultRowHeight="11.25"/>
  <cols>
    <col min="1" max="16384" width="9.140625" style="311"/>
  </cols>
  <sheetData>
    <row r="1" spans="1:1">
      <c r="A1" s="310"/>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sheetPr codeName="modHTTP">
    <tabColor indexed="47"/>
  </sheetPr>
  <dimension ref="A1"/>
  <sheetViews>
    <sheetView showGridLines="0" zoomScaleNormal="100" workbookViewId="0"/>
  </sheetViews>
  <sheetFormatPr defaultRowHeight="11.2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sheetPr codeName="modfrmRegion">
    <tabColor rgb="FFFFCC99"/>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sheetPr codeName="MR_LIST">
    <tabColor rgb="FFFFCC99"/>
  </sheetPr>
  <dimension ref="A1"/>
  <sheetViews>
    <sheetView showGridLines="0" zoomScaleNormal="100" workbookViewId="0"/>
  </sheetViews>
  <sheetFormatPr defaultRowHeight="11.2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sheetPr codeName="REESTR_VT">
    <tabColor indexed="47"/>
  </sheetPr>
  <dimension ref="A1"/>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sheetPr codeName="REESTR_VED">
    <tabColor indexed="47"/>
  </sheetPr>
  <dimension ref="A1:B4"/>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row r="1" spans="1:2">
      <c r="A1" s="35" t="s">
        <v>109</v>
      </c>
      <c r="B1" s="35" t="s">
        <v>110</v>
      </c>
    </row>
    <row r="2" spans="1:2">
      <c r="A2" s="35">
        <v>4189706</v>
      </c>
      <c r="B2" s="35" t="s">
        <v>355</v>
      </c>
    </row>
    <row r="3" spans="1:2">
      <c r="A3" s="35">
        <v>4189705</v>
      </c>
      <c r="B3" s="35" t="s">
        <v>356</v>
      </c>
    </row>
    <row r="4" spans="1:2">
      <c r="A4" s="35">
        <v>4189707</v>
      </c>
      <c r="B4" s="35" t="s">
        <v>357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sheetPr codeName="OrgData">
    <tabColor indexed="47"/>
  </sheetPr>
  <dimension ref="F34:F41"/>
  <sheetViews>
    <sheetView showGridLines="0" zoomScaleNormal="100" workbookViewId="0"/>
  </sheetViews>
  <sheetFormatPr defaultRowHeight="12.75"/>
  <cols>
    <col min="1" max="16384" width="9.140625" style="34"/>
  </cols>
  <sheetData>
    <row r="34" spans="6:6">
      <c r="F34" s="41"/>
    </row>
    <row r="35" spans="6:6">
      <c r="F35" s="41"/>
    </row>
    <row r="38" spans="6:6">
      <c r="F38" s="52"/>
    </row>
    <row r="39" spans="6:6">
      <c r="F39" s="52"/>
    </row>
    <row r="40" spans="6:6">
      <c r="F40" s="52"/>
    </row>
    <row r="41" spans="6:6">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sheetPr codeName="TSH_REESTR_ORG">
    <tabColor indexed="47"/>
  </sheetPr>
  <dimension ref="A1:J156"/>
  <sheetViews>
    <sheetView showGridLines="0" zoomScaleNormal="100" workbookViewId="0"/>
  </sheetViews>
  <sheetFormatPr defaultRowHeight="11.2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c r="A1" s="111" t="s">
        <v>903</v>
      </c>
      <c r="B1" s="111" t="s">
        <v>358</v>
      </c>
      <c r="C1" s="111" t="s">
        <v>359</v>
      </c>
      <c r="D1" s="111" t="s">
        <v>360</v>
      </c>
      <c r="E1" s="111" t="s">
        <v>361</v>
      </c>
      <c r="F1" s="111" t="s">
        <v>362</v>
      </c>
      <c r="G1" s="111" t="s">
        <v>363</v>
      </c>
      <c r="H1" s="111" t="s">
        <v>364</v>
      </c>
      <c r="I1" s="111" t="s">
        <v>365</v>
      </c>
    </row>
    <row r="2" spans="1:10">
      <c r="A2" s="111">
        <v>1</v>
      </c>
      <c r="B2" s="111" t="s">
        <v>366</v>
      </c>
      <c r="C2" s="111" t="s">
        <v>209</v>
      </c>
      <c r="D2" s="111" t="s">
        <v>367</v>
      </c>
      <c r="E2" s="111" t="s">
        <v>368</v>
      </c>
      <c r="F2" s="111" t="s">
        <v>369</v>
      </c>
      <c r="G2" s="111" t="s">
        <v>370</v>
      </c>
      <c r="J2" s="111" t="s">
        <v>904</v>
      </c>
    </row>
    <row r="3" spans="1:10">
      <c r="A3" s="111">
        <v>2</v>
      </c>
      <c r="B3" s="111" t="s">
        <v>366</v>
      </c>
      <c r="C3" s="111" t="s">
        <v>209</v>
      </c>
      <c r="D3" s="111" t="s">
        <v>371</v>
      </c>
      <c r="E3" s="111" t="s">
        <v>372</v>
      </c>
      <c r="F3" s="111" t="s">
        <v>373</v>
      </c>
      <c r="G3" s="111" t="s">
        <v>374</v>
      </c>
      <c r="J3" s="111" t="s">
        <v>904</v>
      </c>
    </row>
    <row r="4" spans="1:10">
      <c r="A4" s="111">
        <v>3</v>
      </c>
      <c r="B4" s="111" t="s">
        <v>366</v>
      </c>
      <c r="C4" s="111" t="s">
        <v>209</v>
      </c>
      <c r="D4" s="111" t="s">
        <v>375</v>
      </c>
      <c r="E4" s="111" t="s">
        <v>376</v>
      </c>
      <c r="F4" s="111" t="s">
        <v>377</v>
      </c>
      <c r="G4" s="111" t="s">
        <v>378</v>
      </c>
      <c r="J4" s="111" t="s">
        <v>904</v>
      </c>
    </row>
    <row r="5" spans="1:10">
      <c r="A5" s="111">
        <v>4</v>
      </c>
      <c r="B5" s="111" t="s">
        <v>366</v>
      </c>
      <c r="C5" s="111" t="s">
        <v>209</v>
      </c>
      <c r="D5" s="111" t="s">
        <v>379</v>
      </c>
      <c r="E5" s="111" t="s">
        <v>380</v>
      </c>
      <c r="F5" s="111" t="s">
        <v>381</v>
      </c>
      <c r="G5" s="111" t="s">
        <v>374</v>
      </c>
      <c r="J5" s="111" t="s">
        <v>904</v>
      </c>
    </row>
    <row r="6" spans="1:10">
      <c r="A6" s="111">
        <v>5</v>
      </c>
      <c r="B6" s="111" t="s">
        <v>366</v>
      </c>
      <c r="C6" s="111" t="s">
        <v>209</v>
      </c>
      <c r="D6" s="111" t="s">
        <v>382</v>
      </c>
      <c r="E6" s="111" t="s">
        <v>383</v>
      </c>
      <c r="F6" s="111" t="s">
        <v>384</v>
      </c>
      <c r="G6" s="111" t="s">
        <v>385</v>
      </c>
      <c r="J6" s="111" t="s">
        <v>904</v>
      </c>
    </row>
    <row r="7" spans="1:10">
      <c r="A7" s="111">
        <v>6</v>
      </c>
      <c r="B7" s="111" t="s">
        <v>366</v>
      </c>
      <c r="C7" s="111" t="s">
        <v>209</v>
      </c>
      <c r="D7" s="111" t="s">
        <v>386</v>
      </c>
      <c r="E7" s="111" t="s">
        <v>387</v>
      </c>
      <c r="F7" s="111" t="s">
        <v>388</v>
      </c>
      <c r="G7" s="111" t="s">
        <v>389</v>
      </c>
      <c r="J7" s="111" t="s">
        <v>904</v>
      </c>
    </row>
    <row r="8" spans="1:10">
      <c r="A8" s="111">
        <v>7</v>
      </c>
      <c r="B8" s="111" t="s">
        <v>366</v>
      </c>
      <c r="C8" s="111" t="s">
        <v>209</v>
      </c>
      <c r="D8" s="111" t="s">
        <v>390</v>
      </c>
      <c r="E8" s="111" t="s">
        <v>391</v>
      </c>
      <c r="F8" s="111" t="s">
        <v>392</v>
      </c>
      <c r="G8" s="111" t="s">
        <v>393</v>
      </c>
      <c r="J8" s="111" t="s">
        <v>904</v>
      </c>
    </row>
    <row r="9" spans="1:10">
      <c r="A9" s="111">
        <v>8</v>
      </c>
      <c r="B9" s="111" t="s">
        <v>366</v>
      </c>
      <c r="C9" s="111" t="s">
        <v>209</v>
      </c>
      <c r="D9" s="111" t="s">
        <v>394</v>
      </c>
      <c r="E9" s="111" t="s">
        <v>395</v>
      </c>
      <c r="F9" s="111" t="s">
        <v>396</v>
      </c>
      <c r="G9" s="111" t="s">
        <v>397</v>
      </c>
      <c r="J9" s="111" t="s">
        <v>904</v>
      </c>
    </row>
    <row r="10" spans="1:10">
      <c r="A10" s="111">
        <v>9</v>
      </c>
      <c r="B10" s="111" t="s">
        <v>366</v>
      </c>
      <c r="C10" s="111" t="s">
        <v>209</v>
      </c>
      <c r="D10" s="111" t="s">
        <v>398</v>
      </c>
      <c r="E10" s="111" t="s">
        <v>399</v>
      </c>
      <c r="F10" s="111" t="s">
        <v>400</v>
      </c>
      <c r="G10" s="111" t="s">
        <v>370</v>
      </c>
      <c r="J10" s="111" t="s">
        <v>904</v>
      </c>
    </row>
    <row r="11" spans="1:10">
      <c r="A11" s="111">
        <v>10</v>
      </c>
      <c r="B11" s="111" t="s">
        <v>366</v>
      </c>
      <c r="C11" s="111" t="s">
        <v>209</v>
      </c>
      <c r="D11" s="111" t="s">
        <v>401</v>
      </c>
      <c r="E11" s="111" t="s">
        <v>402</v>
      </c>
      <c r="F11" s="111" t="s">
        <v>403</v>
      </c>
      <c r="G11" s="111" t="s">
        <v>404</v>
      </c>
      <c r="H11" s="111" t="s">
        <v>405</v>
      </c>
      <c r="J11" s="111" t="s">
        <v>904</v>
      </c>
    </row>
    <row r="12" spans="1:10">
      <c r="A12" s="111">
        <v>11</v>
      </c>
      <c r="B12" s="111" t="s">
        <v>366</v>
      </c>
      <c r="C12" s="111" t="s">
        <v>209</v>
      </c>
      <c r="D12" s="111" t="s">
        <v>406</v>
      </c>
      <c r="E12" s="111" t="s">
        <v>407</v>
      </c>
      <c r="F12" s="111" t="s">
        <v>408</v>
      </c>
      <c r="G12" s="111" t="s">
        <v>409</v>
      </c>
      <c r="J12" s="111" t="s">
        <v>904</v>
      </c>
    </row>
    <row r="13" spans="1:10">
      <c r="A13" s="111">
        <v>12</v>
      </c>
      <c r="B13" s="111" t="s">
        <v>366</v>
      </c>
      <c r="C13" s="111" t="s">
        <v>209</v>
      </c>
      <c r="D13" s="111" t="s">
        <v>410</v>
      </c>
      <c r="E13" s="111" t="s">
        <v>411</v>
      </c>
      <c r="F13" s="111" t="s">
        <v>412</v>
      </c>
      <c r="G13" s="111" t="s">
        <v>393</v>
      </c>
      <c r="J13" s="111" t="s">
        <v>904</v>
      </c>
    </row>
    <row r="14" spans="1:10">
      <c r="A14" s="111">
        <v>13</v>
      </c>
      <c r="B14" s="111" t="s">
        <v>366</v>
      </c>
      <c r="C14" s="111" t="s">
        <v>209</v>
      </c>
      <c r="D14" s="111" t="s">
        <v>413</v>
      </c>
      <c r="E14" s="111" t="s">
        <v>414</v>
      </c>
      <c r="F14" s="111" t="s">
        <v>415</v>
      </c>
      <c r="G14" s="111" t="s">
        <v>416</v>
      </c>
      <c r="J14" s="111" t="s">
        <v>904</v>
      </c>
    </row>
    <row r="15" spans="1:10">
      <c r="A15" s="111">
        <v>14</v>
      </c>
      <c r="B15" s="111" t="s">
        <v>366</v>
      </c>
      <c r="C15" s="111" t="s">
        <v>209</v>
      </c>
      <c r="D15" s="111" t="s">
        <v>417</v>
      </c>
      <c r="E15" s="111" t="s">
        <v>418</v>
      </c>
      <c r="F15" s="111" t="s">
        <v>419</v>
      </c>
      <c r="G15" s="111" t="s">
        <v>420</v>
      </c>
      <c r="J15" s="111" t="s">
        <v>904</v>
      </c>
    </row>
    <row r="16" spans="1:10">
      <c r="A16" s="111">
        <v>15</v>
      </c>
      <c r="B16" s="111" t="s">
        <v>366</v>
      </c>
      <c r="C16" s="111" t="s">
        <v>209</v>
      </c>
      <c r="D16" s="111" t="s">
        <v>421</v>
      </c>
      <c r="E16" s="111" t="s">
        <v>422</v>
      </c>
      <c r="F16" s="111" t="s">
        <v>419</v>
      </c>
      <c r="G16" s="111" t="s">
        <v>423</v>
      </c>
      <c r="J16" s="111" t="s">
        <v>904</v>
      </c>
    </row>
    <row r="17" spans="1:10">
      <c r="A17" s="111">
        <v>16</v>
      </c>
      <c r="B17" s="111" t="s">
        <v>366</v>
      </c>
      <c r="C17" s="111" t="s">
        <v>209</v>
      </c>
      <c r="D17" s="111" t="s">
        <v>424</v>
      </c>
      <c r="E17" s="111" t="s">
        <v>425</v>
      </c>
      <c r="F17" s="111" t="s">
        <v>419</v>
      </c>
      <c r="G17" s="111" t="s">
        <v>426</v>
      </c>
      <c r="J17" s="111" t="s">
        <v>904</v>
      </c>
    </row>
    <row r="18" spans="1:10">
      <c r="A18" s="111">
        <v>17</v>
      </c>
      <c r="B18" s="111" t="s">
        <v>366</v>
      </c>
      <c r="C18" s="111" t="s">
        <v>209</v>
      </c>
      <c r="D18" s="111" t="s">
        <v>427</v>
      </c>
      <c r="E18" s="111" t="s">
        <v>428</v>
      </c>
      <c r="F18" s="111" t="s">
        <v>419</v>
      </c>
      <c r="G18" s="111" t="s">
        <v>429</v>
      </c>
      <c r="J18" s="111" t="s">
        <v>904</v>
      </c>
    </row>
    <row r="19" spans="1:10">
      <c r="A19" s="111">
        <v>18</v>
      </c>
      <c r="B19" s="111" t="s">
        <v>366</v>
      </c>
      <c r="C19" s="111" t="s">
        <v>209</v>
      </c>
      <c r="D19" s="111" t="s">
        <v>430</v>
      </c>
      <c r="E19" s="111" t="s">
        <v>431</v>
      </c>
      <c r="F19" s="111" t="s">
        <v>419</v>
      </c>
      <c r="G19" s="111" t="s">
        <v>432</v>
      </c>
      <c r="J19" s="111" t="s">
        <v>904</v>
      </c>
    </row>
    <row r="20" spans="1:10">
      <c r="A20" s="111">
        <v>19</v>
      </c>
      <c r="B20" s="111" t="s">
        <v>366</v>
      </c>
      <c r="C20" s="111" t="s">
        <v>209</v>
      </c>
      <c r="D20" s="111" t="s">
        <v>433</v>
      </c>
      <c r="E20" s="111" t="s">
        <v>434</v>
      </c>
      <c r="F20" s="111" t="s">
        <v>419</v>
      </c>
      <c r="G20" s="111" t="s">
        <v>435</v>
      </c>
      <c r="J20" s="111" t="s">
        <v>904</v>
      </c>
    </row>
    <row r="21" spans="1:10">
      <c r="A21" s="111">
        <v>20</v>
      </c>
      <c r="B21" s="111" t="s">
        <v>366</v>
      </c>
      <c r="C21" s="111" t="s">
        <v>209</v>
      </c>
      <c r="D21" s="111" t="s">
        <v>436</v>
      </c>
      <c r="E21" s="111" t="s">
        <v>437</v>
      </c>
      <c r="F21" s="111" t="s">
        <v>438</v>
      </c>
      <c r="G21" s="111" t="s">
        <v>439</v>
      </c>
      <c r="J21" s="111" t="s">
        <v>904</v>
      </c>
    </row>
    <row r="22" spans="1:10">
      <c r="A22" s="111">
        <v>21</v>
      </c>
      <c r="B22" s="111" t="s">
        <v>366</v>
      </c>
      <c r="C22" s="111" t="s">
        <v>209</v>
      </c>
      <c r="D22" s="111" t="s">
        <v>440</v>
      </c>
      <c r="E22" s="111" t="s">
        <v>441</v>
      </c>
      <c r="F22" s="111" t="s">
        <v>442</v>
      </c>
      <c r="G22" s="111" t="s">
        <v>443</v>
      </c>
      <c r="J22" s="111" t="s">
        <v>904</v>
      </c>
    </row>
    <row r="23" spans="1:10">
      <c r="A23" s="111">
        <v>22</v>
      </c>
      <c r="B23" s="111" t="s">
        <v>366</v>
      </c>
      <c r="C23" s="111" t="s">
        <v>209</v>
      </c>
      <c r="D23" s="111" t="s">
        <v>444</v>
      </c>
      <c r="E23" s="111" t="s">
        <v>445</v>
      </c>
      <c r="F23" s="111" t="s">
        <v>446</v>
      </c>
      <c r="G23" s="111" t="s">
        <v>447</v>
      </c>
      <c r="J23" s="111" t="s">
        <v>904</v>
      </c>
    </row>
    <row r="24" spans="1:10">
      <c r="A24" s="111">
        <v>23</v>
      </c>
      <c r="B24" s="111" t="s">
        <v>366</v>
      </c>
      <c r="C24" s="111" t="s">
        <v>209</v>
      </c>
      <c r="D24" s="111" t="s">
        <v>448</v>
      </c>
      <c r="E24" s="111" t="s">
        <v>449</v>
      </c>
      <c r="F24" s="111" t="s">
        <v>450</v>
      </c>
      <c r="G24" s="111" t="s">
        <v>451</v>
      </c>
      <c r="J24" s="111" t="s">
        <v>904</v>
      </c>
    </row>
    <row r="25" spans="1:10">
      <c r="A25" s="111">
        <v>24</v>
      </c>
      <c r="B25" s="111" t="s">
        <v>366</v>
      </c>
      <c r="C25" s="111" t="s">
        <v>209</v>
      </c>
      <c r="D25" s="111" t="s">
        <v>452</v>
      </c>
      <c r="E25" s="111" t="s">
        <v>453</v>
      </c>
      <c r="F25" s="111" t="s">
        <v>454</v>
      </c>
      <c r="G25" s="111" t="s">
        <v>378</v>
      </c>
      <c r="H25" s="111" t="s">
        <v>455</v>
      </c>
      <c r="J25" s="111" t="s">
        <v>904</v>
      </c>
    </row>
    <row r="26" spans="1:10">
      <c r="A26" s="111">
        <v>25</v>
      </c>
      <c r="B26" s="111" t="s">
        <v>366</v>
      </c>
      <c r="C26" s="111" t="s">
        <v>209</v>
      </c>
      <c r="D26" s="111" t="s">
        <v>456</v>
      </c>
      <c r="E26" s="111" t="s">
        <v>457</v>
      </c>
      <c r="F26" s="111" t="s">
        <v>419</v>
      </c>
      <c r="G26" s="111" t="s">
        <v>458</v>
      </c>
      <c r="J26" s="111" t="s">
        <v>904</v>
      </c>
    </row>
    <row r="27" spans="1:10">
      <c r="A27" s="111">
        <v>26</v>
      </c>
      <c r="B27" s="111" t="s">
        <v>366</v>
      </c>
      <c r="C27" s="111" t="s">
        <v>209</v>
      </c>
      <c r="D27" s="111" t="s">
        <v>459</v>
      </c>
      <c r="E27" s="111" t="s">
        <v>460</v>
      </c>
      <c r="F27" s="111" t="s">
        <v>461</v>
      </c>
      <c r="G27" s="111" t="s">
        <v>462</v>
      </c>
      <c r="J27" s="111" t="s">
        <v>904</v>
      </c>
    </row>
    <row r="28" spans="1:10">
      <c r="A28" s="111">
        <v>27</v>
      </c>
      <c r="B28" s="111" t="s">
        <v>366</v>
      </c>
      <c r="C28" s="111" t="s">
        <v>209</v>
      </c>
      <c r="D28" s="111" t="s">
        <v>463</v>
      </c>
      <c r="E28" s="111" t="s">
        <v>464</v>
      </c>
      <c r="F28" s="111" t="s">
        <v>465</v>
      </c>
      <c r="G28" s="111" t="s">
        <v>466</v>
      </c>
      <c r="J28" s="111" t="s">
        <v>904</v>
      </c>
    </row>
    <row r="29" spans="1:10">
      <c r="A29" s="111">
        <v>28</v>
      </c>
      <c r="B29" s="111" t="s">
        <v>366</v>
      </c>
      <c r="C29" s="111" t="s">
        <v>209</v>
      </c>
      <c r="D29" s="111" t="s">
        <v>467</v>
      </c>
      <c r="E29" s="111" t="s">
        <v>468</v>
      </c>
      <c r="F29" s="111" t="s">
        <v>469</v>
      </c>
      <c r="G29" s="111" t="s">
        <v>470</v>
      </c>
      <c r="J29" s="111" t="s">
        <v>904</v>
      </c>
    </row>
    <row r="30" spans="1:10">
      <c r="A30" s="111">
        <v>29</v>
      </c>
      <c r="B30" s="111" t="s">
        <v>366</v>
      </c>
      <c r="C30" s="111" t="s">
        <v>209</v>
      </c>
      <c r="D30" s="111" t="s">
        <v>471</v>
      </c>
      <c r="E30" s="111" t="s">
        <v>472</v>
      </c>
      <c r="F30" s="111" t="s">
        <v>473</v>
      </c>
      <c r="G30" s="111" t="s">
        <v>378</v>
      </c>
      <c r="J30" s="111" t="s">
        <v>904</v>
      </c>
    </row>
    <row r="31" spans="1:10">
      <c r="A31" s="111">
        <v>30</v>
      </c>
      <c r="B31" s="111" t="s">
        <v>366</v>
      </c>
      <c r="C31" s="111" t="s">
        <v>209</v>
      </c>
      <c r="D31" s="111" t="s">
        <v>474</v>
      </c>
      <c r="E31" s="111" t="s">
        <v>475</v>
      </c>
      <c r="F31" s="111" t="s">
        <v>476</v>
      </c>
      <c r="G31" s="111" t="s">
        <v>393</v>
      </c>
      <c r="J31" s="111" t="s">
        <v>904</v>
      </c>
    </row>
    <row r="32" spans="1:10">
      <c r="A32" s="111">
        <v>31</v>
      </c>
      <c r="B32" s="111" t="s">
        <v>366</v>
      </c>
      <c r="C32" s="111" t="s">
        <v>209</v>
      </c>
      <c r="D32" s="111" t="s">
        <v>477</v>
      </c>
      <c r="E32" s="111" t="s">
        <v>478</v>
      </c>
      <c r="F32" s="111" t="s">
        <v>479</v>
      </c>
      <c r="G32" s="111" t="s">
        <v>480</v>
      </c>
      <c r="J32" s="111" t="s">
        <v>904</v>
      </c>
    </row>
    <row r="33" spans="1:10">
      <c r="A33" s="111">
        <v>32</v>
      </c>
      <c r="B33" s="111" t="s">
        <v>366</v>
      </c>
      <c r="C33" s="111" t="s">
        <v>209</v>
      </c>
      <c r="D33" s="111" t="s">
        <v>481</v>
      </c>
      <c r="E33" s="111" t="s">
        <v>482</v>
      </c>
      <c r="F33" s="111" t="s">
        <v>483</v>
      </c>
      <c r="G33" s="111" t="s">
        <v>484</v>
      </c>
      <c r="J33" s="111" t="s">
        <v>904</v>
      </c>
    </row>
    <row r="34" spans="1:10">
      <c r="A34" s="111">
        <v>33</v>
      </c>
      <c r="B34" s="111" t="s">
        <v>366</v>
      </c>
      <c r="C34" s="111" t="s">
        <v>209</v>
      </c>
      <c r="D34" s="111" t="s">
        <v>485</v>
      </c>
      <c r="E34" s="111" t="s">
        <v>486</v>
      </c>
      <c r="F34" s="111" t="s">
        <v>487</v>
      </c>
      <c r="G34" s="111" t="s">
        <v>488</v>
      </c>
      <c r="J34" s="111" t="s">
        <v>904</v>
      </c>
    </row>
    <row r="35" spans="1:10">
      <c r="A35" s="111">
        <v>34</v>
      </c>
      <c r="B35" s="111" t="s">
        <v>366</v>
      </c>
      <c r="C35" s="111" t="s">
        <v>209</v>
      </c>
      <c r="D35" s="111" t="s">
        <v>489</v>
      </c>
      <c r="E35" s="111" t="s">
        <v>490</v>
      </c>
      <c r="F35" s="111" t="s">
        <v>491</v>
      </c>
      <c r="G35" s="111" t="s">
        <v>397</v>
      </c>
      <c r="J35" s="111" t="s">
        <v>904</v>
      </c>
    </row>
    <row r="36" spans="1:10">
      <c r="A36" s="111">
        <v>35</v>
      </c>
      <c r="B36" s="111" t="s">
        <v>366</v>
      </c>
      <c r="C36" s="111" t="s">
        <v>209</v>
      </c>
      <c r="D36" s="111" t="s">
        <v>492</v>
      </c>
      <c r="E36" s="111" t="s">
        <v>493</v>
      </c>
      <c r="F36" s="111" t="s">
        <v>494</v>
      </c>
      <c r="G36" s="111" t="s">
        <v>488</v>
      </c>
      <c r="J36" s="111" t="s">
        <v>904</v>
      </c>
    </row>
    <row r="37" spans="1:10">
      <c r="A37" s="111">
        <v>36</v>
      </c>
      <c r="B37" s="111" t="s">
        <v>366</v>
      </c>
      <c r="C37" s="111" t="s">
        <v>209</v>
      </c>
      <c r="D37" s="111" t="s">
        <v>495</v>
      </c>
      <c r="E37" s="111" t="s">
        <v>496</v>
      </c>
      <c r="F37" s="111" t="s">
        <v>497</v>
      </c>
      <c r="G37" s="111" t="s">
        <v>498</v>
      </c>
      <c r="J37" s="111" t="s">
        <v>904</v>
      </c>
    </row>
    <row r="38" spans="1:10">
      <c r="A38" s="111">
        <v>37</v>
      </c>
      <c r="B38" s="111" t="s">
        <v>366</v>
      </c>
      <c r="C38" s="111" t="s">
        <v>209</v>
      </c>
      <c r="D38" s="111" t="s">
        <v>499</v>
      </c>
      <c r="E38" s="111" t="s">
        <v>500</v>
      </c>
      <c r="F38" s="111" t="s">
        <v>501</v>
      </c>
      <c r="G38" s="111" t="s">
        <v>502</v>
      </c>
      <c r="H38" s="111" t="s">
        <v>503</v>
      </c>
      <c r="J38" s="111" t="s">
        <v>904</v>
      </c>
    </row>
    <row r="39" spans="1:10">
      <c r="A39" s="111">
        <v>38</v>
      </c>
      <c r="B39" s="111" t="s">
        <v>366</v>
      </c>
      <c r="C39" s="111" t="s">
        <v>209</v>
      </c>
      <c r="D39" s="111" t="s">
        <v>504</v>
      </c>
      <c r="E39" s="111" t="s">
        <v>505</v>
      </c>
      <c r="F39" s="111" t="s">
        <v>506</v>
      </c>
      <c r="G39" s="111" t="s">
        <v>507</v>
      </c>
      <c r="J39" s="111" t="s">
        <v>904</v>
      </c>
    </row>
    <row r="40" spans="1:10">
      <c r="A40" s="111">
        <v>39</v>
      </c>
      <c r="B40" s="111" t="s">
        <v>366</v>
      </c>
      <c r="C40" s="111" t="s">
        <v>209</v>
      </c>
      <c r="D40" s="111" t="s">
        <v>508</v>
      </c>
      <c r="E40" s="111" t="s">
        <v>509</v>
      </c>
      <c r="F40" s="111" t="s">
        <v>510</v>
      </c>
      <c r="G40" s="111" t="s">
        <v>385</v>
      </c>
      <c r="J40" s="111" t="s">
        <v>904</v>
      </c>
    </row>
    <row r="41" spans="1:10">
      <c r="A41" s="111">
        <v>40</v>
      </c>
      <c r="B41" s="111" t="s">
        <v>366</v>
      </c>
      <c r="C41" s="111" t="s">
        <v>209</v>
      </c>
      <c r="D41" s="111" t="s">
        <v>511</v>
      </c>
      <c r="E41" s="111" t="s">
        <v>512</v>
      </c>
      <c r="F41" s="111" t="s">
        <v>513</v>
      </c>
      <c r="G41" s="111" t="s">
        <v>514</v>
      </c>
      <c r="J41" s="111" t="s">
        <v>904</v>
      </c>
    </row>
    <row r="42" spans="1:10">
      <c r="A42" s="111">
        <v>41</v>
      </c>
      <c r="B42" s="111" t="s">
        <v>366</v>
      </c>
      <c r="C42" s="111" t="s">
        <v>209</v>
      </c>
      <c r="D42" s="111" t="s">
        <v>515</v>
      </c>
      <c r="E42" s="111" t="s">
        <v>516</v>
      </c>
      <c r="F42" s="111" t="s">
        <v>517</v>
      </c>
      <c r="G42" s="111" t="s">
        <v>466</v>
      </c>
      <c r="J42" s="111" t="s">
        <v>904</v>
      </c>
    </row>
    <row r="43" spans="1:10">
      <c r="A43" s="111">
        <v>42</v>
      </c>
      <c r="B43" s="111" t="s">
        <v>366</v>
      </c>
      <c r="C43" s="111" t="s">
        <v>209</v>
      </c>
      <c r="D43" s="111" t="s">
        <v>518</v>
      </c>
      <c r="E43" s="111" t="s">
        <v>519</v>
      </c>
      <c r="F43" s="111" t="s">
        <v>520</v>
      </c>
      <c r="G43" s="111" t="s">
        <v>502</v>
      </c>
      <c r="J43" s="111" t="s">
        <v>904</v>
      </c>
    </row>
    <row r="44" spans="1:10">
      <c r="A44" s="111">
        <v>43</v>
      </c>
      <c r="B44" s="111" t="s">
        <v>366</v>
      </c>
      <c r="C44" s="111" t="s">
        <v>209</v>
      </c>
      <c r="D44" s="111" t="s">
        <v>521</v>
      </c>
      <c r="E44" s="111" t="s">
        <v>522</v>
      </c>
      <c r="F44" s="111" t="s">
        <v>523</v>
      </c>
      <c r="G44" s="111" t="s">
        <v>404</v>
      </c>
      <c r="J44" s="111" t="s">
        <v>904</v>
      </c>
    </row>
    <row r="45" spans="1:10">
      <c r="A45" s="111">
        <v>44</v>
      </c>
      <c r="B45" s="111" t="s">
        <v>366</v>
      </c>
      <c r="C45" s="111" t="s">
        <v>209</v>
      </c>
      <c r="D45" s="111" t="s">
        <v>524</v>
      </c>
      <c r="E45" s="111" t="s">
        <v>525</v>
      </c>
      <c r="F45" s="111" t="s">
        <v>526</v>
      </c>
      <c r="G45" s="111" t="s">
        <v>527</v>
      </c>
      <c r="J45" s="111" t="s">
        <v>904</v>
      </c>
    </row>
    <row r="46" spans="1:10">
      <c r="A46" s="111">
        <v>45</v>
      </c>
      <c r="B46" s="111" t="s">
        <v>366</v>
      </c>
      <c r="C46" s="111" t="s">
        <v>209</v>
      </c>
      <c r="D46" s="111" t="s">
        <v>528</v>
      </c>
      <c r="E46" s="111" t="s">
        <v>529</v>
      </c>
      <c r="F46" s="111" t="s">
        <v>530</v>
      </c>
      <c r="G46" s="111" t="s">
        <v>531</v>
      </c>
      <c r="J46" s="111" t="s">
        <v>904</v>
      </c>
    </row>
    <row r="47" spans="1:10">
      <c r="A47" s="111">
        <v>46</v>
      </c>
      <c r="B47" s="111" t="s">
        <v>366</v>
      </c>
      <c r="C47" s="111" t="s">
        <v>209</v>
      </c>
      <c r="D47" s="111" t="s">
        <v>532</v>
      </c>
      <c r="E47" s="111" t="s">
        <v>533</v>
      </c>
      <c r="F47" s="111" t="s">
        <v>534</v>
      </c>
      <c r="G47" s="111" t="s">
        <v>462</v>
      </c>
      <c r="J47" s="111" t="s">
        <v>904</v>
      </c>
    </row>
    <row r="48" spans="1:10">
      <c r="A48" s="111">
        <v>47</v>
      </c>
      <c r="B48" s="111" t="s">
        <v>366</v>
      </c>
      <c r="C48" s="111" t="s">
        <v>209</v>
      </c>
      <c r="D48" s="111" t="s">
        <v>535</v>
      </c>
      <c r="E48" s="111" t="s">
        <v>536</v>
      </c>
      <c r="F48" s="111" t="s">
        <v>537</v>
      </c>
      <c r="G48" s="111" t="s">
        <v>538</v>
      </c>
      <c r="H48" s="111" t="s">
        <v>539</v>
      </c>
      <c r="J48" s="111" t="s">
        <v>904</v>
      </c>
    </row>
    <row r="49" spans="1:10">
      <c r="A49" s="111">
        <v>48</v>
      </c>
      <c r="B49" s="111" t="s">
        <v>366</v>
      </c>
      <c r="C49" s="111" t="s">
        <v>209</v>
      </c>
      <c r="D49" s="111" t="s">
        <v>540</v>
      </c>
      <c r="E49" s="111" t="s">
        <v>541</v>
      </c>
      <c r="F49" s="111" t="s">
        <v>542</v>
      </c>
      <c r="G49" s="111" t="s">
        <v>466</v>
      </c>
      <c r="J49" s="111" t="s">
        <v>904</v>
      </c>
    </row>
    <row r="50" spans="1:10">
      <c r="A50" s="111">
        <v>49</v>
      </c>
      <c r="B50" s="111" t="s">
        <v>366</v>
      </c>
      <c r="C50" s="111" t="s">
        <v>209</v>
      </c>
      <c r="D50" s="111" t="s">
        <v>543</v>
      </c>
      <c r="E50" s="111" t="s">
        <v>544</v>
      </c>
      <c r="F50" s="111" t="s">
        <v>545</v>
      </c>
      <c r="G50" s="111" t="s">
        <v>370</v>
      </c>
      <c r="J50" s="111" t="s">
        <v>904</v>
      </c>
    </row>
    <row r="51" spans="1:10">
      <c r="A51" s="111">
        <v>50</v>
      </c>
      <c r="B51" s="111" t="s">
        <v>366</v>
      </c>
      <c r="C51" s="111" t="s">
        <v>209</v>
      </c>
      <c r="D51" s="111" t="s">
        <v>546</v>
      </c>
      <c r="E51" s="111" t="s">
        <v>547</v>
      </c>
      <c r="F51" s="111" t="s">
        <v>548</v>
      </c>
      <c r="G51" s="111" t="s">
        <v>404</v>
      </c>
      <c r="J51" s="111" t="s">
        <v>904</v>
      </c>
    </row>
    <row r="52" spans="1:10">
      <c r="A52" s="111">
        <v>51</v>
      </c>
      <c r="B52" s="111" t="s">
        <v>366</v>
      </c>
      <c r="C52" s="111" t="s">
        <v>209</v>
      </c>
      <c r="D52" s="111" t="s">
        <v>549</v>
      </c>
      <c r="E52" s="111" t="s">
        <v>550</v>
      </c>
      <c r="F52" s="111" t="s">
        <v>551</v>
      </c>
      <c r="G52" s="111" t="s">
        <v>466</v>
      </c>
      <c r="J52" s="111" t="s">
        <v>904</v>
      </c>
    </row>
    <row r="53" spans="1:10">
      <c r="A53" s="111">
        <v>52</v>
      </c>
      <c r="B53" s="111" t="s">
        <v>366</v>
      </c>
      <c r="C53" s="111" t="s">
        <v>209</v>
      </c>
      <c r="D53" s="111" t="s">
        <v>552</v>
      </c>
      <c r="E53" s="111" t="s">
        <v>553</v>
      </c>
      <c r="F53" s="111" t="s">
        <v>554</v>
      </c>
      <c r="G53" s="111" t="s">
        <v>502</v>
      </c>
      <c r="J53" s="111" t="s">
        <v>904</v>
      </c>
    </row>
    <row r="54" spans="1:10">
      <c r="A54" s="111">
        <v>53</v>
      </c>
      <c r="B54" s="111" t="s">
        <v>366</v>
      </c>
      <c r="C54" s="111" t="s">
        <v>209</v>
      </c>
      <c r="D54" s="111" t="s">
        <v>555</v>
      </c>
      <c r="E54" s="111" t="s">
        <v>556</v>
      </c>
      <c r="F54" s="111" t="s">
        <v>557</v>
      </c>
      <c r="G54" s="111" t="s">
        <v>558</v>
      </c>
      <c r="J54" s="111" t="s">
        <v>904</v>
      </c>
    </row>
    <row r="55" spans="1:10">
      <c r="A55" s="111">
        <v>54</v>
      </c>
      <c r="B55" s="111" t="s">
        <v>366</v>
      </c>
      <c r="C55" s="111" t="s">
        <v>209</v>
      </c>
      <c r="D55" s="111" t="s">
        <v>559</v>
      </c>
      <c r="E55" s="111" t="s">
        <v>560</v>
      </c>
      <c r="F55" s="111" t="s">
        <v>561</v>
      </c>
      <c r="G55" s="111" t="s">
        <v>562</v>
      </c>
      <c r="J55" s="111" t="s">
        <v>904</v>
      </c>
    </row>
    <row r="56" spans="1:10">
      <c r="A56" s="111">
        <v>55</v>
      </c>
      <c r="B56" s="111" t="s">
        <v>366</v>
      </c>
      <c r="C56" s="111" t="s">
        <v>209</v>
      </c>
      <c r="D56" s="111" t="s">
        <v>563</v>
      </c>
      <c r="E56" s="111" t="s">
        <v>564</v>
      </c>
      <c r="F56" s="111" t="s">
        <v>565</v>
      </c>
      <c r="G56" s="111" t="s">
        <v>502</v>
      </c>
      <c r="J56" s="111" t="s">
        <v>904</v>
      </c>
    </row>
    <row r="57" spans="1:10">
      <c r="A57" s="111">
        <v>56</v>
      </c>
      <c r="B57" s="111" t="s">
        <v>366</v>
      </c>
      <c r="C57" s="111" t="s">
        <v>209</v>
      </c>
      <c r="D57" s="111" t="s">
        <v>566</v>
      </c>
      <c r="E57" s="111" t="s">
        <v>567</v>
      </c>
      <c r="F57" s="111" t="s">
        <v>568</v>
      </c>
      <c r="G57" s="111" t="s">
        <v>470</v>
      </c>
      <c r="J57" s="111" t="s">
        <v>904</v>
      </c>
    </row>
    <row r="58" spans="1:10">
      <c r="A58" s="111">
        <v>57</v>
      </c>
      <c r="B58" s="111" t="s">
        <v>366</v>
      </c>
      <c r="C58" s="111" t="s">
        <v>209</v>
      </c>
      <c r="D58" s="111" t="s">
        <v>569</v>
      </c>
      <c r="E58" s="111" t="s">
        <v>570</v>
      </c>
      <c r="F58" s="111" t="s">
        <v>571</v>
      </c>
      <c r="G58" s="111" t="s">
        <v>572</v>
      </c>
      <c r="J58" s="111" t="s">
        <v>904</v>
      </c>
    </row>
    <row r="59" spans="1:10">
      <c r="A59" s="111">
        <v>58</v>
      </c>
      <c r="B59" s="111" t="s">
        <v>366</v>
      </c>
      <c r="C59" s="111" t="s">
        <v>209</v>
      </c>
      <c r="D59" s="111" t="s">
        <v>573</v>
      </c>
      <c r="E59" s="111" t="s">
        <v>574</v>
      </c>
      <c r="F59" s="111" t="s">
        <v>575</v>
      </c>
      <c r="G59" s="111" t="s">
        <v>576</v>
      </c>
      <c r="J59" s="111" t="s">
        <v>904</v>
      </c>
    </row>
    <row r="60" spans="1:10">
      <c r="A60" s="111">
        <v>59</v>
      </c>
      <c r="B60" s="111" t="s">
        <v>366</v>
      </c>
      <c r="C60" s="111" t="s">
        <v>209</v>
      </c>
      <c r="D60" s="111" t="s">
        <v>577</v>
      </c>
      <c r="E60" s="111" t="s">
        <v>578</v>
      </c>
      <c r="F60" s="111" t="s">
        <v>579</v>
      </c>
      <c r="G60" s="111" t="s">
        <v>393</v>
      </c>
      <c r="J60" s="111" t="s">
        <v>904</v>
      </c>
    </row>
    <row r="61" spans="1:10">
      <c r="A61" s="111">
        <v>60</v>
      </c>
      <c r="B61" s="111" t="s">
        <v>366</v>
      </c>
      <c r="C61" s="111" t="s">
        <v>209</v>
      </c>
      <c r="D61" s="111" t="s">
        <v>580</v>
      </c>
      <c r="E61" s="111" t="s">
        <v>581</v>
      </c>
      <c r="F61" s="111" t="s">
        <v>582</v>
      </c>
      <c r="G61" s="111" t="s">
        <v>583</v>
      </c>
      <c r="J61" s="111" t="s">
        <v>904</v>
      </c>
    </row>
    <row r="62" spans="1:10">
      <c r="A62" s="111">
        <v>61</v>
      </c>
      <c r="B62" s="111" t="s">
        <v>366</v>
      </c>
      <c r="C62" s="111" t="s">
        <v>209</v>
      </c>
      <c r="D62" s="111" t="s">
        <v>584</v>
      </c>
      <c r="E62" s="111" t="s">
        <v>585</v>
      </c>
      <c r="F62" s="111" t="s">
        <v>586</v>
      </c>
      <c r="G62" s="111" t="s">
        <v>587</v>
      </c>
      <c r="J62" s="111" t="s">
        <v>904</v>
      </c>
    </row>
    <row r="63" spans="1:10">
      <c r="A63" s="111">
        <v>62</v>
      </c>
      <c r="B63" s="111" t="s">
        <v>366</v>
      </c>
      <c r="C63" s="111" t="s">
        <v>209</v>
      </c>
      <c r="D63" s="111" t="s">
        <v>588</v>
      </c>
      <c r="E63" s="111" t="s">
        <v>589</v>
      </c>
      <c r="F63" s="111" t="s">
        <v>590</v>
      </c>
      <c r="G63" s="111" t="s">
        <v>466</v>
      </c>
      <c r="H63" s="111" t="s">
        <v>591</v>
      </c>
      <c r="J63" s="111" t="s">
        <v>904</v>
      </c>
    </row>
    <row r="64" spans="1:10">
      <c r="A64" s="111">
        <v>63</v>
      </c>
      <c r="B64" s="111" t="s">
        <v>366</v>
      </c>
      <c r="C64" s="111" t="s">
        <v>209</v>
      </c>
      <c r="D64" s="111" t="s">
        <v>592</v>
      </c>
      <c r="E64" s="111" t="s">
        <v>593</v>
      </c>
      <c r="F64" s="111" t="s">
        <v>594</v>
      </c>
      <c r="G64" s="111" t="s">
        <v>466</v>
      </c>
      <c r="J64" s="111" t="s">
        <v>904</v>
      </c>
    </row>
    <row r="65" spans="1:10">
      <c r="A65" s="111">
        <v>64</v>
      </c>
      <c r="B65" s="111" t="s">
        <v>366</v>
      </c>
      <c r="C65" s="111" t="s">
        <v>209</v>
      </c>
      <c r="D65" s="111" t="s">
        <v>595</v>
      </c>
      <c r="E65" s="111" t="s">
        <v>596</v>
      </c>
      <c r="F65" s="111" t="s">
        <v>597</v>
      </c>
      <c r="G65" s="111" t="s">
        <v>598</v>
      </c>
      <c r="J65" s="111" t="s">
        <v>904</v>
      </c>
    </row>
    <row r="66" spans="1:10">
      <c r="A66" s="111">
        <v>65</v>
      </c>
      <c r="B66" s="111" t="s">
        <v>366</v>
      </c>
      <c r="C66" s="111" t="s">
        <v>209</v>
      </c>
      <c r="D66" s="111" t="s">
        <v>599</v>
      </c>
      <c r="E66" s="111" t="s">
        <v>600</v>
      </c>
      <c r="F66" s="111" t="s">
        <v>601</v>
      </c>
      <c r="G66" s="111" t="s">
        <v>416</v>
      </c>
      <c r="J66" s="111" t="s">
        <v>904</v>
      </c>
    </row>
    <row r="67" spans="1:10">
      <c r="A67" s="111">
        <v>66</v>
      </c>
      <c r="B67" s="111" t="s">
        <v>366</v>
      </c>
      <c r="C67" s="111" t="s">
        <v>209</v>
      </c>
      <c r="D67" s="111" t="s">
        <v>602</v>
      </c>
      <c r="E67" s="111" t="s">
        <v>603</v>
      </c>
      <c r="F67" s="111" t="s">
        <v>604</v>
      </c>
      <c r="G67" s="111" t="s">
        <v>562</v>
      </c>
      <c r="J67" s="111" t="s">
        <v>904</v>
      </c>
    </row>
    <row r="68" spans="1:10">
      <c r="A68" s="111">
        <v>67</v>
      </c>
      <c r="B68" s="111" t="s">
        <v>366</v>
      </c>
      <c r="C68" s="111" t="s">
        <v>209</v>
      </c>
      <c r="D68" s="111" t="s">
        <v>605</v>
      </c>
      <c r="E68" s="111" t="s">
        <v>606</v>
      </c>
      <c r="F68" s="111" t="s">
        <v>607</v>
      </c>
      <c r="G68" s="111" t="s">
        <v>488</v>
      </c>
      <c r="J68" s="111" t="s">
        <v>904</v>
      </c>
    </row>
    <row r="69" spans="1:10">
      <c r="A69" s="111">
        <v>68</v>
      </c>
      <c r="B69" s="111" t="s">
        <v>366</v>
      </c>
      <c r="C69" s="111" t="s">
        <v>209</v>
      </c>
      <c r="D69" s="111" t="s">
        <v>608</v>
      </c>
      <c r="E69" s="111" t="s">
        <v>609</v>
      </c>
      <c r="F69" s="111" t="s">
        <v>479</v>
      </c>
      <c r="G69" s="111" t="s">
        <v>610</v>
      </c>
      <c r="J69" s="111" t="s">
        <v>904</v>
      </c>
    </row>
    <row r="70" spans="1:10">
      <c r="A70" s="111">
        <v>69</v>
      </c>
      <c r="B70" s="111" t="s">
        <v>366</v>
      </c>
      <c r="C70" s="111" t="s">
        <v>209</v>
      </c>
      <c r="D70" s="111" t="s">
        <v>611</v>
      </c>
      <c r="E70" s="111" t="s">
        <v>612</v>
      </c>
      <c r="F70" s="111" t="s">
        <v>613</v>
      </c>
      <c r="G70" s="111" t="s">
        <v>370</v>
      </c>
      <c r="J70" s="111" t="s">
        <v>904</v>
      </c>
    </row>
    <row r="71" spans="1:10">
      <c r="A71" s="111">
        <v>70</v>
      </c>
      <c r="B71" s="111" t="s">
        <v>366</v>
      </c>
      <c r="C71" s="111" t="s">
        <v>209</v>
      </c>
      <c r="D71" s="111" t="s">
        <v>614</v>
      </c>
      <c r="E71" s="111" t="s">
        <v>615</v>
      </c>
      <c r="F71" s="111" t="s">
        <v>616</v>
      </c>
      <c r="G71" s="111" t="s">
        <v>617</v>
      </c>
      <c r="J71" s="111" t="s">
        <v>904</v>
      </c>
    </row>
    <row r="72" spans="1:10">
      <c r="A72" s="111">
        <v>71</v>
      </c>
      <c r="B72" s="111" t="s">
        <v>366</v>
      </c>
      <c r="C72" s="111" t="s">
        <v>209</v>
      </c>
      <c r="D72" s="111" t="s">
        <v>618</v>
      </c>
      <c r="E72" s="111" t="s">
        <v>619</v>
      </c>
      <c r="F72" s="111" t="s">
        <v>620</v>
      </c>
      <c r="G72" s="111" t="s">
        <v>583</v>
      </c>
      <c r="J72" s="111" t="s">
        <v>904</v>
      </c>
    </row>
    <row r="73" spans="1:10">
      <c r="A73" s="111">
        <v>72</v>
      </c>
      <c r="B73" s="111" t="s">
        <v>366</v>
      </c>
      <c r="C73" s="111" t="s">
        <v>209</v>
      </c>
      <c r="D73" s="111" t="s">
        <v>621</v>
      </c>
      <c r="E73" s="111" t="s">
        <v>622</v>
      </c>
      <c r="F73" s="111" t="s">
        <v>623</v>
      </c>
      <c r="G73" s="111" t="s">
        <v>378</v>
      </c>
      <c r="J73" s="111" t="s">
        <v>904</v>
      </c>
    </row>
    <row r="74" spans="1:10">
      <c r="A74" s="111">
        <v>73</v>
      </c>
      <c r="B74" s="111" t="s">
        <v>366</v>
      </c>
      <c r="C74" s="111" t="s">
        <v>209</v>
      </c>
      <c r="D74" s="111" t="s">
        <v>624</v>
      </c>
      <c r="E74" s="111" t="s">
        <v>625</v>
      </c>
      <c r="F74" s="111" t="s">
        <v>626</v>
      </c>
      <c r="G74" s="111" t="s">
        <v>617</v>
      </c>
      <c r="J74" s="111" t="s">
        <v>904</v>
      </c>
    </row>
    <row r="75" spans="1:10">
      <c r="A75" s="111">
        <v>74</v>
      </c>
      <c r="B75" s="111" t="s">
        <v>366</v>
      </c>
      <c r="C75" s="111" t="s">
        <v>209</v>
      </c>
      <c r="D75" s="111" t="s">
        <v>627</v>
      </c>
      <c r="E75" s="111" t="s">
        <v>628</v>
      </c>
      <c r="F75" s="111" t="s">
        <v>629</v>
      </c>
      <c r="G75" s="111" t="s">
        <v>416</v>
      </c>
      <c r="J75" s="111" t="s">
        <v>904</v>
      </c>
    </row>
    <row r="76" spans="1:10">
      <c r="A76" s="111">
        <v>75</v>
      </c>
      <c r="B76" s="111" t="s">
        <v>366</v>
      </c>
      <c r="C76" s="111" t="s">
        <v>209</v>
      </c>
      <c r="D76" s="111" t="s">
        <v>630</v>
      </c>
      <c r="E76" s="111" t="s">
        <v>631</v>
      </c>
      <c r="F76" s="111" t="s">
        <v>632</v>
      </c>
      <c r="G76" s="111" t="s">
        <v>397</v>
      </c>
      <c r="J76" s="111" t="s">
        <v>904</v>
      </c>
    </row>
    <row r="77" spans="1:10">
      <c r="A77" s="111">
        <v>76</v>
      </c>
      <c r="B77" s="111" t="s">
        <v>366</v>
      </c>
      <c r="C77" s="111" t="s">
        <v>209</v>
      </c>
      <c r="D77" s="111" t="s">
        <v>633</v>
      </c>
      <c r="E77" s="111" t="s">
        <v>634</v>
      </c>
      <c r="F77" s="111" t="s">
        <v>635</v>
      </c>
      <c r="G77" s="111" t="s">
        <v>397</v>
      </c>
      <c r="J77" s="111" t="s">
        <v>904</v>
      </c>
    </row>
    <row r="78" spans="1:10">
      <c r="A78" s="111">
        <v>77</v>
      </c>
      <c r="B78" s="111" t="s">
        <v>366</v>
      </c>
      <c r="C78" s="111" t="s">
        <v>209</v>
      </c>
      <c r="D78" s="111" t="s">
        <v>636</v>
      </c>
      <c r="E78" s="111" t="s">
        <v>637</v>
      </c>
      <c r="F78" s="111" t="s">
        <v>638</v>
      </c>
      <c r="G78" s="111" t="s">
        <v>397</v>
      </c>
      <c r="J78" s="111" t="s">
        <v>904</v>
      </c>
    </row>
    <row r="79" spans="1:10">
      <c r="A79" s="111">
        <v>78</v>
      </c>
      <c r="B79" s="111" t="s">
        <v>366</v>
      </c>
      <c r="C79" s="111" t="s">
        <v>209</v>
      </c>
      <c r="D79" s="111" t="s">
        <v>639</v>
      </c>
      <c r="E79" s="111" t="s">
        <v>640</v>
      </c>
      <c r="F79" s="111" t="s">
        <v>641</v>
      </c>
      <c r="G79" s="111" t="s">
        <v>397</v>
      </c>
      <c r="J79" s="111" t="s">
        <v>904</v>
      </c>
    </row>
    <row r="80" spans="1:10">
      <c r="A80" s="111">
        <v>79</v>
      </c>
      <c r="B80" s="111" t="s">
        <v>366</v>
      </c>
      <c r="C80" s="111" t="s">
        <v>209</v>
      </c>
      <c r="D80" s="111" t="s">
        <v>642</v>
      </c>
      <c r="E80" s="111" t="s">
        <v>643</v>
      </c>
      <c r="F80" s="111" t="s">
        <v>644</v>
      </c>
      <c r="G80" s="111" t="s">
        <v>397</v>
      </c>
      <c r="J80" s="111" t="s">
        <v>904</v>
      </c>
    </row>
    <row r="81" spans="1:10">
      <c r="A81" s="111">
        <v>80</v>
      </c>
      <c r="B81" s="111" t="s">
        <v>366</v>
      </c>
      <c r="C81" s="111" t="s">
        <v>209</v>
      </c>
      <c r="D81" s="111" t="s">
        <v>645</v>
      </c>
      <c r="E81" s="111" t="s">
        <v>646</v>
      </c>
      <c r="F81" s="111" t="s">
        <v>647</v>
      </c>
      <c r="G81" s="111" t="s">
        <v>648</v>
      </c>
      <c r="J81" s="111" t="s">
        <v>904</v>
      </c>
    </row>
    <row r="82" spans="1:10">
      <c r="A82" s="111">
        <v>81</v>
      </c>
      <c r="B82" s="111" t="s">
        <v>366</v>
      </c>
      <c r="C82" s="111" t="s">
        <v>209</v>
      </c>
      <c r="D82" s="111" t="s">
        <v>649</v>
      </c>
      <c r="E82" s="111" t="s">
        <v>650</v>
      </c>
      <c r="F82" s="111" t="s">
        <v>651</v>
      </c>
      <c r="G82" s="111" t="s">
        <v>385</v>
      </c>
      <c r="J82" s="111" t="s">
        <v>904</v>
      </c>
    </row>
    <row r="83" spans="1:10">
      <c r="A83" s="111">
        <v>82</v>
      </c>
      <c r="B83" s="111" t="s">
        <v>366</v>
      </c>
      <c r="C83" s="111" t="s">
        <v>209</v>
      </c>
      <c r="D83" s="111" t="s">
        <v>652</v>
      </c>
      <c r="E83" s="111" t="s">
        <v>653</v>
      </c>
      <c r="F83" s="111" t="s">
        <v>654</v>
      </c>
      <c r="G83" s="111" t="s">
        <v>451</v>
      </c>
      <c r="H83" s="111" t="s">
        <v>655</v>
      </c>
      <c r="J83" s="111" t="s">
        <v>904</v>
      </c>
    </row>
    <row r="84" spans="1:10">
      <c r="A84" s="111">
        <v>83</v>
      </c>
      <c r="B84" s="111" t="s">
        <v>366</v>
      </c>
      <c r="C84" s="111" t="s">
        <v>209</v>
      </c>
      <c r="D84" s="111" t="s">
        <v>656</v>
      </c>
      <c r="E84" s="111" t="s">
        <v>657</v>
      </c>
      <c r="F84" s="111" t="s">
        <v>658</v>
      </c>
      <c r="G84" s="111" t="s">
        <v>659</v>
      </c>
      <c r="J84" s="111" t="s">
        <v>904</v>
      </c>
    </row>
    <row r="85" spans="1:10">
      <c r="A85" s="111">
        <v>84</v>
      </c>
      <c r="B85" s="111" t="s">
        <v>366</v>
      </c>
      <c r="C85" s="111" t="s">
        <v>209</v>
      </c>
      <c r="D85" s="111" t="s">
        <v>660</v>
      </c>
      <c r="E85" s="111" t="s">
        <v>661</v>
      </c>
      <c r="F85" s="111" t="s">
        <v>662</v>
      </c>
      <c r="G85" s="111" t="s">
        <v>393</v>
      </c>
      <c r="J85" s="111" t="s">
        <v>904</v>
      </c>
    </row>
    <row r="86" spans="1:10">
      <c r="A86" s="111">
        <v>85</v>
      </c>
      <c r="B86" s="111" t="s">
        <v>366</v>
      </c>
      <c r="C86" s="111" t="s">
        <v>209</v>
      </c>
      <c r="D86" s="111" t="s">
        <v>663</v>
      </c>
      <c r="E86" s="111" t="s">
        <v>664</v>
      </c>
      <c r="F86" s="111" t="s">
        <v>665</v>
      </c>
      <c r="G86" s="111" t="s">
        <v>617</v>
      </c>
      <c r="J86" s="111" t="s">
        <v>904</v>
      </c>
    </row>
    <row r="87" spans="1:10">
      <c r="A87" s="111">
        <v>86</v>
      </c>
      <c r="B87" s="111" t="s">
        <v>366</v>
      </c>
      <c r="C87" s="111" t="s">
        <v>209</v>
      </c>
      <c r="D87" s="111" t="s">
        <v>666</v>
      </c>
      <c r="E87" s="111" t="s">
        <v>667</v>
      </c>
      <c r="F87" s="111" t="s">
        <v>668</v>
      </c>
      <c r="G87" s="111" t="s">
        <v>617</v>
      </c>
      <c r="J87" s="111" t="s">
        <v>904</v>
      </c>
    </row>
    <row r="88" spans="1:10">
      <c r="A88" s="111">
        <v>87</v>
      </c>
      <c r="B88" s="111" t="s">
        <v>366</v>
      </c>
      <c r="C88" s="111" t="s">
        <v>209</v>
      </c>
      <c r="D88" s="111" t="s">
        <v>669</v>
      </c>
      <c r="E88" s="111" t="s">
        <v>670</v>
      </c>
      <c r="F88" s="111" t="s">
        <v>671</v>
      </c>
      <c r="G88" s="111" t="s">
        <v>514</v>
      </c>
      <c r="J88" s="111" t="s">
        <v>904</v>
      </c>
    </row>
    <row r="89" spans="1:10">
      <c r="A89" s="111">
        <v>88</v>
      </c>
      <c r="B89" s="111" t="s">
        <v>366</v>
      </c>
      <c r="C89" s="111" t="s">
        <v>209</v>
      </c>
      <c r="D89" s="111" t="s">
        <v>672</v>
      </c>
      <c r="E89" s="111" t="s">
        <v>673</v>
      </c>
      <c r="F89" s="111" t="s">
        <v>674</v>
      </c>
      <c r="G89" s="111" t="s">
        <v>443</v>
      </c>
      <c r="J89" s="111" t="s">
        <v>904</v>
      </c>
    </row>
    <row r="90" spans="1:10">
      <c r="A90" s="111">
        <v>89</v>
      </c>
      <c r="B90" s="111" t="s">
        <v>366</v>
      </c>
      <c r="C90" s="111" t="s">
        <v>209</v>
      </c>
      <c r="D90" s="111" t="s">
        <v>675</v>
      </c>
      <c r="E90" s="111" t="s">
        <v>676</v>
      </c>
      <c r="F90" s="111" t="s">
        <v>677</v>
      </c>
      <c r="G90" s="111" t="s">
        <v>397</v>
      </c>
      <c r="H90" s="111" t="s">
        <v>678</v>
      </c>
      <c r="J90" s="111" t="s">
        <v>904</v>
      </c>
    </row>
    <row r="91" spans="1:10">
      <c r="A91" s="111">
        <v>90</v>
      </c>
      <c r="B91" s="111" t="s">
        <v>366</v>
      </c>
      <c r="C91" s="111" t="s">
        <v>209</v>
      </c>
      <c r="D91" s="111" t="s">
        <v>679</v>
      </c>
      <c r="E91" s="111" t="s">
        <v>680</v>
      </c>
      <c r="F91" s="111" t="s">
        <v>681</v>
      </c>
      <c r="G91" s="111" t="s">
        <v>397</v>
      </c>
      <c r="J91" s="111" t="s">
        <v>904</v>
      </c>
    </row>
    <row r="92" spans="1:10">
      <c r="A92" s="111">
        <v>91</v>
      </c>
      <c r="B92" s="111" t="s">
        <v>366</v>
      </c>
      <c r="C92" s="111" t="s">
        <v>209</v>
      </c>
      <c r="D92" s="111" t="s">
        <v>682</v>
      </c>
      <c r="E92" s="111" t="s">
        <v>683</v>
      </c>
      <c r="F92" s="111" t="s">
        <v>684</v>
      </c>
      <c r="G92" s="111" t="s">
        <v>685</v>
      </c>
      <c r="J92" s="111" t="s">
        <v>904</v>
      </c>
    </row>
    <row r="93" spans="1:10">
      <c r="A93" s="111">
        <v>92</v>
      </c>
      <c r="B93" s="111" t="s">
        <v>366</v>
      </c>
      <c r="C93" s="111" t="s">
        <v>209</v>
      </c>
      <c r="D93" s="111" t="s">
        <v>686</v>
      </c>
      <c r="E93" s="111" t="s">
        <v>687</v>
      </c>
      <c r="F93" s="111" t="s">
        <v>688</v>
      </c>
      <c r="G93" s="111" t="s">
        <v>689</v>
      </c>
      <c r="J93" s="111" t="s">
        <v>904</v>
      </c>
    </row>
    <row r="94" spans="1:10">
      <c r="A94" s="111">
        <v>93</v>
      </c>
      <c r="B94" s="111" t="s">
        <v>366</v>
      </c>
      <c r="C94" s="111" t="s">
        <v>209</v>
      </c>
      <c r="D94" s="111" t="s">
        <v>690</v>
      </c>
      <c r="E94" s="111" t="s">
        <v>691</v>
      </c>
      <c r="F94" s="111" t="s">
        <v>692</v>
      </c>
      <c r="G94" s="111" t="s">
        <v>689</v>
      </c>
      <c r="H94" s="111" t="s">
        <v>693</v>
      </c>
      <c r="J94" s="111" t="s">
        <v>904</v>
      </c>
    </row>
    <row r="95" spans="1:10">
      <c r="A95" s="111">
        <v>94</v>
      </c>
      <c r="B95" s="111" t="s">
        <v>366</v>
      </c>
      <c r="C95" s="111" t="s">
        <v>209</v>
      </c>
      <c r="D95" s="111" t="s">
        <v>694</v>
      </c>
      <c r="E95" s="111" t="s">
        <v>695</v>
      </c>
      <c r="F95" s="111" t="s">
        <v>696</v>
      </c>
      <c r="G95" s="111" t="s">
        <v>531</v>
      </c>
      <c r="J95" s="111" t="s">
        <v>904</v>
      </c>
    </row>
    <row r="96" spans="1:10">
      <c r="A96" s="111">
        <v>95</v>
      </c>
      <c r="B96" s="111" t="s">
        <v>366</v>
      </c>
      <c r="C96" s="111" t="s">
        <v>209</v>
      </c>
      <c r="D96" s="111" t="s">
        <v>697</v>
      </c>
      <c r="E96" s="111" t="s">
        <v>698</v>
      </c>
      <c r="F96" s="111" t="s">
        <v>699</v>
      </c>
      <c r="G96" s="111" t="s">
        <v>689</v>
      </c>
      <c r="J96" s="111" t="s">
        <v>904</v>
      </c>
    </row>
    <row r="97" spans="1:10">
      <c r="A97" s="111">
        <v>96</v>
      </c>
      <c r="B97" s="111" t="s">
        <v>366</v>
      </c>
      <c r="C97" s="111" t="s">
        <v>209</v>
      </c>
      <c r="D97" s="111" t="s">
        <v>700</v>
      </c>
      <c r="E97" s="111" t="s">
        <v>701</v>
      </c>
      <c r="F97" s="111" t="s">
        <v>702</v>
      </c>
      <c r="G97" s="111" t="s">
        <v>558</v>
      </c>
      <c r="H97" s="111" t="s">
        <v>703</v>
      </c>
      <c r="J97" s="111" t="s">
        <v>904</v>
      </c>
    </row>
    <row r="98" spans="1:10">
      <c r="A98" s="111">
        <v>97</v>
      </c>
      <c r="B98" s="111" t="s">
        <v>366</v>
      </c>
      <c r="C98" s="111" t="s">
        <v>209</v>
      </c>
      <c r="D98" s="111" t="s">
        <v>704</v>
      </c>
      <c r="E98" s="111" t="s">
        <v>705</v>
      </c>
      <c r="F98" s="111" t="s">
        <v>706</v>
      </c>
      <c r="G98" s="111" t="s">
        <v>598</v>
      </c>
      <c r="H98" s="111" t="s">
        <v>707</v>
      </c>
      <c r="J98" s="111" t="s">
        <v>904</v>
      </c>
    </row>
    <row r="99" spans="1:10">
      <c r="A99" s="111">
        <v>98</v>
      </c>
      <c r="B99" s="111" t="s">
        <v>366</v>
      </c>
      <c r="C99" s="111" t="s">
        <v>209</v>
      </c>
      <c r="D99" s="111" t="s">
        <v>708</v>
      </c>
      <c r="E99" s="111" t="s">
        <v>709</v>
      </c>
      <c r="F99" s="111" t="s">
        <v>710</v>
      </c>
      <c r="G99" s="111" t="s">
        <v>617</v>
      </c>
      <c r="J99" s="111" t="s">
        <v>904</v>
      </c>
    </row>
    <row r="100" spans="1:10">
      <c r="A100" s="111">
        <v>99</v>
      </c>
      <c r="B100" s="111" t="s">
        <v>366</v>
      </c>
      <c r="C100" s="111" t="s">
        <v>209</v>
      </c>
      <c r="D100" s="111" t="s">
        <v>711</v>
      </c>
      <c r="E100" s="111" t="s">
        <v>712</v>
      </c>
      <c r="F100" s="111" t="s">
        <v>713</v>
      </c>
      <c r="G100" s="111" t="s">
        <v>484</v>
      </c>
      <c r="H100" s="111" t="s">
        <v>714</v>
      </c>
      <c r="J100" s="111" t="s">
        <v>904</v>
      </c>
    </row>
    <row r="101" spans="1:10">
      <c r="A101" s="111">
        <v>100</v>
      </c>
      <c r="B101" s="111" t="s">
        <v>366</v>
      </c>
      <c r="C101" s="111" t="s">
        <v>209</v>
      </c>
      <c r="D101" s="111" t="s">
        <v>715</v>
      </c>
      <c r="E101" s="111" t="s">
        <v>716</v>
      </c>
      <c r="F101" s="111" t="s">
        <v>717</v>
      </c>
      <c r="G101" s="111" t="s">
        <v>617</v>
      </c>
      <c r="J101" s="111" t="s">
        <v>904</v>
      </c>
    </row>
    <row r="102" spans="1:10">
      <c r="A102" s="111">
        <v>101</v>
      </c>
      <c r="B102" s="111" t="s">
        <v>366</v>
      </c>
      <c r="C102" s="111" t="s">
        <v>209</v>
      </c>
      <c r="D102" s="111" t="s">
        <v>718</v>
      </c>
      <c r="E102" s="111" t="s">
        <v>719</v>
      </c>
      <c r="F102" s="111" t="s">
        <v>720</v>
      </c>
      <c r="G102" s="111" t="s">
        <v>617</v>
      </c>
      <c r="J102" s="111" t="s">
        <v>904</v>
      </c>
    </row>
    <row r="103" spans="1:10">
      <c r="A103" s="111">
        <v>102</v>
      </c>
      <c r="B103" s="111" t="s">
        <v>366</v>
      </c>
      <c r="C103" s="111" t="s">
        <v>209</v>
      </c>
      <c r="D103" s="111" t="s">
        <v>721</v>
      </c>
      <c r="E103" s="111" t="s">
        <v>722</v>
      </c>
      <c r="F103" s="111" t="s">
        <v>723</v>
      </c>
      <c r="G103" s="111" t="s">
        <v>466</v>
      </c>
      <c r="J103" s="111" t="s">
        <v>904</v>
      </c>
    </row>
    <row r="104" spans="1:10">
      <c r="A104" s="111">
        <v>103</v>
      </c>
      <c r="B104" s="111" t="s">
        <v>366</v>
      </c>
      <c r="C104" s="111" t="s">
        <v>209</v>
      </c>
      <c r="D104" s="111" t="s">
        <v>724</v>
      </c>
      <c r="E104" s="111" t="s">
        <v>725</v>
      </c>
      <c r="F104" s="111" t="s">
        <v>726</v>
      </c>
      <c r="G104" s="111" t="s">
        <v>416</v>
      </c>
      <c r="J104" s="111" t="s">
        <v>904</v>
      </c>
    </row>
    <row r="105" spans="1:10">
      <c r="A105" s="111">
        <v>104</v>
      </c>
      <c r="B105" s="111" t="s">
        <v>366</v>
      </c>
      <c r="C105" s="111" t="s">
        <v>209</v>
      </c>
      <c r="D105" s="111" t="s">
        <v>727</v>
      </c>
      <c r="E105" s="111" t="s">
        <v>728</v>
      </c>
      <c r="F105" s="111" t="s">
        <v>729</v>
      </c>
      <c r="G105" s="111" t="s">
        <v>385</v>
      </c>
      <c r="J105" s="111" t="s">
        <v>904</v>
      </c>
    </row>
    <row r="106" spans="1:10">
      <c r="A106" s="111">
        <v>105</v>
      </c>
      <c r="B106" s="111" t="s">
        <v>366</v>
      </c>
      <c r="C106" s="111" t="s">
        <v>209</v>
      </c>
      <c r="D106" s="111" t="s">
        <v>730</v>
      </c>
      <c r="E106" s="111" t="s">
        <v>731</v>
      </c>
      <c r="F106" s="111" t="s">
        <v>732</v>
      </c>
      <c r="G106" s="111" t="s">
        <v>689</v>
      </c>
      <c r="J106" s="111" t="s">
        <v>904</v>
      </c>
    </row>
    <row r="107" spans="1:10">
      <c r="A107" s="111">
        <v>106</v>
      </c>
      <c r="B107" s="111" t="s">
        <v>366</v>
      </c>
      <c r="C107" s="111" t="s">
        <v>209</v>
      </c>
      <c r="D107" s="111" t="s">
        <v>733</v>
      </c>
      <c r="E107" s="111" t="s">
        <v>734</v>
      </c>
      <c r="F107" s="111" t="s">
        <v>735</v>
      </c>
      <c r="G107" s="111" t="s">
        <v>587</v>
      </c>
      <c r="J107" s="111" t="s">
        <v>904</v>
      </c>
    </row>
    <row r="108" spans="1:10">
      <c r="A108" s="111">
        <v>107</v>
      </c>
      <c r="B108" s="111" t="s">
        <v>366</v>
      </c>
      <c r="C108" s="111" t="s">
        <v>209</v>
      </c>
      <c r="D108" s="111" t="s">
        <v>736</v>
      </c>
      <c r="E108" s="111" t="s">
        <v>737</v>
      </c>
      <c r="F108" s="111" t="s">
        <v>738</v>
      </c>
      <c r="G108" s="111" t="s">
        <v>739</v>
      </c>
      <c r="J108" s="111" t="s">
        <v>904</v>
      </c>
    </row>
    <row r="109" spans="1:10">
      <c r="A109" s="111">
        <v>108</v>
      </c>
      <c r="B109" s="111" t="s">
        <v>366</v>
      </c>
      <c r="C109" s="111" t="s">
        <v>209</v>
      </c>
      <c r="D109" s="111" t="s">
        <v>740</v>
      </c>
      <c r="E109" s="111" t="s">
        <v>741</v>
      </c>
      <c r="F109" s="111" t="s">
        <v>742</v>
      </c>
      <c r="G109" s="111" t="s">
        <v>743</v>
      </c>
      <c r="J109" s="111" t="s">
        <v>904</v>
      </c>
    </row>
    <row r="110" spans="1:10">
      <c r="A110" s="111">
        <v>109</v>
      </c>
      <c r="B110" s="111" t="s">
        <v>366</v>
      </c>
      <c r="C110" s="111" t="s">
        <v>209</v>
      </c>
      <c r="D110" s="111" t="s">
        <v>744</v>
      </c>
      <c r="E110" s="111" t="s">
        <v>745</v>
      </c>
      <c r="F110" s="111" t="s">
        <v>746</v>
      </c>
      <c r="G110" s="111" t="s">
        <v>747</v>
      </c>
      <c r="J110" s="111" t="s">
        <v>904</v>
      </c>
    </row>
    <row r="111" spans="1:10">
      <c r="A111" s="111">
        <v>110</v>
      </c>
      <c r="B111" s="111" t="s">
        <v>366</v>
      </c>
      <c r="C111" s="111" t="s">
        <v>209</v>
      </c>
      <c r="D111" s="111" t="s">
        <v>748</v>
      </c>
      <c r="E111" s="111" t="s">
        <v>749</v>
      </c>
      <c r="F111" s="111" t="s">
        <v>750</v>
      </c>
      <c r="G111" s="111" t="s">
        <v>751</v>
      </c>
      <c r="J111" s="111" t="s">
        <v>904</v>
      </c>
    </row>
    <row r="112" spans="1:10">
      <c r="A112" s="111">
        <v>111</v>
      </c>
      <c r="B112" s="111" t="s">
        <v>366</v>
      </c>
      <c r="C112" s="111" t="s">
        <v>209</v>
      </c>
      <c r="D112" s="111" t="s">
        <v>752</v>
      </c>
      <c r="E112" s="111" t="s">
        <v>753</v>
      </c>
      <c r="F112" s="111" t="s">
        <v>754</v>
      </c>
      <c r="G112" s="111" t="s">
        <v>462</v>
      </c>
      <c r="J112" s="111" t="s">
        <v>904</v>
      </c>
    </row>
    <row r="113" spans="1:10">
      <c r="A113" s="111">
        <v>112</v>
      </c>
      <c r="B113" s="111" t="s">
        <v>366</v>
      </c>
      <c r="C113" s="111" t="s">
        <v>209</v>
      </c>
      <c r="D113" s="111" t="s">
        <v>755</v>
      </c>
      <c r="E113" s="111" t="s">
        <v>756</v>
      </c>
      <c r="F113" s="111" t="s">
        <v>757</v>
      </c>
      <c r="G113" s="111" t="s">
        <v>488</v>
      </c>
      <c r="J113" s="111" t="s">
        <v>904</v>
      </c>
    </row>
    <row r="114" spans="1:10">
      <c r="A114" s="111">
        <v>113</v>
      </c>
      <c r="B114" s="111" t="s">
        <v>366</v>
      </c>
      <c r="C114" s="111" t="s">
        <v>209</v>
      </c>
      <c r="D114" s="111" t="s">
        <v>758</v>
      </c>
      <c r="E114" s="111" t="s">
        <v>759</v>
      </c>
      <c r="F114" s="111" t="s">
        <v>760</v>
      </c>
      <c r="G114" s="111" t="s">
        <v>451</v>
      </c>
      <c r="J114" s="111" t="s">
        <v>904</v>
      </c>
    </row>
    <row r="115" spans="1:10">
      <c r="A115" s="111">
        <v>114</v>
      </c>
      <c r="B115" s="111" t="s">
        <v>366</v>
      </c>
      <c r="C115" s="111" t="s">
        <v>209</v>
      </c>
      <c r="D115" s="111" t="s">
        <v>761</v>
      </c>
      <c r="E115" s="111" t="s">
        <v>762</v>
      </c>
      <c r="F115" s="111" t="s">
        <v>763</v>
      </c>
      <c r="G115" s="111" t="s">
        <v>764</v>
      </c>
      <c r="H115" s="111" t="s">
        <v>765</v>
      </c>
      <c r="J115" s="111" t="s">
        <v>904</v>
      </c>
    </row>
    <row r="116" spans="1:10">
      <c r="A116" s="111">
        <v>115</v>
      </c>
      <c r="B116" s="111" t="s">
        <v>366</v>
      </c>
      <c r="C116" s="111" t="s">
        <v>209</v>
      </c>
      <c r="D116" s="111" t="s">
        <v>766</v>
      </c>
      <c r="E116" s="111" t="s">
        <v>767</v>
      </c>
      <c r="F116" s="111" t="s">
        <v>768</v>
      </c>
      <c r="G116" s="111" t="s">
        <v>502</v>
      </c>
      <c r="H116" s="111" t="s">
        <v>769</v>
      </c>
      <c r="J116" s="111" t="s">
        <v>904</v>
      </c>
    </row>
    <row r="117" spans="1:10">
      <c r="A117" s="111">
        <v>116</v>
      </c>
      <c r="B117" s="111" t="s">
        <v>366</v>
      </c>
      <c r="C117" s="111" t="s">
        <v>209</v>
      </c>
      <c r="D117" s="111" t="s">
        <v>770</v>
      </c>
      <c r="E117" s="111" t="s">
        <v>771</v>
      </c>
      <c r="F117" s="111" t="s">
        <v>772</v>
      </c>
      <c r="G117" s="111" t="s">
        <v>598</v>
      </c>
      <c r="J117" s="111" t="s">
        <v>904</v>
      </c>
    </row>
    <row r="118" spans="1:10">
      <c r="A118" s="111">
        <v>117</v>
      </c>
      <c r="B118" s="111" t="s">
        <v>366</v>
      </c>
      <c r="C118" s="111" t="s">
        <v>209</v>
      </c>
      <c r="D118" s="111" t="s">
        <v>773</v>
      </c>
      <c r="E118" s="111" t="s">
        <v>774</v>
      </c>
      <c r="F118" s="111" t="s">
        <v>775</v>
      </c>
      <c r="G118" s="111" t="s">
        <v>617</v>
      </c>
      <c r="J118" s="111" t="s">
        <v>904</v>
      </c>
    </row>
    <row r="119" spans="1:10">
      <c r="A119" s="111">
        <v>118</v>
      </c>
      <c r="B119" s="111" t="s">
        <v>366</v>
      </c>
      <c r="C119" s="111" t="s">
        <v>209</v>
      </c>
      <c r="D119" s="111" t="s">
        <v>776</v>
      </c>
      <c r="E119" s="111" t="s">
        <v>777</v>
      </c>
      <c r="F119" s="111" t="s">
        <v>778</v>
      </c>
      <c r="G119" s="111" t="s">
        <v>514</v>
      </c>
      <c r="J119" s="111" t="s">
        <v>904</v>
      </c>
    </row>
    <row r="120" spans="1:10">
      <c r="A120" s="111">
        <v>119</v>
      </c>
      <c r="B120" s="111" t="s">
        <v>366</v>
      </c>
      <c r="C120" s="111" t="s">
        <v>209</v>
      </c>
      <c r="D120" s="111" t="s">
        <v>779</v>
      </c>
      <c r="E120" s="111" t="s">
        <v>780</v>
      </c>
      <c r="F120" s="111" t="s">
        <v>781</v>
      </c>
      <c r="G120" s="111" t="s">
        <v>782</v>
      </c>
      <c r="J120" s="111" t="s">
        <v>904</v>
      </c>
    </row>
    <row r="121" spans="1:10">
      <c r="A121" s="111">
        <v>120</v>
      </c>
      <c r="B121" s="111" t="s">
        <v>366</v>
      </c>
      <c r="C121" s="111" t="s">
        <v>209</v>
      </c>
      <c r="D121" s="111" t="s">
        <v>783</v>
      </c>
      <c r="E121" s="111" t="s">
        <v>784</v>
      </c>
      <c r="F121" s="111" t="s">
        <v>785</v>
      </c>
      <c r="G121" s="111" t="s">
        <v>598</v>
      </c>
      <c r="J121" s="111" t="s">
        <v>904</v>
      </c>
    </row>
    <row r="122" spans="1:10">
      <c r="A122" s="111">
        <v>121</v>
      </c>
      <c r="B122" s="111" t="s">
        <v>366</v>
      </c>
      <c r="C122" s="111" t="s">
        <v>209</v>
      </c>
      <c r="D122" s="111" t="s">
        <v>786</v>
      </c>
      <c r="E122" s="111" t="s">
        <v>787</v>
      </c>
      <c r="F122" s="111" t="s">
        <v>788</v>
      </c>
      <c r="G122" s="111" t="s">
        <v>397</v>
      </c>
      <c r="J122" s="111" t="s">
        <v>904</v>
      </c>
    </row>
    <row r="123" spans="1:10">
      <c r="A123" s="111">
        <v>122</v>
      </c>
      <c r="B123" s="111" t="s">
        <v>366</v>
      </c>
      <c r="C123" s="111" t="s">
        <v>209</v>
      </c>
      <c r="D123" s="111" t="s">
        <v>789</v>
      </c>
      <c r="E123" s="111" t="s">
        <v>790</v>
      </c>
      <c r="F123" s="111" t="s">
        <v>791</v>
      </c>
      <c r="G123" s="111" t="s">
        <v>792</v>
      </c>
      <c r="J123" s="111" t="s">
        <v>904</v>
      </c>
    </row>
    <row r="124" spans="1:10">
      <c r="A124" s="111">
        <v>123</v>
      </c>
      <c r="B124" s="111" t="s">
        <v>366</v>
      </c>
      <c r="C124" s="111" t="s">
        <v>209</v>
      </c>
      <c r="D124" s="111" t="s">
        <v>793</v>
      </c>
      <c r="E124" s="111" t="s">
        <v>794</v>
      </c>
      <c r="F124" s="111" t="s">
        <v>795</v>
      </c>
      <c r="G124" s="111" t="s">
        <v>558</v>
      </c>
      <c r="J124" s="111" t="s">
        <v>904</v>
      </c>
    </row>
    <row r="125" spans="1:10">
      <c r="A125" s="111">
        <v>124</v>
      </c>
      <c r="B125" s="111" t="s">
        <v>366</v>
      </c>
      <c r="C125" s="111" t="s">
        <v>209</v>
      </c>
      <c r="D125" s="111" t="s">
        <v>796</v>
      </c>
      <c r="E125" s="111" t="s">
        <v>797</v>
      </c>
      <c r="F125" s="111" t="s">
        <v>798</v>
      </c>
      <c r="G125" s="111" t="s">
        <v>378</v>
      </c>
      <c r="J125" s="111" t="s">
        <v>904</v>
      </c>
    </row>
    <row r="126" spans="1:10">
      <c r="A126" s="111">
        <v>125</v>
      </c>
      <c r="B126" s="111" t="s">
        <v>366</v>
      </c>
      <c r="C126" s="111" t="s">
        <v>209</v>
      </c>
      <c r="D126" s="111" t="s">
        <v>799</v>
      </c>
      <c r="E126" s="111" t="s">
        <v>800</v>
      </c>
      <c r="F126" s="111" t="s">
        <v>801</v>
      </c>
      <c r="G126" s="111" t="s">
        <v>802</v>
      </c>
      <c r="J126" s="111" t="s">
        <v>904</v>
      </c>
    </row>
    <row r="127" spans="1:10">
      <c r="A127" s="111">
        <v>126</v>
      </c>
      <c r="B127" s="111" t="s">
        <v>366</v>
      </c>
      <c r="C127" s="111" t="s">
        <v>209</v>
      </c>
      <c r="D127" s="111" t="s">
        <v>803</v>
      </c>
      <c r="E127" s="111" t="s">
        <v>804</v>
      </c>
      <c r="F127" s="111" t="s">
        <v>805</v>
      </c>
      <c r="G127" s="111" t="s">
        <v>685</v>
      </c>
      <c r="J127" s="111" t="s">
        <v>904</v>
      </c>
    </row>
    <row r="128" spans="1:10">
      <c r="A128" s="111">
        <v>127</v>
      </c>
      <c r="B128" s="111" t="s">
        <v>366</v>
      </c>
      <c r="C128" s="111" t="s">
        <v>209</v>
      </c>
      <c r="D128" s="111" t="s">
        <v>806</v>
      </c>
      <c r="E128" s="111" t="s">
        <v>807</v>
      </c>
      <c r="F128" s="111" t="s">
        <v>808</v>
      </c>
      <c r="G128" s="111" t="s">
        <v>809</v>
      </c>
      <c r="H128" s="111" t="s">
        <v>810</v>
      </c>
      <c r="J128" s="111" t="s">
        <v>904</v>
      </c>
    </row>
    <row r="129" spans="1:10">
      <c r="A129" s="111">
        <v>128</v>
      </c>
      <c r="B129" s="111" t="s">
        <v>366</v>
      </c>
      <c r="C129" s="111" t="s">
        <v>209</v>
      </c>
      <c r="D129" s="111" t="s">
        <v>811</v>
      </c>
      <c r="E129" s="111" t="s">
        <v>812</v>
      </c>
      <c r="F129" s="111" t="s">
        <v>813</v>
      </c>
      <c r="G129" s="111" t="s">
        <v>397</v>
      </c>
      <c r="J129" s="111" t="s">
        <v>904</v>
      </c>
    </row>
    <row r="130" spans="1:10">
      <c r="A130" s="111">
        <v>129</v>
      </c>
      <c r="B130" s="111" t="s">
        <v>366</v>
      </c>
      <c r="C130" s="111" t="s">
        <v>209</v>
      </c>
      <c r="D130" s="111" t="s">
        <v>814</v>
      </c>
      <c r="E130" s="111" t="s">
        <v>815</v>
      </c>
      <c r="F130" s="111" t="s">
        <v>816</v>
      </c>
      <c r="G130" s="111" t="s">
        <v>817</v>
      </c>
      <c r="J130" s="111" t="s">
        <v>904</v>
      </c>
    </row>
    <row r="131" spans="1:10">
      <c r="A131" s="111">
        <v>130</v>
      </c>
      <c r="B131" s="111" t="s">
        <v>366</v>
      </c>
      <c r="C131" s="111" t="s">
        <v>209</v>
      </c>
      <c r="D131" s="111" t="s">
        <v>818</v>
      </c>
      <c r="E131" s="111" t="s">
        <v>819</v>
      </c>
      <c r="F131" s="111" t="s">
        <v>820</v>
      </c>
      <c r="G131" s="111" t="s">
        <v>466</v>
      </c>
      <c r="J131" s="111" t="s">
        <v>904</v>
      </c>
    </row>
    <row r="132" spans="1:10">
      <c r="A132" s="111">
        <v>131</v>
      </c>
      <c r="B132" s="111" t="s">
        <v>366</v>
      </c>
      <c r="C132" s="111" t="s">
        <v>209</v>
      </c>
      <c r="D132" s="111" t="s">
        <v>821</v>
      </c>
      <c r="E132" s="111" t="s">
        <v>822</v>
      </c>
      <c r="F132" s="111" t="s">
        <v>823</v>
      </c>
      <c r="G132" s="111" t="s">
        <v>562</v>
      </c>
      <c r="J132" s="111" t="s">
        <v>904</v>
      </c>
    </row>
    <row r="133" spans="1:10">
      <c r="A133" s="111">
        <v>132</v>
      </c>
      <c r="B133" s="111" t="s">
        <v>366</v>
      </c>
      <c r="C133" s="111" t="s">
        <v>209</v>
      </c>
      <c r="D133" s="111" t="s">
        <v>824</v>
      </c>
      <c r="E133" s="111" t="s">
        <v>825</v>
      </c>
      <c r="F133" s="111" t="s">
        <v>826</v>
      </c>
      <c r="G133" s="111" t="s">
        <v>751</v>
      </c>
      <c r="J133" s="111" t="s">
        <v>904</v>
      </c>
    </row>
    <row r="134" spans="1:10">
      <c r="A134" s="111">
        <v>133</v>
      </c>
      <c r="B134" s="111" t="s">
        <v>366</v>
      </c>
      <c r="C134" s="111" t="s">
        <v>209</v>
      </c>
      <c r="D134" s="111" t="s">
        <v>827</v>
      </c>
      <c r="E134" s="111" t="s">
        <v>828</v>
      </c>
      <c r="F134" s="111" t="s">
        <v>829</v>
      </c>
      <c r="G134" s="111" t="s">
        <v>751</v>
      </c>
      <c r="J134" s="111" t="s">
        <v>904</v>
      </c>
    </row>
    <row r="135" spans="1:10">
      <c r="A135" s="111">
        <v>134</v>
      </c>
      <c r="B135" s="111" t="s">
        <v>366</v>
      </c>
      <c r="C135" s="111" t="s">
        <v>209</v>
      </c>
      <c r="D135" s="111" t="s">
        <v>830</v>
      </c>
      <c r="E135" s="111" t="s">
        <v>831</v>
      </c>
      <c r="F135" s="111" t="s">
        <v>832</v>
      </c>
      <c r="G135" s="111" t="s">
        <v>617</v>
      </c>
      <c r="J135" s="111" t="s">
        <v>904</v>
      </c>
    </row>
    <row r="136" spans="1:10">
      <c r="A136" s="111">
        <v>135</v>
      </c>
      <c r="B136" s="111" t="s">
        <v>366</v>
      </c>
      <c r="C136" s="111" t="s">
        <v>209</v>
      </c>
      <c r="D136" s="111" t="s">
        <v>833</v>
      </c>
      <c r="E136" s="111" t="s">
        <v>834</v>
      </c>
      <c r="F136" s="111" t="s">
        <v>835</v>
      </c>
      <c r="G136" s="111" t="s">
        <v>617</v>
      </c>
      <c r="J136" s="111" t="s">
        <v>904</v>
      </c>
    </row>
    <row r="137" spans="1:10">
      <c r="A137" s="111">
        <v>136</v>
      </c>
      <c r="B137" s="111" t="s">
        <v>366</v>
      </c>
      <c r="C137" s="111" t="s">
        <v>209</v>
      </c>
      <c r="D137" s="111" t="s">
        <v>836</v>
      </c>
      <c r="E137" s="111" t="s">
        <v>837</v>
      </c>
      <c r="F137" s="111" t="s">
        <v>838</v>
      </c>
      <c r="G137" s="111" t="s">
        <v>393</v>
      </c>
      <c r="J137" s="111" t="s">
        <v>904</v>
      </c>
    </row>
    <row r="138" spans="1:10">
      <c r="A138" s="111">
        <v>137</v>
      </c>
      <c r="B138" s="111" t="s">
        <v>366</v>
      </c>
      <c r="C138" s="111" t="s">
        <v>209</v>
      </c>
      <c r="D138" s="111" t="s">
        <v>839</v>
      </c>
      <c r="E138" s="111" t="s">
        <v>840</v>
      </c>
      <c r="F138" s="111" t="s">
        <v>841</v>
      </c>
      <c r="G138" s="111" t="s">
        <v>617</v>
      </c>
      <c r="J138" s="111" t="s">
        <v>904</v>
      </c>
    </row>
    <row r="139" spans="1:10">
      <c r="A139" s="111">
        <v>138</v>
      </c>
      <c r="B139" s="111" t="s">
        <v>366</v>
      </c>
      <c r="C139" s="111" t="s">
        <v>209</v>
      </c>
      <c r="D139" s="111" t="s">
        <v>842</v>
      </c>
      <c r="E139" s="111" t="s">
        <v>843</v>
      </c>
      <c r="F139" s="111" t="s">
        <v>844</v>
      </c>
      <c r="G139" s="111" t="s">
        <v>617</v>
      </c>
      <c r="H139" s="111" t="s">
        <v>845</v>
      </c>
      <c r="J139" s="111" t="s">
        <v>904</v>
      </c>
    </row>
    <row r="140" spans="1:10">
      <c r="A140" s="111">
        <v>139</v>
      </c>
      <c r="B140" s="111" t="s">
        <v>366</v>
      </c>
      <c r="C140" s="111" t="s">
        <v>209</v>
      </c>
      <c r="D140" s="111" t="s">
        <v>846</v>
      </c>
      <c r="E140" s="111" t="s">
        <v>847</v>
      </c>
      <c r="F140" s="111" t="s">
        <v>848</v>
      </c>
      <c r="G140" s="111" t="s">
        <v>385</v>
      </c>
      <c r="J140" s="111" t="s">
        <v>904</v>
      </c>
    </row>
    <row r="141" spans="1:10">
      <c r="A141" s="111">
        <v>140</v>
      </c>
      <c r="B141" s="111" t="s">
        <v>366</v>
      </c>
      <c r="C141" s="111" t="s">
        <v>209</v>
      </c>
      <c r="D141" s="111" t="s">
        <v>849</v>
      </c>
      <c r="E141" s="111" t="s">
        <v>850</v>
      </c>
      <c r="F141" s="111" t="s">
        <v>851</v>
      </c>
      <c r="G141" s="111" t="s">
        <v>659</v>
      </c>
      <c r="J141" s="111" t="s">
        <v>904</v>
      </c>
    </row>
    <row r="142" spans="1:10">
      <c r="A142" s="111">
        <v>141</v>
      </c>
      <c r="B142" s="111" t="s">
        <v>366</v>
      </c>
      <c r="C142" s="111" t="s">
        <v>209</v>
      </c>
      <c r="D142" s="111" t="s">
        <v>852</v>
      </c>
      <c r="E142" s="111" t="s">
        <v>853</v>
      </c>
      <c r="F142" s="111" t="s">
        <v>854</v>
      </c>
      <c r="G142" s="111" t="s">
        <v>659</v>
      </c>
      <c r="J142" s="111" t="s">
        <v>904</v>
      </c>
    </row>
    <row r="143" spans="1:10">
      <c r="A143" s="111">
        <v>142</v>
      </c>
      <c r="B143" s="111" t="s">
        <v>366</v>
      </c>
      <c r="C143" s="111" t="s">
        <v>209</v>
      </c>
      <c r="D143" s="111" t="s">
        <v>855</v>
      </c>
      <c r="E143" s="111" t="s">
        <v>856</v>
      </c>
      <c r="F143" s="111" t="s">
        <v>857</v>
      </c>
      <c r="G143" s="111" t="s">
        <v>558</v>
      </c>
      <c r="J143" s="111" t="s">
        <v>904</v>
      </c>
    </row>
    <row r="144" spans="1:10">
      <c r="A144" s="111">
        <v>143</v>
      </c>
      <c r="B144" s="111" t="s">
        <v>366</v>
      </c>
      <c r="C144" s="111" t="s">
        <v>209</v>
      </c>
      <c r="D144" s="111" t="s">
        <v>858</v>
      </c>
      <c r="E144" s="111" t="s">
        <v>859</v>
      </c>
      <c r="F144" s="111" t="s">
        <v>860</v>
      </c>
      <c r="G144" s="111" t="s">
        <v>617</v>
      </c>
      <c r="H144" s="111" t="s">
        <v>861</v>
      </c>
      <c r="J144" s="111" t="s">
        <v>904</v>
      </c>
    </row>
    <row r="145" spans="1:10">
      <c r="A145" s="111">
        <v>144</v>
      </c>
      <c r="B145" s="111" t="s">
        <v>366</v>
      </c>
      <c r="C145" s="111" t="s">
        <v>209</v>
      </c>
      <c r="D145" s="111" t="s">
        <v>862</v>
      </c>
      <c r="E145" s="111" t="s">
        <v>863</v>
      </c>
      <c r="F145" s="111" t="s">
        <v>388</v>
      </c>
      <c r="G145" s="111" t="s">
        <v>864</v>
      </c>
      <c r="J145" s="111" t="s">
        <v>904</v>
      </c>
    </row>
    <row r="146" spans="1:10">
      <c r="A146" s="111">
        <v>145</v>
      </c>
      <c r="B146" s="111" t="s">
        <v>366</v>
      </c>
      <c r="C146" s="111" t="s">
        <v>209</v>
      </c>
      <c r="D146" s="111" t="s">
        <v>865</v>
      </c>
      <c r="E146" s="111" t="s">
        <v>866</v>
      </c>
      <c r="F146" s="111" t="s">
        <v>867</v>
      </c>
      <c r="G146" s="111" t="s">
        <v>370</v>
      </c>
      <c r="H146" s="111" t="s">
        <v>868</v>
      </c>
      <c r="J146" s="111" t="s">
        <v>904</v>
      </c>
    </row>
    <row r="147" spans="1:10">
      <c r="A147" s="111">
        <v>146</v>
      </c>
      <c r="B147" s="111" t="s">
        <v>366</v>
      </c>
      <c r="C147" s="111" t="s">
        <v>209</v>
      </c>
      <c r="D147" s="111" t="s">
        <v>869</v>
      </c>
      <c r="E147" s="111" t="s">
        <v>870</v>
      </c>
      <c r="F147" s="111" t="s">
        <v>871</v>
      </c>
      <c r="G147" s="111" t="s">
        <v>538</v>
      </c>
      <c r="J147" s="111" t="s">
        <v>904</v>
      </c>
    </row>
    <row r="148" spans="1:10">
      <c r="A148" s="111">
        <v>147</v>
      </c>
      <c r="B148" s="111" t="s">
        <v>366</v>
      </c>
      <c r="C148" s="111" t="s">
        <v>209</v>
      </c>
      <c r="D148" s="111" t="s">
        <v>872</v>
      </c>
      <c r="E148" s="111" t="s">
        <v>873</v>
      </c>
      <c r="F148" s="111" t="s">
        <v>874</v>
      </c>
      <c r="G148" s="111" t="s">
        <v>617</v>
      </c>
      <c r="J148" s="111" t="s">
        <v>904</v>
      </c>
    </row>
    <row r="149" spans="1:10">
      <c r="A149" s="111">
        <v>148</v>
      </c>
      <c r="B149" s="111" t="s">
        <v>366</v>
      </c>
      <c r="C149" s="111" t="s">
        <v>209</v>
      </c>
      <c r="D149" s="111" t="s">
        <v>875</v>
      </c>
      <c r="E149" s="111" t="s">
        <v>876</v>
      </c>
      <c r="F149" s="111" t="s">
        <v>877</v>
      </c>
      <c r="G149" s="111" t="s">
        <v>864</v>
      </c>
      <c r="J149" s="111" t="s">
        <v>904</v>
      </c>
    </row>
    <row r="150" spans="1:10">
      <c r="A150" s="111">
        <v>149</v>
      </c>
      <c r="B150" s="111" t="s">
        <v>366</v>
      </c>
      <c r="C150" s="111" t="s">
        <v>209</v>
      </c>
      <c r="D150" s="111" t="s">
        <v>878</v>
      </c>
      <c r="E150" s="111" t="s">
        <v>876</v>
      </c>
      <c r="F150" s="111" t="s">
        <v>877</v>
      </c>
      <c r="G150" s="111" t="s">
        <v>879</v>
      </c>
      <c r="J150" s="111" t="s">
        <v>904</v>
      </c>
    </row>
    <row r="151" spans="1:10">
      <c r="A151" s="111">
        <v>150</v>
      </c>
      <c r="B151" s="111" t="s">
        <v>366</v>
      </c>
      <c r="C151" s="111" t="s">
        <v>209</v>
      </c>
      <c r="D151" s="111" t="s">
        <v>880</v>
      </c>
      <c r="E151" s="111" t="s">
        <v>881</v>
      </c>
      <c r="F151" s="111" t="s">
        <v>882</v>
      </c>
      <c r="G151" s="111" t="s">
        <v>514</v>
      </c>
      <c r="J151" s="111" t="s">
        <v>904</v>
      </c>
    </row>
    <row r="152" spans="1:10">
      <c r="A152" s="111">
        <v>151</v>
      </c>
      <c r="B152" s="111" t="s">
        <v>366</v>
      </c>
      <c r="C152" s="111" t="s">
        <v>209</v>
      </c>
      <c r="D152" s="111" t="s">
        <v>883</v>
      </c>
      <c r="E152" s="111" t="s">
        <v>884</v>
      </c>
      <c r="F152" s="111" t="s">
        <v>885</v>
      </c>
      <c r="G152" s="111" t="s">
        <v>886</v>
      </c>
      <c r="J152" s="111" t="s">
        <v>904</v>
      </c>
    </row>
    <row r="153" spans="1:10">
      <c r="A153" s="111">
        <v>152</v>
      </c>
      <c r="B153" s="111" t="s">
        <v>366</v>
      </c>
      <c r="C153" s="111" t="s">
        <v>209</v>
      </c>
      <c r="D153" s="111" t="s">
        <v>887</v>
      </c>
      <c r="E153" s="111" t="s">
        <v>888</v>
      </c>
      <c r="F153" s="111" t="s">
        <v>889</v>
      </c>
      <c r="G153" s="111" t="s">
        <v>538</v>
      </c>
      <c r="H153" s="111" t="s">
        <v>890</v>
      </c>
      <c r="J153" s="111" t="s">
        <v>904</v>
      </c>
    </row>
    <row r="154" spans="1:10">
      <c r="A154" s="111">
        <v>153</v>
      </c>
      <c r="B154" s="111" t="s">
        <v>366</v>
      </c>
      <c r="C154" s="111" t="s">
        <v>209</v>
      </c>
      <c r="D154" s="111" t="s">
        <v>891</v>
      </c>
      <c r="E154" s="111" t="s">
        <v>892</v>
      </c>
      <c r="F154" s="111" t="s">
        <v>893</v>
      </c>
      <c r="G154" s="111" t="s">
        <v>894</v>
      </c>
      <c r="J154" s="111" t="s">
        <v>904</v>
      </c>
    </row>
    <row r="155" spans="1:10">
      <c r="A155" s="111">
        <v>154</v>
      </c>
      <c r="B155" s="111" t="s">
        <v>366</v>
      </c>
      <c r="C155" s="111" t="s">
        <v>209</v>
      </c>
      <c r="D155" s="111" t="s">
        <v>895</v>
      </c>
      <c r="E155" s="111" t="s">
        <v>896</v>
      </c>
      <c r="F155" s="111" t="s">
        <v>897</v>
      </c>
      <c r="G155" s="111" t="s">
        <v>898</v>
      </c>
      <c r="J155" s="111" t="s">
        <v>904</v>
      </c>
    </row>
    <row r="156" spans="1:10">
      <c r="A156" s="111">
        <v>155</v>
      </c>
      <c r="B156" s="111" t="s">
        <v>366</v>
      </c>
      <c r="C156" s="111" t="s">
        <v>209</v>
      </c>
      <c r="D156" s="111" t="s">
        <v>899</v>
      </c>
      <c r="E156" s="111" t="s">
        <v>900</v>
      </c>
      <c r="F156" s="111" t="s">
        <v>901</v>
      </c>
      <c r="G156" s="111" t="s">
        <v>902</v>
      </c>
      <c r="J156" s="111" t="s">
        <v>904</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sheetPr codeName="TSH_REESTR_MO">
    <tabColor indexed="47"/>
  </sheetPr>
  <dimension ref="A1:D279"/>
  <sheetViews>
    <sheetView showGridLines="0" zoomScaleNormal="100" workbookViewId="0"/>
  </sheetViews>
  <sheetFormatPr defaultRowHeight="11.25"/>
  <cols>
    <col min="1" max="16384" width="9.140625" style="56"/>
  </cols>
  <sheetData>
    <row r="1" spans="1:4">
      <c r="A1" s="56" t="s">
        <v>903</v>
      </c>
      <c r="B1" s="56" t="s">
        <v>150</v>
      </c>
      <c r="C1" s="56" t="s">
        <v>151</v>
      </c>
      <c r="D1" s="56" t="s">
        <v>1456</v>
      </c>
    </row>
    <row r="2" spans="1:4">
      <c r="A2" s="56">
        <v>1</v>
      </c>
      <c r="B2" s="56" t="s">
        <v>905</v>
      </c>
      <c r="C2" s="56" t="s">
        <v>905</v>
      </c>
      <c r="D2" s="56" t="s">
        <v>906</v>
      </c>
    </row>
    <row r="3" spans="1:4">
      <c r="A3" s="56">
        <v>2</v>
      </c>
      <c r="B3" s="56" t="s">
        <v>905</v>
      </c>
      <c r="C3" s="56" t="s">
        <v>907</v>
      </c>
      <c r="D3" s="56" t="s">
        <v>908</v>
      </c>
    </row>
    <row r="4" spans="1:4">
      <c r="A4" s="56">
        <v>3</v>
      </c>
      <c r="B4" s="56" t="s">
        <v>905</v>
      </c>
      <c r="C4" s="56" t="s">
        <v>909</v>
      </c>
      <c r="D4" s="56" t="s">
        <v>910</v>
      </c>
    </row>
    <row r="5" spans="1:4">
      <c r="A5" s="56">
        <v>4</v>
      </c>
      <c r="B5" s="56" t="s">
        <v>905</v>
      </c>
      <c r="C5" s="56" t="s">
        <v>911</v>
      </c>
      <c r="D5" s="56" t="s">
        <v>912</v>
      </c>
    </row>
    <row r="6" spans="1:4">
      <c r="A6" s="56">
        <v>5</v>
      </c>
      <c r="B6" s="56" t="s">
        <v>905</v>
      </c>
      <c r="C6" s="56" t="s">
        <v>913</v>
      </c>
      <c r="D6" s="56" t="s">
        <v>914</v>
      </c>
    </row>
    <row r="7" spans="1:4">
      <c r="A7" s="56">
        <v>6</v>
      </c>
      <c r="B7" s="56" t="s">
        <v>905</v>
      </c>
      <c r="C7" s="56" t="s">
        <v>915</v>
      </c>
      <c r="D7" s="56" t="s">
        <v>916</v>
      </c>
    </row>
    <row r="8" spans="1:4">
      <c r="A8" s="56">
        <v>7</v>
      </c>
      <c r="B8" s="56" t="s">
        <v>905</v>
      </c>
      <c r="C8" s="56" t="s">
        <v>917</v>
      </c>
      <c r="D8" s="56" t="s">
        <v>918</v>
      </c>
    </row>
    <row r="9" spans="1:4">
      <c r="A9" s="56">
        <v>8</v>
      </c>
      <c r="B9" s="56" t="s">
        <v>905</v>
      </c>
      <c r="C9" s="56" t="s">
        <v>919</v>
      </c>
      <c r="D9" s="56" t="s">
        <v>920</v>
      </c>
    </row>
    <row r="10" spans="1:4">
      <c r="A10" s="56">
        <v>9</v>
      </c>
      <c r="B10" s="56" t="s">
        <v>905</v>
      </c>
      <c r="C10" s="56" t="s">
        <v>921</v>
      </c>
      <c r="D10" s="56" t="s">
        <v>922</v>
      </c>
    </row>
    <row r="11" spans="1:4">
      <c r="A11" s="56">
        <v>10</v>
      </c>
      <c r="B11" s="56" t="s">
        <v>923</v>
      </c>
      <c r="C11" s="56" t="s">
        <v>925</v>
      </c>
      <c r="D11" s="56" t="s">
        <v>926</v>
      </c>
    </row>
    <row r="12" spans="1:4">
      <c r="A12" s="56">
        <v>11</v>
      </c>
      <c r="B12" s="56" t="s">
        <v>923</v>
      </c>
      <c r="C12" s="56" t="s">
        <v>923</v>
      </c>
      <c r="D12" s="56" t="s">
        <v>924</v>
      </c>
    </row>
    <row r="13" spans="1:4">
      <c r="A13" s="56">
        <v>12</v>
      </c>
      <c r="B13" s="56" t="s">
        <v>923</v>
      </c>
      <c r="C13" s="56" t="s">
        <v>927</v>
      </c>
      <c r="D13" s="56" t="s">
        <v>928</v>
      </c>
    </row>
    <row r="14" spans="1:4">
      <c r="A14" s="56">
        <v>13</v>
      </c>
      <c r="B14" s="56" t="s">
        <v>923</v>
      </c>
      <c r="C14" s="56" t="s">
        <v>929</v>
      </c>
      <c r="D14" s="56" t="s">
        <v>930</v>
      </c>
    </row>
    <row r="15" spans="1:4">
      <c r="A15" s="56">
        <v>14</v>
      </c>
      <c r="B15" s="56" t="s">
        <v>923</v>
      </c>
      <c r="C15" s="56" t="s">
        <v>931</v>
      </c>
      <c r="D15" s="56" t="s">
        <v>932</v>
      </c>
    </row>
    <row r="16" spans="1:4">
      <c r="A16" s="56">
        <v>15</v>
      </c>
      <c r="B16" s="56" t="s">
        <v>923</v>
      </c>
      <c r="C16" s="56" t="s">
        <v>933</v>
      </c>
      <c r="D16" s="56" t="s">
        <v>934</v>
      </c>
    </row>
    <row r="17" spans="1:4">
      <c r="A17" s="56">
        <v>16</v>
      </c>
      <c r="B17" s="56" t="s">
        <v>923</v>
      </c>
      <c r="C17" s="56" t="s">
        <v>935</v>
      </c>
      <c r="D17" s="56" t="s">
        <v>936</v>
      </c>
    </row>
    <row r="18" spans="1:4">
      <c r="A18" s="56">
        <v>17</v>
      </c>
      <c r="B18" s="56" t="s">
        <v>923</v>
      </c>
      <c r="C18" s="56" t="s">
        <v>937</v>
      </c>
      <c r="D18" s="56" t="s">
        <v>938</v>
      </c>
    </row>
    <row r="19" spans="1:4">
      <c r="A19" s="56">
        <v>18</v>
      </c>
      <c r="B19" s="56" t="s">
        <v>923</v>
      </c>
      <c r="C19" s="56" t="s">
        <v>939</v>
      </c>
      <c r="D19" s="56" t="s">
        <v>940</v>
      </c>
    </row>
    <row r="20" spans="1:4">
      <c r="A20" s="56">
        <v>19</v>
      </c>
      <c r="B20" s="56" t="s">
        <v>923</v>
      </c>
      <c r="C20" s="56" t="s">
        <v>941</v>
      </c>
      <c r="D20" s="56" t="s">
        <v>942</v>
      </c>
    </row>
    <row r="21" spans="1:4">
      <c r="A21" s="56">
        <v>20</v>
      </c>
      <c r="B21" s="56" t="s">
        <v>923</v>
      </c>
      <c r="C21" s="56" t="s">
        <v>943</v>
      </c>
      <c r="D21" s="56" t="s">
        <v>944</v>
      </c>
    </row>
    <row r="22" spans="1:4">
      <c r="A22" s="56">
        <v>21</v>
      </c>
      <c r="B22" s="56" t="s">
        <v>923</v>
      </c>
      <c r="C22" s="56" t="s">
        <v>945</v>
      </c>
      <c r="D22" s="56" t="s">
        <v>946</v>
      </c>
    </row>
    <row r="23" spans="1:4">
      <c r="A23" s="56">
        <v>22</v>
      </c>
      <c r="B23" s="56" t="s">
        <v>923</v>
      </c>
      <c r="C23" s="56" t="s">
        <v>947</v>
      </c>
      <c r="D23" s="56" t="s">
        <v>948</v>
      </c>
    </row>
    <row r="24" spans="1:4">
      <c r="A24" s="56">
        <v>23</v>
      </c>
      <c r="B24" s="56" t="s">
        <v>923</v>
      </c>
      <c r="C24" s="56" t="s">
        <v>949</v>
      </c>
      <c r="D24" s="56" t="s">
        <v>950</v>
      </c>
    </row>
    <row r="25" spans="1:4">
      <c r="A25" s="56">
        <v>24</v>
      </c>
      <c r="B25" s="56" t="s">
        <v>951</v>
      </c>
      <c r="C25" s="56" t="s">
        <v>951</v>
      </c>
      <c r="D25" s="56" t="s">
        <v>952</v>
      </c>
    </row>
    <row r="26" spans="1:4">
      <c r="A26" s="56">
        <v>25</v>
      </c>
      <c r="B26" s="56" t="s">
        <v>953</v>
      </c>
      <c r="C26" s="56" t="s">
        <v>953</v>
      </c>
      <c r="D26" s="56" t="s">
        <v>954</v>
      </c>
    </row>
    <row r="27" spans="1:4">
      <c r="A27" s="56">
        <v>26</v>
      </c>
      <c r="B27" s="56" t="s">
        <v>955</v>
      </c>
      <c r="C27" s="56" t="s">
        <v>955</v>
      </c>
      <c r="D27" s="56" t="s">
        <v>956</v>
      </c>
    </row>
    <row r="28" spans="1:4">
      <c r="A28" s="56">
        <v>27</v>
      </c>
      <c r="B28" s="56" t="s">
        <v>955</v>
      </c>
      <c r="C28" s="56" t="s">
        <v>957</v>
      </c>
      <c r="D28" s="56" t="s">
        <v>958</v>
      </c>
    </row>
    <row r="29" spans="1:4">
      <c r="A29" s="56">
        <v>28</v>
      </c>
      <c r="B29" s="56" t="s">
        <v>955</v>
      </c>
      <c r="C29" s="56" t="s">
        <v>959</v>
      </c>
      <c r="D29" s="56" t="s">
        <v>960</v>
      </c>
    </row>
    <row r="30" spans="1:4">
      <c r="A30" s="56">
        <v>29</v>
      </c>
      <c r="B30" s="56" t="s">
        <v>955</v>
      </c>
      <c r="C30" s="56" t="s">
        <v>961</v>
      </c>
      <c r="D30" s="56" t="s">
        <v>962</v>
      </c>
    </row>
    <row r="31" spans="1:4">
      <c r="A31" s="56">
        <v>30</v>
      </c>
      <c r="B31" s="56" t="s">
        <v>955</v>
      </c>
      <c r="C31" s="56" t="s">
        <v>963</v>
      </c>
      <c r="D31" s="56" t="s">
        <v>964</v>
      </c>
    </row>
    <row r="32" spans="1:4">
      <c r="A32" s="56">
        <v>31</v>
      </c>
      <c r="B32" s="56" t="s">
        <v>955</v>
      </c>
      <c r="C32" s="56" t="s">
        <v>965</v>
      </c>
      <c r="D32" s="56" t="s">
        <v>966</v>
      </c>
    </row>
    <row r="33" spans="1:4">
      <c r="A33" s="56">
        <v>32</v>
      </c>
      <c r="B33" s="56" t="s">
        <v>955</v>
      </c>
      <c r="C33" s="56" t="s">
        <v>967</v>
      </c>
      <c r="D33" s="56" t="s">
        <v>968</v>
      </c>
    </row>
    <row r="34" spans="1:4">
      <c r="A34" s="56">
        <v>33</v>
      </c>
      <c r="B34" s="56" t="s">
        <v>969</v>
      </c>
      <c r="C34" s="56" t="s">
        <v>969</v>
      </c>
      <c r="D34" s="56" t="s">
        <v>970</v>
      </c>
    </row>
    <row r="35" spans="1:4">
      <c r="A35" s="56">
        <v>34</v>
      </c>
      <c r="B35" s="56" t="s">
        <v>969</v>
      </c>
      <c r="C35" s="56" t="s">
        <v>971</v>
      </c>
      <c r="D35" s="56" t="s">
        <v>972</v>
      </c>
    </row>
    <row r="36" spans="1:4">
      <c r="A36" s="56">
        <v>35</v>
      </c>
      <c r="B36" s="56" t="s">
        <v>969</v>
      </c>
      <c r="C36" s="56" t="s">
        <v>973</v>
      </c>
      <c r="D36" s="56" t="s">
        <v>974</v>
      </c>
    </row>
    <row r="37" spans="1:4">
      <c r="A37" s="56">
        <v>36</v>
      </c>
      <c r="B37" s="56" t="s">
        <v>969</v>
      </c>
      <c r="C37" s="56" t="s">
        <v>975</v>
      </c>
      <c r="D37" s="56" t="s">
        <v>976</v>
      </c>
    </row>
    <row r="38" spans="1:4">
      <c r="A38" s="56">
        <v>37</v>
      </c>
      <c r="B38" s="56" t="s">
        <v>969</v>
      </c>
      <c r="C38" s="56" t="s">
        <v>977</v>
      </c>
      <c r="D38" s="56" t="s">
        <v>978</v>
      </c>
    </row>
    <row r="39" spans="1:4">
      <c r="A39" s="56">
        <v>38</v>
      </c>
      <c r="B39" s="56" t="s">
        <v>979</v>
      </c>
      <c r="C39" s="56" t="s">
        <v>979</v>
      </c>
      <c r="D39" s="56" t="s">
        <v>980</v>
      </c>
    </row>
    <row r="40" spans="1:4">
      <c r="A40" s="56">
        <v>39</v>
      </c>
      <c r="B40" s="56" t="s">
        <v>981</v>
      </c>
      <c r="C40" s="56" t="s">
        <v>981</v>
      </c>
      <c r="D40" s="56" t="s">
        <v>982</v>
      </c>
    </row>
    <row r="41" spans="1:4">
      <c r="A41" s="56">
        <v>40</v>
      </c>
      <c r="B41" s="56" t="s">
        <v>983</v>
      </c>
      <c r="C41" s="56" t="s">
        <v>985</v>
      </c>
      <c r="D41" s="56" t="s">
        <v>986</v>
      </c>
    </row>
    <row r="42" spans="1:4">
      <c r="A42" s="56">
        <v>41</v>
      </c>
      <c r="B42" s="56" t="s">
        <v>983</v>
      </c>
      <c r="C42" s="56" t="s">
        <v>983</v>
      </c>
      <c r="D42" s="56" t="s">
        <v>984</v>
      </c>
    </row>
    <row r="43" spans="1:4">
      <c r="A43" s="56">
        <v>42</v>
      </c>
      <c r="B43" s="56" t="s">
        <v>983</v>
      </c>
      <c r="C43" s="56" t="s">
        <v>987</v>
      </c>
      <c r="D43" s="56" t="s">
        <v>988</v>
      </c>
    </row>
    <row r="44" spans="1:4">
      <c r="A44" s="56">
        <v>43</v>
      </c>
      <c r="B44" s="56" t="s">
        <v>983</v>
      </c>
      <c r="C44" s="56" t="s">
        <v>989</v>
      </c>
      <c r="D44" s="56" t="s">
        <v>990</v>
      </c>
    </row>
    <row r="45" spans="1:4">
      <c r="A45" s="56">
        <v>44</v>
      </c>
      <c r="B45" s="56" t="s">
        <v>983</v>
      </c>
      <c r="C45" s="56" t="s">
        <v>991</v>
      </c>
      <c r="D45" s="56" t="s">
        <v>992</v>
      </c>
    </row>
    <row r="46" spans="1:4">
      <c r="A46" s="56">
        <v>45</v>
      </c>
      <c r="B46" s="56" t="s">
        <v>983</v>
      </c>
      <c r="C46" s="56" t="s">
        <v>993</v>
      </c>
      <c r="D46" s="56" t="s">
        <v>994</v>
      </c>
    </row>
    <row r="47" spans="1:4">
      <c r="A47" s="56">
        <v>46</v>
      </c>
      <c r="B47" s="56" t="s">
        <v>983</v>
      </c>
      <c r="C47" s="56" t="s">
        <v>995</v>
      </c>
      <c r="D47" s="56" t="s">
        <v>996</v>
      </c>
    </row>
    <row r="48" spans="1:4">
      <c r="A48" s="56">
        <v>47</v>
      </c>
      <c r="B48" s="56" t="s">
        <v>997</v>
      </c>
      <c r="C48" s="56" t="s">
        <v>999</v>
      </c>
      <c r="D48" s="56" t="s">
        <v>1000</v>
      </c>
    </row>
    <row r="49" spans="1:4">
      <c r="A49" s="56">
        <v>48</v>
      </c>
      <c r="B49" s="56" t="s">
        <v>997</v>
      </c>
      <c r="C49" s="56" t="s">
        <v>997</v>
      </c>
      <c r="D49" s="56" t="s">
        <v>998</v>
      </c>
    </row>
    <row r="50" spans="1:4">
      <c r="A50" s="56">
        <v>49</v>
      </c>
      <c r="B50" s="56" t="s">
        <v>997</v>
      </c>
      <c r="C50" s="56" t="s">
        <v>1001</v>
      </c>
      <c r="D50" s="56" t="s">
        <v>1002</v>
      </c>
    </row>
    <row r="51" spans="1:4">
      <c r="A51" s="56">
        <v>50</v>
      </c>
      <c r="B51" s="56" t="s">
        <v>997</v>
      </c>
      <c r="C51" s="56" t="s">
        <v>1003</v>
      </c>
      <c r="D51" s="56" t="s">
        <v>1004</v>
      </c>
    </row>
    <row r="52" spans="1:4">
      <c r="A52" s="56">
        <v>51</v>
      </c>
      <c r="B52" s="56" t="s">
        <v>997</v>
      </c>
      <c r="C52" s="56" t="s">
        <v>1005</v>
      </c>
      <c r="D52" s="56" t="s">
        <v>1006</v>
      </c>
    </row>
    <row r="53" spans="1:4">
      <c r="A53" s="56">
        <v>52</v>
      </c>
      <c r="B53" s="56" t="s">
        <v>997</v>
      </c>
      <c r="C53" s="56" t="s">
        <v>1007</v>
      </c>
      <c r="D53" s="56" t="s">
        <v>1008</v>
      </c>
    </row>
    <row r="54" spans="1:4">
      <c r="A54" s="56">
        <v>53</v>
      </c>
      <c r="B54" s="56" t="s">
        <v>997</v>
      </c>
      <c r="C54" s="56" t="s">
        <v>1009</v>
      </c>
      <c r="D54" s="56" t="s">
        <v>1010</v>
      </c>
    </row>
    <row r="55" spans="1:4">
      <c r="A55" s="56">
        <v>54</v>
      </c>
      <c r="B55" s="56" t="s">
        <v>1011</v>
      </c>
      <c r="C55" s="56" t="s">
        <v>1011</v>
      </c>
      <c r="D55" s="56" t="s">
        <v>1012</v>
      </c>
    </row>
    <row r="56" spans="1:4">
      <c r="A56" s="56">
        <v>55</v>
      </c>
      <c r="B56" s="56" t="s">
        <v>1011</v>
      </c>
      <c r="C56" s="56" t="s">
        <v>1013</v>
      </c>
      <c r="D56" s="56" t="s">
        <v>1014</v>
      </c>
    </row>
    <row r="57" spans="1:4">
      <c r="A57" s="56">
        <v>56</v>
      </c>
      <c r="B57" s="56" t="s">
        <v>1011</v>
      </c>
      <c r="C57" s="56" t="s">
        <v>1015</v>
      </c>
      <c r="D57" s="56" t="s">
        <v>1016</v>
      </c>
    </row>
    <row r="58" spans="1:4">
      <c r="A58" s="56">
        <v>57</v>
      </c>
      <c r="B58" s="56" t="s">
        <v>1011</v>
      </c>
      <c r="C58" s="56" t="s">
        <v>1017</v>
      </c>
      <c r="D58" s="56" t="s">
        <v>1018</v>
      </c>
    </row>
    <row r="59" spans="1:4">
      <c r="A59" s="56">
        <v>58</v>
      </c>
      <c r="B59" s="56" t="s">
        <v>1011</v>
      </c>
      <c r="C59" s="56" t="s">
        <v>1019</v>
      </c>
      <c r="D59" s="56" t="s">
        <v>1020</v>
      </c>
    </row>
    <row r="60" spans="1:4">
      <c r="A60" s="56">
        <v>59</v>
      </c>
      <c r="B60" s="56" t="s">
        <v>1011</v>
      </c>
      <c r="C60" s="56" t="s">
        <v>1021</v>
      </c>
      <c r="D60" s="56" t="s">
        <v>1022</v>
      </c>
    </row>
    <row r="61" spans="1:4">
      <c r="A61" s="56">
        <v>60</v>
      </c>
      <c r="B61" s="56" t="s">
        <v>1011</v>
      </c>
      <c r="C61" s="56" t="s">
        <v>1023</v>
      </c>
      <c r="D61" s="56" t="s">
        <v>1024</v>
      </c>
    </row>
    <row r="62" spans="1:4">
      <c r="A62" s="56">
        <v>61</v>
      </c>
      <c r="B62" s="56" t="s">
        <v>1011</v>
      </c>
      <c r="C62" s="56" t="s">
        <v>1025</v>
      </c>
      <c r="D62" s="56" t="s">
        <v>1026</v>
      </c>
    </row>
    <row r="63" spans="1:4">
      <c r="A63" s="56">
        <v>62</v>
      </c>
      <c r="B63" s="56" t="s">
        <v>1011</v>
      </c>
      <c r="C63" s="56" t="s">
        <v>1027</v>
      </c>
      <c r="D63" s="56" t="s">
        <v>1028</v>
      </c>
    </row>
    <row r="64" spans="1:4">
      <c r="A64" s="56">
        <v>63</v>
      </c>
      <c r="B64" s="56" t="s">
        <v>1011</v>
      </c>
      <c r="C64" s="56" t="s">
        <v>1029</v>
      </c>
      <c r="D64" s="56" t="s">
        <v>1030</v>
      </c>
    </row>
    <row r="65" spans="1:4">
      <c r="A65" s="56">
        <v>64</v>
      </c>
      <c r="B65" s="56" t="s">
        <v>1031</v>
      </c>
      <c r="C65" s="56" t="s">
        <v>1033</v>
      </c>
      <c r="D65" s="56" t="s">
        <v>1034</v>
      </c>
    </row>
    <row r="66" spans="1:4">
      <c r="A66" s="56">
        <v>65</v>
      </c>
      <c r="B66" s="56" t="s">
        <v>1031</v>
      </c>
      <c r="C66" s="56" t="s">
        <v>1035</v>
      </c>
      <c r="D66" s="56" t="s">
        <v>1036</v>
      </c>
    </row>
    <row r="67" spans="1:4">
      <c r="A67" s="56">
        <v>66</v>
      </c>
      <c r="B67" s="56" t="s">
        <v>1031</v>
      </c>
      <c r="C67" s="56" t="s">
        <v>1037</v>
      </c>
      <c r="D67" s="56" t="s">
        <v>1038</v>
      </c>
    </row>
    <row r="68" spans="1:4">
      <c r="A68" s="56">
        <v>67</v>
      </c>
      <c r="B68" s="56" t="s">
        <v>1031</v>
      </c>
      <c r="C68" s="56" t="s">
        <v>1031</v>
      </c>
      <c r="D68" s="56" t="s">
        <v>1032</v>
      </c>
    </row>
    <row r="69" spans="1:4">
      <c r="A69" s="56">
        <v>68</v>
      </c>
      <c r="B69" s="56" t="s">
        <v>1031</v>
      </c>
      <c r="C69" s="56" t="s">
        <v>1039</v>
      </c>
      <c r="D69" s="56" t="s">
        <v>1040</v>
      </c>
    </row>
    <row r="70" spans="1:4">
      <c r="A70" s="56">
        <v>69</v>
      </c>
      <c r="B70" s="56" t="s">
        <v>1031</v>
      </c>
      <c r="C70" s="56" t="s">
        <v>1041</v>
      </c>
      <c r="D70" s="56" t="s">
        <v>1042</v>
      </c>
    </row>
    <row r="71" spans="1:4">
      <c r="A71" s="56">
        <v>70</v>
      </c>
      <c r="B71" s="56" t="s">
        <v>1031</v>
      </c>
      <c r="C71" s="56" t="s">
        <v>1043</v>
      </c>
      <c r="D71" s="56" t="s">
        <v>1044</v>
      </c>
    </row>
    <row r="72" spans="1:4">
      <c r="A72" s="56">
        <v>71</v>
      </c>
      <c r="B72" s="56" t="s">
        <v>1031</v>
      </c>
      <c r="C72" s="56" t="s">
        <v>1045</v>
      </c>
      <c r="D72" s="56" t="s">
        <v>1046</v>
      </c>
    </row>
    <row r="73" spans="1:4">
      <c r="A73" s="56">
        <v>72</v>
      </c>
      <c r="B73" s="56" t="s">
        <v>1031</v>
      </c>
      <c r="C73" s="56" t="s">
        <v>1047</v>
      </c>
      <c r="D73" s="56" t="s">
        <v>1048</v>
      </c>
    </row>
    <row r="74" spans="1:4">
      <c r="A74" s="56">
        <v>73</v>
      </c>
      <c r="B74" s="56" t="s">
        <v>1031</v>
      </c>
      <c r="C74" s="56" t="s">
        <v>1049</v>
      </c>
      <c r="D74" s="56" t="s">
        <v>1050</v>
      </c>
    </row>
    <row r="75" spans="1:4">
      <c r="A75" s="56">
        <v>74</v>
      </c>
      <c r="B75" s="56" t="s">
        <v>1051</v>
      </c>
      <c r="C75" s="56" t="s">
        <v>1051</v>
      </c>
      <c r="D75" s="56" t="s">
        <v>1052</v>
      </c>
    </row>
    <row r="76" spans="1:4">
      <c r="A76" s="56">
        <v>75</v>
      </c>
      <c r="B76" s="56" t="s">
        <v>1051</v>
      </c>
      <c r="C76" s="56" t="s">
        <v>1053</v>
      </c>
      <c r="D76" s="56" t="s">
        <v>1054</v>
      </c>
    </row>
    <row r="77" spans="1:4">
      <c r="A77" s="56">
        <v>76</v>
      </c>
      <c r="B77" s="56" t="s">
        <v>1051</v>
      </c>
      <c r="C77" s="56" t="s">
        <v>1055</v>
      </c>
      <c r="D77" s="56" t="s">
        <v>1056</v>
      </c>
    </row>
    <row r="78" spans="1:4">
      <c r="A78" s="56">
        <v>77</v>
      </c>
      <c r="B78" s="56" t="s">
        <v>1051</v>
      </c>
      <c r="C78" s="56" t="s">
        <v>1057</v>
      </c>
      <c r="D78" s="56" t="s">
        <v>1058</v>
      </c>
    </row>
    <row r="79" spans="1:4">
      <c r="A79" s="56">
        <v>78</v>
      </c>
      <c r="B79" s="56" t="s">
        <v>1051</v>
      </c>
      <c r="C79" s="56" t="s">
        <v>1059</v>
      </c>
      <c r="D79" s="56" t="s">
        <v>1060</v>
      </c>
    </row>
    <row r="80" spans="1:4">
      <c r="A80" s="56">
        <v>79</v>
      </c>
      <c r="B80" s="56" t="s">
        <v>1051</v>
      </c>
      <c r="C80" s="56" t="s">
        <v>1061</v>
      </c>
      <c r="D80" s="56" t="s">
        <v>1062</v>
      </c>
    </row>
    <row r="81" spans="1:4">
      <c r="A81" s="56">
        <v>80</v>
      </c>
      <c r="B81" s="56" t="s">
        <v>1051</v>
      </c>
      <c r="C81" s="56" t="s">
        <v>1063</v>
      </c>
      <c r="D81" s="56" t="s">
        <v>1064</v>
      </c>
    </row>
    <row r="82" spans="1:4">
      <c r="A82" s="56">
        <v>81</v>
      </c>
      <c r="B82" s="56" t="s">
        <v>1051</v>
      </c>
      <c r="C82" s="56" t="s">
        <v>1065</v>
      </c>
      <c r="D82" s="56" t="s">
        <v>1066</v>
      </c>
    </row>
    <row r="83" spans="1:4">
      <c r="A83" s="56">
        <v>82</v>
      </c>
      <c r="B83" s="56" t="s">
        <v>1051</v>
      </c>
      <c r="C83" s="56" t="s">
        <v>1067</v>
      </c>
      <c r="D83" s="56" t="s">
        <v>1068</v>
      </c>
    </row>
    <row r="84" spans="1:4">
      <c r="A84" s="56">
        <v>83</v>
      </c>
      <c r="B84" s="56" t="s">
        <v>1051</v>
      </c>
      <c r="C84" s="56" t="s">
        <v>1069</v>
      </c>
      <c r="D84" s="56" t="s">
        <v>1070</v>
      </c>
    </row>
    <row r="85" spans="1:4">
      <c r="A85" s="56">
        <v>84</v>
      </c>
      <c r="B85" s="56" t="s">
        <v>1051</v>
      </c>
      <c r="C85" s="56" t="s">
        <v>1071</v>
      </c>
      <c r="D85" s="56" t="s">
        <v>1072</v>
      </c>
    </row>
    <row r="86" spans="1:4">
      <c r="A86" s="56">
        <v>85</v>
      </c>
      <c r="B86" s="56" t="s">
        <v>1051</v>
      </c>
      <c r="C86" s="56" t="s">
        <v>1073</v>
      </c>
      <c r="D86" s="56" t="s">
        <v>1074</v>
      </c>
    </row>
    <row r="87" spans="1:4">
      <c r="A87" s="56">
        <v>86</v>
      </c>
      <c r="B87" s="56" t="s">
        <v>1075</v>
      </c>
      <c r="C87" s="56" t="s">
        <v>1075</v>
      </c>
      <c r="D87" s="56" t="s">
        <v>1076</v>
      </c>
    </row>
    <row r="88" spans="1:4">
      <c r="A88" s="56">
        <v>87</v>
      </c>
      <c r="B88" s="56" t="s">
        <v>1077</v>
      </c>
      <c r="C88" s="56" t="s">
        <v>1079</v>
      </c>
      <c r="D88" s="56" t="s">
        <v>1080</v>
      </c>
    </row>
    <row r="89" spans="1:4">
      <c r="A89" s="56">
        <v>88</v>
      </c>
      <c r="B89" s="56" t="s">
        <v>1077</v>
      </c>
      <c r="C89" s="56" t="s">
        <v>985</v>
      </c>
      <c r="D89" s="56" t="s">
        <v>1081</v>
      </c>
    </row>
    <row r="90" spans="1:4">
      <c r="A90" s="56">
        <v>89</v>
      </c>
      <c r="B90" s="56" t="s">
        <v>1077</v>
      </c>
      <c r="C90" s="56" t="s">
        <v>1082</v>
      </c>
      <c r="D90" s="56" t="s">
        <v>1083</v>
      </c>
    </row>
    <row r="91" spans="1:4">
      <c r="A91" s="56">
        <v>90</v>
      </c>
      <c r="B91" s="56" t="s">
        <v>1077</v>
      </c>
      <c r="C91" s="56" t="s">
        <v>1084</v>
      </c>
      <c r="D91" s="56" t="s">
        <v>1085</v>
      </c>
    </row>
    <row r="92" spans="1:4">
      <c r="A92" s="56">
        <v>91</v>
      </c>
      <c r="B92" s="56" t="s">
        <v>1077</v>
      </c>
      <c r="C92" s="56" t="s">
        <v>1077</v>
      </c>
      <c r="D92" s="56" t="s">
        <v>1078</v>
      </c>
    </row>
    <row r="93" spans="1:4">
      <c r="A93" s="56">
        <v>92</v>
      </c>
      <c r="B93" s="56" t="s">
        <v>1077</v>
      </c>
      <c r="C93" s="56" t="s">
        <v>1086</v>
      </c>
      <c r="D93" s="56" t="s">
        <v>1087</v>
      </c>
    </row>
    <row r="94" spans="1:4">
      <c r="A94" s="56">
        <v>93</v>
      </c>
      <c r="B94" s="56" t="s">
        <v>1077</v>
      </c>
      <c r="C94" s="56" t="s">
        <v>1088</v>
      </c>
      <c r="D94" s="56" t="s">
        <v>1089</v>
      </c>
    </row>
    <row r="95" spans="1:4">
      <c r="A95" s="56">
        <v>94</v>
      </c>
      <c r="B95" s="56" t="s">
        <v>1077</v>
      </c>
      <c r="C95" s="56" t="s">
        <v>1090</v>
      </c>
      <c r="D95" s="56" t="s">
        <v>1091</v>
      </c>
    </row>
    <row r="96" spans="1:4">
      <c r="A96" s="56">
        <v>95</v>
      </c>
      <c r="B96" s="56" t="s">
        <v>1077</v>
      </c>
      <c r="C96" s="56" t="s">
        <v>1092</v>
      </c>
      <c r="D96" s="56" t="s">
        <v>1093</v>
      </c>
    </row>
    <row r="97" spans="1:4">
      <c r="A97" s="56">
        <v>96</v>
      </c>
      <c r="B97" s="56" t="s">
        <v>1077</v>
      </c>
      <c r="C97" s="56" t="s">
        <v>1094</v>
      </c>
      <c r="D97" s="56" t="s">
        <v>1095</v>
      </c>
    </row>
    <row r="98" spans="1:4">
      <c r="A98" s="56">
        <v>97</v>
      </c>
      <c r="B98" s="56" t="s">
        <v>1077</v>
      </c>
      <c r="C98" s="56" t="s">
        <v>1096</v>
      </c>
      <c r="D98" s="56" t="s">
        <v>1097</v>
      </c>
    </row>
    <row r="99" spans="1:4">
      <c r="A99" s="56">
        <v>98</v>
      </c>
      <c r="B99" s="56" t="s">
        <v>1077</v>
      </c>
      <c r="C99" s="56" t="s">
        <v>1098</v>
      </c>
      <c r="D99" s="56" t="s">
        <v>1099</v>
      </c>
    </row>
    <row r="100" spans="1:4">
      <c r="A100" s="56">
        <v>99</v>
      </c>
      <c r="B100" s="56" t="s">
        <v>1100</v>
      </c>
      <c r="C100" s="56" t="s">
        <v>1102</v>
      </c>
      <c r="D100" s="56" t="s">
        <v>1103</v>
      </c>
    </row>
    <row r="101" spans="1:4">
      <c r="A101" s="56">
        <v>100</v>
      </c>
      <c r="B101" s="56" t="s">
        <v>1100</v>
      </c>
      <c r="C101" s="56" t="s">
        <v>1104</v>
      </c>
      <c r="D101" s="56" t="s">
        <v>1105</v>
      </c>
    </row>
    <row r="102" spans="1:4">
      <c r="A102" s="56">
        <v>101</v>
      </c>
      <c r="B102" s="56" t="s">
        <v>1100</v>
      </c>
      <c r="C102" s="56" t="s">
        <v>1100</v>
      </c>
      <c r="D102" s="56" t="s">
        <v>1101</v>
      </c>
    </row>
    <row r="103" spans="1:4">
      <c r="A103" s="56">
        <v>102</v>
      </c>
      <c r="B103" s="56" t="s">
        <v>1100</v>
      </c>
      <c r="C103" s="56" t="s">
        <v>1106</v>
      </c>
      <c r="D103" s="56" t="s">
        <v>1107</v>
      </c>
    </row>
    <row r="104" spans="1:4">
      <c r="A104" s="56">
        <v>103</v>
      </c>
      <c r="B104" s="56" t="s">
        <v>1100</v>
      </c>
      <c r="C104" s="56" t="s">
        <v>1108</v>
      </c>
      <c r="D104" s="56" t="s">
        <v>1109</v>
      </c>
    </row>
    <row r="105" spans="1:4">
      <c r="A105" s="56">
        <v>104</v>
      </c>
      <c r="B105" s="56" t="s">
        <v>1100</v>
      </c>
      <c r="C105" s="56" t="s">
        <v>1110</v>
      </c>
      <c r="D105" s="56" t="s">
        <v>1111</v>
      </c>
    </row>
    <row r="106" spans="1:4">
      <c r="A106" s="56">
        <v>105</v>
      </c>
      <c r="B106" s="56" t="s">
        <v>1100</v>
      </c>
      <c r="C106" s="56" t="s">
        <v>1112</v>
      </c>
      <c r="D106" s="56" t="s">
        <v>1113</v>
      </c>
    </row>
    <row r="107" spans="1:4">
      <c r="A107" s="56">
        <v>106</v>
      </c>
      <c r="B107" s="56" t="s">
        <v>1114</v>
      </c>
      <c r="C107" s="56" t="s">
        <v>1116</v>
      </c>
      <c r="D107" s="56" t="s">
        <v>1117</v>
      </c>
    </row>
    <row r="108" spans="1:4">
      <c r="A108" s="56">
        <v>107</v>
      </c>
      <c r="B108" s="56" t="s">
        <v>1114</v>
      </c>
      <c r="C108" s="56" t="s">
        <v>1118</v>
      </c>
      <c r="D108" s="56" t="s">
        <v>1119</v>
      </c>
    </row>
    <row r="109" spans="1:4">
      <c r="A109" s="56">
        <v>108</v>
      </c>
      <c r="B109" s="56" t="s">
        <v>1114</v>
      </c>
      <c r="C109" s="56" t="s">
        <v>1114</v>
      </c>
      <c r="D109" s="56" t="s">
        <v>1115</v>
      </c>
    </row>
    <row r="110" spans="1:4">
      <c r="A110" s="56">
        <v>109</v>
      </c>
      <c r="B110" s="56" t="s">
        <v>1114</v>
      </c>
      <c r="C110" s="56" t="s">
        <v>1120</v>
      </c>
      <c r="D110" s="56" t="s">
        <v>1121</v>
      </c>
    </row>
    <row r="111" spans="1:4">
      <c r="A111" s="56">
        <v>110</v>
      </c>
      <c r="B111" s="56" t="s">
        <v>1114</v>
      </c>
      <c r="C111" s="56" t="s">
        <v>1122</v>
      </c>
      <c r="D111" s="56" t="s">
        <v>1123</v>
      </c>
    </row>
    <row r="112" spans="1:4">
      <c r="A112" s="56">
        <v>111</v>
      </c>
      <c r="B112" s="56" t="s">
        <v>1114</v>
      </c>
      <c r="C112" s="56" t="s">
        <v>1124</v>
      </c>
      <c r="D112" s="56" t="s">
        <v>1125</v>
      </c>
    </row>
    <row r="113" spans="1:4">
      <c r="A113" s="56">
        <v>112</v>
      </c>
      <c r="B113" s="56" t="s">
        <v>1114</v>
      </c>
      <c r="C113" s="56" t="s">
        <v>1126</v>
      </c>
      <c r="D113" s="56" t="s">
        <v>1127</v>
      </c>
    </row>
    <row r="114" spans="1:4">
      <c r="A114" s="56">
        <v>113</v>
      </c>
      <c r="B114" s="56" t="s">
        <v>1114</v>
      </c>
      <c r="C114" s="56" t="s">
        <v>1128</v>
      </c>
      <c r="D114" s="56" t="s">
        <v>1129</v>
      </c>
    </row>
    <row r="115" spans="1:4">
      <c r="A115" s="56">
        <v>114</v>
      </c>
      <c r="B115" s="56" t="s">
        <v>1114</v>
      </c>
      <c r="C115" s="56" t="s">
        <v>1130</v>
      </c>
      <c r="D115" s="56" t="s">
        <v>1131</v>
      </c>
    </row>
    <row r="116" spans="1:4">
      <c r="A116" s="56">
        <v>115</v>
      </c>
      <c r="B116" s="56" t="s">
        <v>1114</v>
      </c>
      <c r="C116" s="56" t="s">
        <v>1132</v>
      </c>
      <c r="D116" s="56" t="s">
        <v>1133</v>
      </c>
    </row>
    <row r="117" spans="1:4">
      <c r="A117" s="56">
        <v>116</v>
      </c>
      <c r="B117" s="56" t="s">
        <v>1114</v>
      </c>
      <c r="C117" s="56" t="s">
        <v>1134</v>
      </c>
      <c r="D117" s="56" t="s">
        <v>1135</v>
      </c>
    </row>
    <row r="118" spans="1:4">
      <c r="A118" s="56">
        <v>117</v>
      </c>
      <c r="B118" s="56" t="s">
        <v>1114</v>
      </c>
      <c r="C118" s="56" t="s">
        <v>1136</v>
      </c>
      <c r="D118" s="56" t="s">
        <v>1137</v>
      </c>
    </row>
    <row r="119" spans="1:4">
      <c r="A119" s="56">
        <v>118</v>
      </c>
      <c r="B119" s="56" t="s">
        <v>1114</v>
      </c>
      <c r="C119" s="56" t="s">
        <v>1138</v>
      </c>
      <c r="D119" s="56" t="s">
        <v>1139</v>
      </c>
    </row>
    <row r="120" spans="1:4">
      <c r="A120" s="56">
        <v>119</v>
      </c>
      <c r="B120" s="56" t="s">
        <v>1140</v>
      </c>
      <c r="C120" s="56" t="s">
        <v>1142</v>
      </c>
      <c r="D120" s="56" t="s">
        <v>1143</v>
      </c>
    </row>
    <row r="121" spans="1:4">
      <c r="A121" s="56">
        <v>120</v>
      </c>
      <c r="B121" s="56" t="s">
        <v>1140</v>
      </c>
      <c r="C121" s="56" t="s">
        <v>1144</v>
      </c>
      <c r="D121" s="56" t="s">
        <v>1145</v>
      </c>
    </row>
    <row r="122" spans="1:4">
      <c r="A122" s="56">
        <v>121</v>
      </c>
      <c r="B122" s="56" t="s">
        <v>1140</v>
      </c>
      <c r="C122" s="56" t="s">
        <v>1140</v>
      </c>
      <c r="D122" s="56" t="s">
        <v>1141</v>
      </c>
    </row>
    <row r="123" spans="1:4">
      <c r="A123" s="56">
        <v>122</v>
      </c>
      <c r="B123" s="56" t="s">
        <v>1140</v>
      </c>
      <c r="C123" s="56" t="s">
        <v>1146</v>
      </c>
      <c r="D123" s="56" t="s">
        <v>1147</v>
      </c>
    </row>
    <row r="124" spans="1:4">
      <c r="A124" s="56">
        <v>123</v>
      </c>
      <c r="B124" s="56" t="s">
        <v>1140</v>
      </c>
      <c r="C124" s="56" t="s">
        <v>1148</v>
      </c>
      <c r="D124" s="56" t="s">
        <v>1149</v>
      </c>
    </row>
    <row r="125" spans="1:4">
      <c r="A125" s="56">
        <v>124</v>
      </c>
      <c r="B125" s="56" t="s">
        <v>1140</v>
      </c>
      <c r="C125" s="56" t="s">
        <v>1150</v>
      </c>
      <c r="D125" s="56" t="s">
        <v>1151</v>
      </c>
    </row>
    <row r="126" spans="1:4">
      <c r="A126" s="56">
        <v>125</v>
      </c>
      <c r="B126" s="56" t="s">
        <v>1140</v>
      </c>
      <c r="C126" s="56" t="s">
        <v>1152</v>
      </c>
      <c r="D126" s="56" t="s">
        <v>1153</v>
      </c>
    </row>
    <row r="127" spans="1:4">
      <c r="A127" s="56">
        <v>126</v>
      </c>
      <c r="B127" s="56" t="s">
        <v>1140</v>
      </c>
      <c r="C127" s="56" t="s">
        <v>1154</v>
      </c>
      <c r="D127" s="56" t="s">
        <v>1155</v>
      </c>
    </row>
    <row r="128" spans="1:4">
      <c r="A128" s="56">
        <v>127</v>
      </c>
      <c r="B128" s="56" t="s">
        <v>1140</v>
      </c>
      <c r="C128" s="56" t="s">
        <v>1156</v>
      </c>
      <c r="D128" s="56" t="s">
        <v>1157</v>
      </c>
    </row>
    <row r="129" spans="1:4">
      <c r="A129" s="56">
        <v>128</v>
      </c>
      <c r="B129" s="56" t="s">
        <v>1140</v>
      </c>
      <c r="C129" s="56" t="s">
        <v>1158</v>
      </c>
      <c r="D129" s="56" t="s">
        <v>1159</v>
      </c>
    </row>
    <row r="130" spans="1:4">
      <c r="A130" s="56">
        <v>129</v>
      </c>
      <c r="B130" s="56" t="s">
        <v>1140</v>
      </c>
      <c r="C130" s="56" t="s">
        <v>1160</v>
      </c>
      <c r="D130" s="56" t="s">
        <v>1161</v>
      </c>
    </row>
    <row r="131" spans="1:4">
      <c r="A131" s="56">
        <v>130</v>
      </c>
      <c r="B131" s="56" t="s">
        <v>1162</v>
      </c>
      <c r="C131" s="56" t="s">
        <v>1162</v>
      </c>
      <c r="D131" s="56" t="s">
        <v>1163</v>
      </c>
    </row>
    <row r="132" spans="1:4">
      <c r="A132" s="56">
        <v>131</v>
      </c>
      <c r="B132" s="56" t="s">
        <v>1164</v>
      </c>
      <c r="C132" s="56" t="s">
        <v>1164</v>
      </c>
      <c r="D132" s="56" t="s">
        <v>1165</v>
      </c>
    </row>
    <row r="133" spans="1:4">
      <c r="A133" s="56">
        <v>132</v>
      </c>
      <c r="B133" s="56" t="s">
        <v>1166</v>
      </c>
      <c r="C133" s="56" t="s">
        <v>1168</v>
      </c>
      <c r="D133" s="56" t="s">
        <v>1169</v>
      </c>
    </row>
    <row r="134" spans="1:4">
      <c r="A134" s="56">
        <v>133</v>
      </c>
      <c r="B134" s="56" t="s">
        <v>1166</v>
      </c>
      <c r="C134" s="56" t="s">
        <v>1170</v>
      </c>
      <c r="D134" s="56" t="s">
        <v>1171</v>
      </c>
    </row>
    <row r="135" spans="1:4">
      <c r="A135" s="56">
        <v>134</v>
      </c>
      <c r="B135" s="56" t="s">
        <v>1166</v>
      </c>
      <c r="C135" s="56" t="s">
        <v>1172</v>
      </c>
      <c r="D135" s="56" t="s">
        <v>1173</v>
      </c>
    </row>
    <row r="136" spans="1:4">
      <c r="A136" s="56">
        <v>135</v>
      </c>
      <c r="B136" s="56" t="s">
        <v>1166</v>
      </c>
      <c r="C136" s="56" t="s">
        <v>1174</v>
      </c>
      <c r="D136" s="56" t="s">
        <v>1175</v>
      </c>
    </row>
    <row r="137" spans="1:4">
      <c r="A137" s="56">
        <v>136</v>
      </c>
      <c r="B137" s="56" t="s">
        <v>1166</v>
      </c>
      <c r="C137" s="56" t="s">
        <v>1166</v>
      </c>
      <c r="D137" s="56" t="s">
        <v>1167</v>
      </c>
    </row>
    <row r="138" spans="1:4">
      <c r="A138" s="56">
        <v>137</v>
      </c>
      <c r="B138" s="56" t="s">
        <v>1166</v>
      </c>
      <c r="C138" s="56" t="s">
        <v>1176</v>
      </c>
      <c r="D138" s="56" t="s">
        <v>1177</v>
      </c>
    </row>
    <row r="139" spans="1:4">
      <c r="A139" s="56">
        <v>138</v>
      </c>
      <c r="B139" s="56" t="s">
        <v>1178</v>
      </c>
      <c r="C139" s="56" t="s">
        <v>1178</v>
      </c>
      <c r="D139" s="56" t="s">
        <v>1179</v>
      </c>
    </row>
    <row r="140" spans="1:4">
      <c r="A140" s="56">
        <v>139</v>
      </c>
      <c r="B140" s="56" t="s">
        <v>1180</v>
      </c>
      <c r="C140" s="56" t="s">
        <v>1182</v>
      </c>
      <c r="D140" s="56" t="s">
        <v>1183</v>
      </c>
    </row>
    <row r="141" spans="1:4">
      <c r="A141" s="56">
        <v>140</v>
      </c>
      <c r="B141" s="56" t="s">
        <v>1180</v>
      </c>
      <c r="C141" s="56" t="s">
        <v>1180</v>
      </c>
      <c r="D141" s="56" t="s">
        <v>1181</v>
      </c>
    </row>
    <row r="142" spans="1:4">
      <c r="A142" s="56">
        <v>141</v>
      </c>
      <c r="B142" s="56" t="s">
        <v>1180</v>
      </c>
      <c r="C142" s="56" t="s">
        <v>1184</v>
      </c>
      <c r="D142" s="56" t="s">
        <v>1185</v>
      </c>
    </row>
    <row r="143" spans="1:4">
      <c r="A143" s="56">
        <v>142</v>
      </c>
      <c r="B143" s="56" t="s">
        <v>1180</v>
      </c>
      <c r="C143" s="56" t="s">
        <v>1186</v>
      </c>
      <c r="D143" s="56" t="s">
        <v>1187</v>
      </c>
    </row>
    <row r="144" spans="1:4">
      <c r="A144" s="56">
        <v>143</v>
      </c>
      <c r="B144" s="56" t="s">
        <v>1180</v>
      </c>
      <c r="C144" s="56" t="s">
        <v>1188</v>
      </c>
      <c r="D144" s="56" t="s">
        <v>1189</v>
      </c>
    </row>
    <row r="145" spans="1:4">
      <c r="A145" s="56">
        <v>144</v>
      </c>
      <c r="B145" s="56" t="s">
        <v>1180</v>
      </c>
      <c r="C145" s="56" t="s">
        <v>1190</v>
      </c>
      <c r="D145" s="56" t="s">
        <v>1191</v>
      </c>
    </row>
    <row r="146" spans="1:4">
      <c r="A146" s="56">
        <v>145</v>
      </c>
      <c r="B146" s="56" t="s">
        <v>1180</v>
      </c>
      <c r="C146" s="56" t="s">
        <v>1192</v>
      </c>
      <c r="D146" s="56" t="s">
        <v>1193</v>
      </c>
    </row>
    <row r="147" spans="1:4">
      <c r="A147" s="56">
        <v>146</v>
      </c>
      <c r="B147" s="56" t="s">
        <v>1194</v>
      </c>
      <c r="C147" s="56" t="s">
        <v>1196</v>
      </c>
      <c r="D147" s="56" t="s">
        <v>1197</v>
      </c>
    </row>
    <row r="148" spans="1:4">
      <c r="A148" s="56">
        <v>147</v>
      </c>
      <c r="B148" s="56" t="s">
        <v>1194</v>
      </c>
      <c r="C148" s="56" t="s">
        <v>1198</v>
      </c>
      <c r="D148" s="56" t="s">
        <v>1199</v>
      </c>
    </row>
    <row r="149" spans="1:4">
      <c r="A149" s="56">
        <v>148</v>
      </c>
      <c r="B149" s="56" t="s">
        <v>1194</v>
      </c>
      <c r="C149" s="56" t="s">
        <v>1200</v>
      </c>
      <c r="D149" s="56" t="s">
        <v>1201</v>
      </c>
    </row>
    <row r="150" spans="1:4">
      <c r="A150" s="56">
        <v>149</v>
      </c>
      <c r="B150" s="56" t="s">
        <v>1194</v>
      </c>
      <c r="C150" s="56" t="s">
        <v>1202</v>
      </c>
      <c r="D150" s="56" t="s">
        <v>1203</v>
      </c>
    </row>
    <row r="151" spans="1:4">
      <c r="A151" s="56">
        <v>150</v>
      </c>
      <c r="B151" s="56" t="s">
        <v>1194</v>
      </c>
      <c r="C151" s="56" t="s">
        <v>1194</v>
      </c>
      <c r="D151" s="56" t="s">
        <v>1195</v>
      </c>
    </row>
    <row r="152" spans="1:4">
      <c r="A152" s="56">
        <v>151</v>
      </c>
      <c r="B152" s="56" t="s">
        <v>1194</v>
      </c>
      <c r="C152" s="56" t="s">
        <v>1204</v>
      </c>
      <c r="D152" s="56" t="s">
        <v>1205</v>
      </c>
    </row>
    <row r="153" spans="1:4">
      <c r="A153" s="56">
        <v>152</v>
      </c>
      <c r="B153" s="56" t="s">
        <v>1194</v>
      </c>
      <c r="C153" s="56" t="s">
        <v>1206</v>
      </c>
      <c r="D153" s="56" t="s">
        <v>1207</v>
      </c>
    </row>
    <row r="154" spans="1:4">
      <c r="A154" s="56">
        <v>153</v>
      </c>
      <c r="B154" s="56" t="s">
        <v>1194</v>
      </c>
      <c r="C154" s="56" t="s">
        <v>1208</v>
      </c>
      <c r="D154" s="56" t="s">
        <v>1209</v>
      </c>
    </row>
    <row r="155" spans="1:4">
      <c r="A155" s="56">
        <v>154</v>
      </c>
      <c r="B155" s="56" t="s">
        <v>1194</v>
      </c>
      <c r="C155" s="56" t="s">
        <v>1210</v>
      </c>
      <c r="D155" s="56" t="s">
        <v>1211</v>
      </c>
    </row>
    <row r="156" spans="1:4">
      <c r="A156" s="56">
        <v>155</v>
      </c>
      <c r="B156" s="56" t="s">
        <v>1194</v>
      </c>
      <c r="C156" s="56" t="s">
        <v>1212</v>
      </c>
      <c r="D156" s="56" t="s">
        <v>1213</v>
      </c>
    </row>
    <row r="157" spans="1:4">
      <c r="A157" s="56">
        <v>156</v>
      </c>
      <c r="B157" s="56" t="s">
        <v>1194</v>
      </c>
      <c r="C157" s="56" t="s">
        <v>1214</v>
      </c>
      <c r="D157" s="56" t="s">
        <v>1215</v>
      </c>
    </row>
    <row r="158" spans="1:4">
      <c r="A158" s="56">
        <v>157</v>
      </c>
      <c r="B158" s="56" t="s">
        <v>1194</v>
      </c>
      <c r="C158" s="56" t="s">
        <v>1216</v>
      </c>
      <c r="D158" s="56" t="s">
        <v>1217</v>
      </c>
    </row>
    <row r="159" spans="1:4">
      <c r="A159" s="56">
        <v>158</v>
      </c>
      <c r="B159" s="56" t="s">
        <v>1194</v>
      </c>
      <c r="C159" s="56" t="s">
        <v>1218</v>
      </c>
      <c r="D159" s="56" t="s">
        <v>1219</v>
      </c>
    </row>
    <row r="160" spans="1:4">
      <c r="A160" s="56">
        <v>159</v>
      </c>
      <c r="B160" s="56" t="s">
        <v>1220</v>
      </c>
      <c r="C160" s="56" t="s">
        <v>1222</v>
      </c>
      <c r="D160" s="56" t="s">
        <v>1223</v>
      </c>
    </row>
    <row r="161" spans="1:4">
      <c r="A161" s="56">
        <v>160</v>
      </c>
      <c r="B161" s="56" t="s">
        <v>1220</v>
      </c>
      <c r="C161" s="56" t="s">
        <v>1224</v>
      </c>
      <c r="D161" s="56" t="s">
        <v>1225</v>
      </c>
    </row>
    <row r="162" spans="1:4">
      <c r="A162" s="56">
        <v>161</v>
      </c>
      <c r="B162" s="56" t="s">
        <v>1220</v>
      </c>
      <c r="C162" s="56" t="s">
        <v>1226</v>
      </c>
      <c r="D162" s="56" t="s">
        <v>1227</v>
      </c>
    </row>
    <row r="163" spans="1:4">
      <c r="A163" s="56">
        <v>162</v>
      </c>
      <c r="B163" s="56" t="s">
        <v>1220</v>
      </c>
      <c r="C163" s="56" t="s">
        <v>1228</v>
      </c>
      <c r="D163" s="56" t="s">
        <v>1229</v>
      </c>
    </row>
    <row r="164" spans="1:4">
      <c r="A164" s="56">
        <v>163</v>
      </c>
      <c r="B164" s="56" t="s">
        <v>1220</v>
      </c>
      <c r="C164" s="56" t="s">
        <v>1230</v>
      </c>
      <c r="D164" s="56" t="s">
        <v>1231</v>
      </c>
    </row>
    <row r="165" spans="1:4">
      <c r="A165" s="56">
        <v>164</v>
      </c>
      <c r="B165" s="56" t="s">
        <v>1220</v>
      </c>
      <c r="C165" s="56" t="s">
        <v>1232</v>
      </c>
      <c r="D165" s="56" t="s">
        <v>1233</v>
      </c>
    </row>
    <row r="166" spans="1:4">
      <c r="A166" s="56">
        <v>165</v>
      </c>
      <c r="B166" s="56" t="s">
        <v>1220</v>
      </c>
      <c r="C166" s="56" t="s">
        <v>1234</v>
      </c>
      <c r="D166" s="56" t="s">
        <v>1235</v>
      </c>
    </row>
    <row r="167" spans="1:4">
      <c r="A167" s="56">
        <v>166</v>
      </c>
      <c r="B167" s="56" t="s">
        <v>1220</v>
      </c>
      <c r="C167" s="56" t="s">
        <v>1220</v>
      </c>
      <c r="D167" s="56" t="s">
        <v>1221</v>
      </c>
    </row>
    <row r="168" spans="1:4">
      <c r="A168" s="56">
        <v>167</v>
      </c>
      <c r="B168" s="56" t="s">
        <v>1220</v>
      </c>
      <c r="C168" s="56" t="s">
        <v>1236</v>
      </c>
      <c r="D168" s="56" t="s">
        <v>1237</v>
      </c>
    </row>
    <row r="169" spans="1:4">
      <c r="A169" s="56">
        <v>168</v>
      </c>
      <c r="B169" s="56" t="s">
        <v>1220</v>
      </c>
      <c r="C169" s="56" t="s">
        <v>1238</v>
      </c>
      <c r="D169" s="56" t="s">
        <v>1239</v>
      </c>
    </row>
    <row r="170" spans="1:4">
      <c r="A170" s="56">
        <v>169</v>
      </c>
      <c r="B170" s="56" t="s">
        <v>1220</v>
      </c>
      <c r="C170" s="56" t="s">
        <v>1240</v>
      </c>
      <c r="D170" s="56" t="s">
        <v>1241</v>
      </c>
    </row>
    <row r="171" spans="1:4">
      <c r="A171" s="56">
        <v>170</v>
      </c>
      <c r="B171" s="56" t="s">
        <v>1220</v>
      </c>
      <c r="C171" s="56" t="s">
        <v>1242</v>
      </c>
      <c r="D171" s="56" t="s">
        <v>1243</v>
      </c>
    </row>
    <row r="172" spans="1:4">
      <c r="A172" s="56">
        <v>171</v>
      </c>
      <c r="B172" s="56" t="s">
        <v>1220</v>
      </c>
      <c r="C172" s="56" t="s">
        <v>1244</v>
      </c>
      <c r="D172" s="56" t="s">
        <v>1245</v>
      </c>
    </row>
    <row r="173" spans="1:4">
      <c r="A173" s="56">
        <v>172</v>
      </c>
      <c r="B173" s="56" t="s">
        <v>1220</v>
      </c>
      <c r="C173" s="56" t="s">
        <v>947</v>
      </c>
      <c r="D173" s="56" t="s">
        <v>1246</v>
      </c>
    </row>
    <row r="174" spans="1:4">
      <c r="A174" s="56">
        <v>173</v>
      </c>
      <c r="B174" s="56" t="s">
        <v>1220</v>
      </c>
      <c r="C174" s="56" t="s">
        <v>1247</v>
      </c>
      <c r="D174" s="56" t="s">
        <v>1248</v>
      </c>
    </row>
    <row r="175" spans="1:4">
      <c r="A175" s="56">
        <v>174</v>
      </c>
      <c r="B175" s="56" t="s">
        <v>1249</v>
      </c>
      <c r="C175" s="56" t="s">
        <v>1251</v>
      </c>
      <c r="D175" s="56" t="s">
        <v>1252</v>
      </c>
    </row>
    <row r="176" spans="1:4">
      <c r="A176" s="56">
        <v>175</v>
      </c>
      <c r="B176" s="56" t="s">
        <v>1249</v>
      </c>
      <c r="C176" s="56" t="s">
        <v>1253</v>
      </c>
      <c r="D176" s="56" t="s">
        <v>1254</v>
      </c>
    </row>
    <row r="177" spans="1:4">
      <c r="A177" s="56">
        <v>176</v>
      </c>
      <c r="B177" s="56" t="s">
        <v>1249</v>
      </c>
      <c r="C177" s="56" t="s">
        <v>1255</v>
      </c>
      <c r="D177" s="56" t="s">
        <v>1256</v>
      </c>
    </row>
    <row r="178" spans="1:4">
      <c r="A178" s="56">
        <v>177</v>
      </c>
      <c r="B178" s="56" t="s">
        <v>1249</v>
      </c>
      <c r="C178" s="56" t="s">
        <v>1257</v>
      </c>
      <c r="D178" s="56" t="s">
        <v>1258</v>
      </c>
    </row>
    <row r="179" spans="1:4">
      <c r="A179" s="56">
        <v>178</v>
      </c>
      <c r="B179" s="56" t="s">
        <v>1249</v>
      </c>
      <c r="C179" s="56" t="s">
        <v>1259</v>
      </c>
      <c r="D179" s="56" t="s">
        <v>1260</v>
      </c>
    </row>
    <row r="180" spans="1:4">
      <c r="A180" s="56">
        <v>179</v>
      </c>
      <c r="B180" s="56" t="s">
        <v>1249</v>
      </c>
      <c r="C180" s="56" t="s">
        <v>1249</v>
      </c>
      <c r="D180" s="56" t="s">
        <v>1250</v>
      </c>
    </row>
    <row r="181" spans="1:4">
      <c r="A181" s="56">
        <v>180</v>
      </c>
      <c r="B181" s="56" t="s">
        <v>1249</v>
      </c>
      <c r="C181" s="56" t="s">
        <v>1261</v>
      </c>
      <c r="D181" s="56" t="s">
        <v>1262</v>
      </c>
    </row>
    <row r="182" spans="1:4">
      <c r="A182" s="56">
        <v>181</v>
      </c>
      <c r="B182" s="56" t="s">
        <v>1249</v>
      </c>
      <c r="C182" s="56" t="s">
        <v>1263</v>
      </c>
      <c r="D182" s="56" t="s">
        <v>1264</v>
      </c>
    </row>
    <row r="183" spans="1:4">
      <c r="A183" s="56">
        <v>182</v>
      </c>
      <c r="B183" s="56" t="s">
        <v>1249</v>
      </c>
      <c r="C183" s="56" t="s">
        <v>1265</v>
      </c>
      <c r="D183" s="56" t="s">
        <v>1266</v>
      </c>
    </row>
    <row r="184" spans="1:4">
      <c r="A184" s="56">
        <v>183</v>
      </c>
      <c r="B184" s="56" t="s">
        <v>1267</v>
      </c>
      <c r="C184" s="56" t="s">
        <v>1267</v>
      </c>
      <c r="D184" s="56" t="s">
        <v>1268</v>
      </c>
    </row>
    <row r="185" spans="1:4">
      <c r="A185" s="56">
        <v>184</v>
      </c>
      <c r="B185" s="56" t="s">
        <v>1269</v>
      </c>
      <c r="C185" s="56" t="s">
        <v>1269</v>
      </c>
      <c r="D185" s="56" t="s">
        <v>1270</v>
      </c>
    </row>
    <row r="186" spans="1:4">
      <c r="A186" s="56">
        <v>185</v>
      </c>
      <c r="B186" s="56" t="s">
        <v>1271</v>
      </c>
      <c r="C186" s="56" t="s">
        <v>1271</v>
      </c>
      <c r="D186" s="56" t="s">
        <v>1272</v>
      </c>
    </row>
    <row r="187" spans="1:4">
      <c r="A187" s="56">
        <v>186</v>
      </c>
      <c r="B187" s="56" t="s">
        <v>1273</v>
      </c>
      <c r="C187" s="56" t="s">
        <v>1273</v>
      </c>
      <c r="D187" s="56" t="s">
        <v>1274</v>
      </c>
    </row>
    <row r="188" spans="1:4">
      <c r="A188" s="56">
        <v>187</v>
      </c>
      <c r="B188" s="56" t="s">
        <v>1275</v>
      </c>
      <c r="C188" s="56" t="s">
        <v>1277</v>
      </c>
      <c r="D188" s="56" t="s">
        <v>1278</v>
      </c>
    </row>
    <row r="189" spans="1:4">
      <c r="A189" s="56">
        <v>188</v>
      </c>
      <c r="B189" s="56" t="s">
        <v>1275</v>
      </c>
      <c r="C189" s="56" t="s">
        <v>1279</v>
      </c>
      <c r="D189" s="56" t="s">
        <v>1280</v>
      </c>
    </row>
    <row r="190" spans="1:4">
      <c r="A190" s="56">
        <v>189</v>
      </c>
      <c r="B190" s="56" t="s">
        <v>1275</v>
      </c>
      <c r="C190" s="56" t="s">
        <v>1281</v>
      </c>
      <c r="D190" s="56" t="s">
        <v>1282</v>
      </c>
    </row>
    <row r="191" spans="1:4">
      <c r="A191" s="56">
        <v>190</v>
      </c>
      <c r="B191" s="56" t="s">
        <v>1275</v>
      </c>
      <c r="C191" s="56" t="s">
        <v>1283</v>
      </c>
      <c r="D191" s="56" t="s">
        <v>1284</v>
      </c>
    </row>
    <row r="192" spans="1:4">
      <c r="A192" s="56">
        <v>191</v>
      </c>
      <c r="B192" s="56" t="s">
        <v>1275</v>
      </c>
      <c r="C192" s="56" t="s">
        <v>1285</v>
      </c>
      <c r="D192" s="56" t="s">
        <v>1286</v>
      </c>
    </row>
    <row r="193" spans="1:4">
      <c r="A193" s="56">
        <v>192</v>
      </c>
      <c r="B193" s="56" t="s">
        <v>1275</v>
      </c>
      <c r="C193" s="56" t="s">
        <v>1206</v>
      </c>
      <c r="D193" s="56" t="s">
        <v>1287</v>
      </c>
    </row>
    <row r="194" spans="1:4">
      <c r="A194" s="56">
        <v>193</v>
      </c>
      <c r="B194" s="56" t="s">
        <v>1275</v>
      </c>
      <c r="C194" s="56" t="s">
        <v>1288</v>
      </c>
      <c r="D194" s="56" t="s">
        <v>1289</v>
      </c>
    </row>
    <row r="195" spans="1:4">
      <c r="A195" s="56">
        <v>194</v>
      </c>
      <c r="B195" s="56" t="s">
        <v>1275</v>
      </c>
      <c r="C195" s="56" t="s">
        <v>1290</v>
      </c>
      <c r="D195" s="56" t="s">
        <v>1291</v>
      </c>
    </row>
    <row r="196" spans="1:4">
      <c r="A196" s="56">
        <v>195</v>
      </c>
      <c r="B196" s="56" t="s">
        <v>1275</v>
      </c>
      <c r="C196" s="56" t="s">
        <v>1292</v>
      </c>
      <c r="D196" s="56" t="s">
        <v>1293</v>
      </c>
    </row>
    <row r="197" spans="1:4">
      <c r="A197" s="56">
        <v>196</v>
      </c>
      <c r="B197" s="56" t="s">
        <v>1275</v>
      </c>
      <c r="C197" s="56" t="s">
        <v>1275</v>
      </c>
      <c r="D197" s="56" t="s">
        <v>1276</v>
      </c>
    </row>
    <row r="198" spans="1:4">
      <c r="A198" s="56">
        <v>197</v>
      </c>
      <c r="B198" s="56" t="s">
        <v>1275</v>
      </c>
      <c r="C198" s="56" t="s">
        <v>1294</v>
      </c>
      <c r="D198" s="56" t="s">
        <v>1295</v>
      </c>
    </row>
    <row r="199" spans="1:4">
      <c r="A199" s="56">
        <v>198</v>
      </c>
      <c r="B199" s="56" t="s">
        <v>1275</v>
      </c>
      <c r="C199" s="56" t="s">
        <v>1296</v>
      </c>
      <c r="D199" s="56" t="s">
        <v>1297</v>
      </c>
    </row>
    <row r="200" spans="1:4">
      <c r="A200" s="56">
        <v>199</v>
      </c>
      <c r="B200" s="56" t="s">
        <v>1275</v>
      </c>
      <c r="C200" s="56" t="s">
        <v>1298</v>
      </c>
      <c r="D200" s="56" t="s">
        <v>1299</v>
      </c>
    </row>
    <row r="201" spans="1:4">
      <c r="A201" s="56">
        <v>200</v>
      </c>
      <c r="B201" s="56" t="s">
        <v>1300</v>
      </c>
      <c r="C201" s="56" t="s">
        <v>1300</v>
      </c>
      <c r="D201" s="56" t="s">
        <v>1301</v>
      </c>
    </row>
    <row r="202" spans="1:4">
      <c r="A202" s="56">
        <v>201</v>
      </c>
      <c r="B202" s="56" t="s">
        <v>1302</v>
      </c>
      <c r="C202" s="56" t="s">
        <v>1302</v>
      </c>
      <c r="D202" s="56" t="s">
        <v>1303</v>
      </c>
    </row>
    <row r="203" spans="1:4">
      <c r="A203" s="56">
        <v>202</v>
      </c>
      <c r="B203" s="56" t="s">
        <v>1304</v>
      </c>
      <c r="C203" s="56" t="s">
        <v>1306</v>
      </c>
      <c r="D203" s="56" t="s">
        <v>1307</v>
      </c>
    </row>
    <row r="204" spans="1:4">
      <c r="A204" s="56">
        <v>203</v>
      </c>
      <c r="B204" s="56" t="s">
        <v>1304</v>
      </c>
      <c r="C204" s="56" t="s">
        <v>1308</v>
      </c>
      <c r="D204" s="56" t="s">
        <v>1309</v>
      </c>
    </row>
    <row r="205" spans="1:4">
      <c r="A205" s="56">
        <v>204</v>
      </c>
      <c r="B205" s="56" t="s">
        <v>1304</v>
      </c>
      <c r="C205" s="56" t="s">
        <v>985</v>
      </c>
      <c r="D205" s="56" t="s">
        <v>1310</v>
      </c>
    </row>
    <row r="206" spans="1:4">
      <c r="A206" s="56">
        <v>205</v>
      </c>
      <c r="B206" s="56" t="s">
        <v>1304</v>
      </c>
      <c r="C206" s="56" t="s">
        <v>1311</v>
      </c>
      <c r="D206" s="56" t="s">
        <v>1312</v>
      </c>
    </row>
    <row r="207" spans="1:4">
      <c r="A207" s="56">
        <v>206</v>
      </c>
      <c r="B207" s="56" t="s">
        <v>1304</v>
      </c>
      <c r="C207" s="56" t="s">
        <v>1313</v>
      </c>
      <c r="D207" s="56" t="s">
        <v>1314</v>
      </c>
    </row>
    <row r="208" spans="1:4">
      <c r="A208" s="56">
        <v>207</v>
      </c>
      <c r="B208" s="56" t="s">
        <v>1304</v>
      </c>
      <c r="C208" s="56" t="s">
        <v>1315</v>
      </c>
      <c r="D208" s="56" t="s">
        <v>1316</v>
      </c>
    </row>
    <row r="209" spans="1:4">
      <c r="A209" s="56">
        <v>208</v>
      </c>
      <c r="B209" s="56" t="s">
        <v>1304</v>
      </c>
      <c r="C209" s="56" t="s">
        <v>1259</v>
      </c>
      <c r="D209" s="56" t="s">
        <v>1317</v>
      </c>
    </row>
    <row r="210" spans="1:4">
      <c r="A210" s="56">
        <v>209</v>
      </c>
      <c r="B210" s="56" t="s">
        <v>1304</v>
      </c>
      <c r="C210" s="56" t="s">
        <v>1318</v>
      </c>
      <c r="D210" s="56" t="s">
        <v>1319</v>
      </c>
    </row>
    <row r="211" spans="1:4">
      <c r="A211" s="56">
        <v>210</v>
      </c>
      <c r="B211" s="56" t="s">
        <v>1304</v>
      </c>
      <c r="C211" s="56" t="s">
        <v>1304</v>
      </c>
      <c r="D211" s="56" t="s">
        <v>1305</v>
      </c>
    </row>
    <row r="212" spans="1:4">
      <c r="A212" s="56">
        <v>211</v>
      </c>
      <c r="B212" s="56" t="s">
        <v>1304</v>
      </c>
      <c r="C212" s="56" t="s">
        <v>1320</v>
      </c>
      <c r="D212" s="56" t="s">
        <v>1321</v>
      </c>
    </row>
    <row r="213" spans="1:4">
      <c r="A213" s="56">
        <v>212</v>
      </c>
      <c r="B213" s="56" t="s">
        <v>1304</v>
      </c>
      <c r="C213" s="56" t="s">
        <v>1322</v>
      </c>
      <c r="D213" s="56" t="s">
        <v>1323</v>
      </c>
    </row>
    <row r="214" spans="1:4">
      <c r="A214" s="56">
        <v>213</v>
      </c>
      <c r="B214" s="56" t="s">
        <v>1304</v>
      </c>
      <c r="C214" s="56" t="s">
        <v>1324</v>
      </c>
      <c r="D214" s="56" t="s">
        <v>1325</v>
      </c>
    </row>
    <row r="215" spans="1:4">
      <c r="A215" s="56">
        <v>214</v>
      </c>
      <c r="B215" s="56" t="s">
        <v>1326</v>
      </c>
      <c r="C215" s="56" t="s">
        <v>1328</v>
      </c>
      <c r="D215" s="56" t="s">
        <v>1329</v>
      </c>
    </row>
    <row r="216" spans="1:4">
      <c r="A216" s="56">
        <v>215</v>
      </c>
      <c r="B216" s="56" t="s">
        <v>1326</v>
      </c>
      <c r="C216" s="56" t="s">
        <v>1330</v>
      </c>
      <c r="D216" s="56" t="s">
        <v>1331</v>
      </c>
    </row>
    <row r="217" spans="1:4">
      <c r="A217" s="56">
        <v>216</v>
      </c>
      <c r="B217" s="56" t="s">
        <v>1326</v>
      </c>
      <c r="C217" s="56" t="s">
        <v>1332</v>
      </c>
      <c r="D217" s="56" t="s">
        <v>1333</v>
      </c>
    </row>
    <row r="218" spans="1:4">
      <c r="A218" s="56">
        <v>217</v>
      </c>
      <c r="B218" s="56" t="s">
        <v>1326</v>
      </c>
      <c r="C218" s="56" t="s">
        <v>1334</v>
      </c>
      <c r="D218" s="56" t="s">
        <v>1335</v>
      </c>
    </row>
    <row r="219" spans="1:4">
      <c r="A219" s="56">
        <v>218</v>
      </c>
      <c r="B219" s="56" t="s">
        <v>1326</v>
      </c>
      <c r="C219" s="56" t="s">
        <v>1336</v>
      </c>
      <c r="D219" s="56" t="s">
        <v>1337</v>
      </c>
    </row>
    <row r="220" spans="1:4">
      <c r="A220" s="56">
        <v>219</v>
      </c>
      <c r="B220" s="56" t="s">
        <v>1326</v>
      </c>
      <c r="C220" s="56" t="s">
        <v>1338</v>
      </c>
      <c r="D220" s="56" t="s">
        <v>1339</v>
      </c>
    </row>
    <row r="221" spans="1:4">
      <c r="A221" s="56">
        <v>220</v>
      </c>
      <c r="B221" s="56" t="s">
        <v>1326</v>
      </c>
      <c r="C221" s="56" t="s">
        <v>1326</v>
      </c>
      <c r="D221" s="56" t="s">
        <v>1327</v>
      </c>
    </row>
    <row r="222" spans="1:4">
      <c r="A222" s="56">
        <v>221</v>
      </c>
      <c r="B222" s="56" t="s">
        <v>1326</v>
      </c>
      <c r="C222" s="56" t="s">
        <v>1340</v>
      </c>
      <c r="D222" s="56" t="s">
        <v>1341</v>
      </c>
    </row>
    <row r="223" spans="1:4">
      <c r="A223" s="56">
        <v>222</v>
      </c>
      <c r="B223" s="56" t="s">
        <v>1342</v>
      </c>
      <c r="C223" s="56" t="s">
        <v>1342</v>
      </c>
      <c r="D223" s="56" t="s">
        <v>1343</v>
      </c>
    </row>
    <row r="224" spans="1:4">
      <c r="A224" s="56">
        <v>223</v>
      </c>
      <c r="B224" s="56" t="s">
        <v>1344</v>
      </c>
      <c r="C224" s="56" t="s">
        <v>1346</v>
      </c>
      <c r="D224" s="56" t="s">
        <v>1347</v>
      </c>
    </row>
    <row r="225" spans="1:4">
      <c r="A225" s="56">
        <v>224</v>
      </c>
      <c r="B225" s="56" t="s">
        <v>1344</v>
      </c>
      <c r="C225" s="56" t="s">
        <v>1348</v>
      </c>
      <c r="D225" s="56" t="s">
        <v>1349</v>
      </c>
    </row>
    <row r="226" spans="1:4">
      <c r="A226" s="56">
        <v>225</v>
      </c>
      <c r="B226" s="56" t="s">
        <v>1344</v>
      </c>
      <c r="C226" s="56" t="s">
        <v>1350</v>
      </c>
      <c r="D226" s="56" t="s">
        <v>1351</v>
      </c>
    </row>
    <row r="227" spans="1:4">
      <c r="A227" s="56">
        <v>226</v>
      </c>
      <c r="B227" s="56" t="s">
        <v>1344</v>
      </c>
      <c r="C227" s="56" t="s">
        <v>1352</v>
      </c>
      <c r="D227" s="56" t="s">
        <v>1353</v>
      </c>
    </row>
    <row r="228" spans="1:4">
      <c r="A228" s="56">
        <v>227</v>
      </c>
      <c r="B228" s="56" t="s">
        <v>1344</v>
      </c>
      <c r="C228" s="56" t="s">
        <v>1354</v>
      </c>
      <c r="D228" s="56" t="s">
        <v>1355</v>
      </c>
    </row>
    <row r="229" spans="1:4">
      <c r="A229" s="56">
        <v>228</v>
      </c>
      <c r="B229" s="56" t="s">
        <v>1344</v>
      </c>
      <c r="C229" s="56" t="s">
        <v>1356</v>
      </c>
      <c r="D229" s="56" t="s">
        <v>1357</v>
      </c>
    </row>
    <row r="230" spans="1:4">
      <c r="A230" s="56">
        <v>229</v>
      </c>
      <c r="B230" s="56" t="s">
        <v>1344</v>
      </c>
      <c r="C230" s="56" t="s">
        <v>1358</v>
      </c>
      <c r="D230" s="56" t="s">
        <v>1359</v>
      </c>
    </row>
    <row r="231" spans="1:4">
      <c r="A231" s="56">
        <v>230</v>
      </c>
      <c r="B231" s="56" t="s">
        <v>1344</v>
      </c>
      <c r="C231" s="56" t="s">
        <v>1360</v>
      </c>
      <c r="D231" s="56" t="s">
        <v>1361</v>
      </c>
    </row>
    <row r="232" spans="1:4">
      <c r="A232" s="56">
        <v>231</v>
      </c>
      <c r="B232" s="56" t="s">
        <v>1344</v>
      </c>
      <c r="C232" s="56" t="s">
        <v>1344</v>
      </c>
      <c r="D232" s="56" t="s">
        <v>1345</v>
      </c>
    </row>
    <row r="233" spans="1:4">
      <c r="A233" s="56">
        <v>232</v>
      </c>
      <c r="B233" s="56" t="s">
        <v>1344</v>
      </c>
      <c r="C233" s="56" t="s">
        <v>1362</v>
      </c>
      <c r="D233" s="56" t="s">
        <v>1363</v>
      </c>
    </row>
    <row r="234" spans="1:4">
      <c r="A234" s="56">
        <v>233</v>
      </c>
      <c r="B234" s="56" t="s">
        <v>1364</v>
      </c>
      <c r="C234" s="56" t="s">
        <v>1366</v>
      </c>
      <c r="D234" s="56" t="s">
        <v>1367</v>
      </c>
    </row>
    <row r="235" spans="1:4">
      <c r="A235" s="56">
        <v>234</v>
      </c>
      <c r="B235" s="56" t="s">
        <v>1364</v>
      </c>
      <c r="C235" s="56" t="s">
        <v>1368</v>
      </c>
      <c r="D235" s="56" t="s">
        <v>1369</v>
      </c>
    </row>
    <row r="236" spans="1:4">
      <c r="A236" s="56">
        <v>235</v>
      </c>
      <c r="B236" s="56" t="s">
        <v>1364</v>
      </c>
      <c r="C236" s="56" t="s">
        <v>1370</v>
      </c>
      <c r="D236" s="56" t="s">
        <v>1371</v>
      </c>
    </row>
    <row r="237" spans="1:4">
      <c r="A237" s="56">
        <v>236</v>
      </c>
      <c r="B237" s="56" t="s">
        <v>1364</v>
      </c>
      <c r="C237" s="56" t="s">
        <v>1372</v>
      </c>
      <c r="D237" s="56" t="s">
        <v>1373</v>
      </c>
    </row>
    <row r="238" spans="1:4">
      <c r="A238" s="56">
        <v>237</v>
      </c>
      <c r="B238" s="56" t="s">
        <v>1364</v>
      </c>
      <c r="C238" s="56" t="s">
        <v>1374</v>
      </c>
      <c r="D238" s="56" t="s">
        <v>1375</v>
      </c>
    </row>
    <row r="239" spans="1:4">
      <c r="A239" s="56">
        <v>238</v>
      </c>
      <c r="B239" s="56" t="s">
        <v>1364</v>
      </c>
      <c r="C239" s="56" t="s">
        <v>1364</v>
      </c>
      <c r="D239" s="56" t="s">
        <v>1365</v>
      </c>
    </row>
    <row r="240" spans="1:4">
      <c r="A240" s="56">
        <v>239</v>
      </c>
      <c r="B240" s="56" t="s">
        <v>1364</v>
      </c>
      <c r="C240" s="56" t="s">
        <v>1376</v>
      </c>
      <c r="D240" s="56" t="s">
        <v>1377</v>
      </c>
    </row>
    <row r="241" spans="1:4">
      <c r="A241" s="56">
        <v>240</v>
      </c>
      <c r="B241" s="56" t="s">
        <v>1364</v>
      </c>
      <c r="C241" s="56" t="s">
        <v>1378</v>
      </c>
      <c r="D241" s="56" t="s">
        <v>1379</v>
      </c>
    </row>
    <row r="242" spans="1:4">
      <c r="A242" s="56">
        <v>241</v>
      </c>
      <c r="B242" s="56" t="s">
        <v>1380</v>
      </c>
      <c r="C242" s="56" t="s">
        <v>1382</v>
      </c>
      <c r="D242" s="56" t="s">
        <v>1383</v>
      </c>
    </row>
    <row r="243" spans="1:4">
      <c r="A243" s="56">
        <v>242</v>
      </c>
      <c r="B243" s="56" t="s">
        <v>1380</v>
      </c>
      <c r="C243" s="56" t="s">
        <v>1384</v>
      </c>
      <c r="D243" s="56" t="s">
        <v>1385</v>
      </c>
    </row>
    <row r="244" spans="1:4">
      <c r="A244" s="56">
        <v>243</v>
      </c>
      <c r="B244" s="56" t="s">
        <v>1380</v>
      </c>
      <c r="C244" s="56" t="s">
        <v>1386</v>
      </c>
      <c r="D244" s="56" t="s">
        <v>1387</v>
      </c>
    </row>
    <row r="245" spans="1:4">
      <c r="A245" s="56">
        <v>244</v>
      </c>
      <c r="B245" s="56" t="s">
        <v>1380</v>
      </c>
      <c r="C245" s="56" t="s">
        <v>1388</v>
      </c>
      <c r="D245" s="56" t="s">
        <v>1389</v>
      </c>
    </row>
    <row r="246" spans="1:4">
      <c r="A246" s="56">
        <v>245</v>
      </c>
      <c r="B246" s="56" t="s">
        <v>1380</v>
      </c>
      <c r="C246" s="56" t="s">
        <v>1390</v>
      </c>
      <c r="D246" s="56" t="s">
        <v>1391</v>
      </c>
    </row>
    <row r="247" spans="1:4">
      <c r="A247" s="56">
        <v>246</v>
      </c>
      <c r="B247" s="56" t="s">
        <v>1380</v>
      </c>
      <c r="C247" s="56" t="s">
        <v>1380</v>
      </c>
      <c r="D247" s="56" t="s">
        <v>1381</v>
      </c>
    </row>
    <row r="248" spans="1:4">
      <c r="A248" s="56">
        <v>247</v>
      </c>
      <c r="B248" s="56" t="s">
        <v>1392</v>
      </c>
      <c r="C248" s="56" t="s">
        <v>1392</v>
      </c>
      <c r="D248" s="56" t="s">
        <v>1393</v>
      </c>
    </row>
    <row r="249" spans="1:4">
      <c r="A249" s="56">
        <v>248</v>
      </c>
      <c r="B249" s="56" t="s">
        <v>1394</v>
      </c>
      <c r="C249" s="56" t="s">
        <v>1394</v>
      </c>
      <c r="D249" s="56" t="s">
        <v>1395</v>
      </c>
    </row>
    <row r="250" spans="1:4">
      <c r="A250" s="56">
        <v>249</v>
      </c>
      <c r="B250" s="56" t="s">
        <v>1396</v>
      </c>
      <c r="C250" s="56" t="s">
        <v>1398</v>
      </c>
      <c r="D250" s="56" t="s">
        <v>1399</v>
      </c>
    </row>
    <row r="251" spans="1:4">
      <c r="A251" s="56">
        <v>250</v>
      </c>
      <c r="B251" s="56" t="s">
        <v>1396</v>
      </c>
      <c r="C251" s="56" t="s">
        <v>1400</v>
      </c>
      <c r="D251" s="56" t="s">
        <v>1401</v>
      </c>
    </row>
    <row r="252" spans="1:4">
      <c r="A252" s="56">
        <v>251</v>
      </c>
      <c r="B252" s="56" t="s">
        <v>1396</v>
      </c>
      <c r="C252" s="56" t="s">
        <v>1402</v>
      </c>
      <c r="D252" s="56" t="s">
        <v>1403</v>
      </c>
    </row>
    <row r="253" spans="1:4">
      <c r="A253" s="56">
        <v>252</v>
      </c>
      <c r="B253" s="56" t="s">
        <v>1396</v>
      </c>
      <c r="C253" s="56" t="s">
        <v>1404</v>
      </c>
      <c r="D253" s="56" t="s">
        <v>1405</v>
      </c>
    </row>
    <row r="254" spans="1:4">
      <c r="A254" s="56">
        <v>253</v>
      </c>
      <c r="B254" s="56" t="s">
        <v>1396</v>
      </c>
      <c r="C254" s="56" t="s">
        <v>1406</v>
      </c>
      <c r="D254" s="56" t="s">
        <v>1407</v>
      </c>
    </row>
    <row r="255" spans="1:4">
      <c r="A255" s="56">
        <v>254</v>
      </c>
      <c r="B255" s="56" t="s">
        <v>1396</v>
      </c>
      <c r="C255" s="56" t="s">
        <v>1408</v>
      </c>
      <c r="D255" s="56" t="s">
        <v>1409</v>
      </c>
    </row>
    <row r="256" spans="1:4">
      <c r="A256" s="56">
        <v>255</v>
      </c>
      <c r="B256" s="56" t="s">
        <v>1396</v>
      </c>
      <c r="C256" s="56" t="s">
        <v>1410</v>
      </c>
      <c r="D256" s="56" t="s">
        <v>1411</v>
      </c>
    </row>
    <row r="257" spans="1:4">
      <c r="A257" s="56">
        <v>256</v>
      </c>
      <c r="B257" s="56" t="s">
        <v>1396</v>
      </c>
      <c r="C257" s="56" t="s">
        <v>1396</v>
      </c>
      <c r="D257" s="56" t="s">
        <v>1397</v>
      </c>
    </row>
    <row r="258" spans="1:4">
      <c r="A258" s="56">
        <v>257</v>
      </c>
      <c r="B258" s="56" t="s">
        <v>1396</v>
      </c>
      <c r="C258" s="56" t="s">
        <v>1412</v>
      </c>
      <c r="D258" s="56" t="s">
        <v>1413</v>
      </c>
    </row>
    <row r="259" spans="1:4">
      <c r="A259" s="56">
        <v>258</v>
      </c>
      <c r="B259" s="56" t="s">
        <v>1414</v>
      </c>
      <c r="C259" s="56" t="s">
        <v>1416</v>
      </c>
      <c r="D259" s="56" t="s">
        <v>1417</v>
      </c>
    </row>
    <row r="260" spans="1:4">
      <c r="A260" s="56">
        <v>259</v>
      </c>
      <c r="B260" s="56" t="s">
        <v>1414</v>
      </c>
      <c r="C260" s="56" t="s">
        <v>1418</v>
      </c>
      <c r="D260" s="56" t="s">
        <v>1419</v>
      </c>
    </row>
    <row r="261" spans="1:4">
      <c r="A261" s="56">
        <v>260</v>
      </c>
      <c r="B261" s="56" t="s">
        <v>1414</v>
      </c>
      <c r="C261" s="56" t="s">
        <v>1420</v>
      </c>
      <c r="D261" s="56" t="s">
        <v>1421</v>
      </c>
    </row>
    <row r="262" spans="1:4">
      <c r="A262" s="56">
        <v>261</v>
      </c>
      <c r="B262" s="56" t="s">
        <v>1414</v>
      </c>
      <c r="C262" s="56" t="s">
        <v>1422</v>
      </c>
      <c r="D262" s="56" t="s">
        <v>1423</v>
      </c>
    </row>
    <row r="263" spans="1:4">
      <c r="A263" s="56">
        <v>262</v>
      </c>
      <c r="B263" s="56" t="s">
        <v>1414</v>
      </c>
      <c r="C263" s="56" t="s">
        <v>1424</v>
      </c>
      <c r="D263" s="56" t="s">
        <v>1425</v>
      </c>
    </row>
    <row r="264" spans="1:4">
      <c r="A264" s="56">
        <v>263</v>
      </c>
      <c r="B264" s="56" t="s">
        <v>1414</v>
      </c>
      <c r="C264" s="56" t="s">
        <v>1426</v>
      </c>
      <c r="D264" s="56" t="s">
        <v>1427</v>
      </c>
    </row>
    <row r="265" spans="1:4">
      <c r="A265" s="56">
        <v>264</v>
      </c>
      <c r="B265" s="56" t="s">
        <v>1414</v>
      </c>
      <c r="C265" s="56" t="s">
        <v>1428</v>
      </c>
      <c r="D265" s="56" t="s">
        <v>1429</v>
      </c>
    </row>
    <row r="266" spans="1:4">
      <c r="A266" s="56">
        <v>265</v>
      </c>
      <c r="B266" s="56" t="s">
        <v>1414</v>
      </c>
      <c r="C266" s="56" t="s">
        <v>1430</v>
      </c>
      <c r="D266" s="56" t="s">
        <v>1431</v>
      </c>
    </row>
    <row r="267" spans="1:4">
      <c r="A267" s="56">
        <v>266</v>
      </c>
      <c r="B267" s="56" t="s">
        <v>1414</v>
      </c>
      <c r="C267" s="56" t="s">
        <v>1432</v>
      </c>
      <c r="D267" s="56" t="s">
        <v>1433</v>
      </c>
    </row>
    <row r="268" spans="1:4">
      <c r="A268" s="56">
        <v>267</v>
      </c>
      <c r="B268" s="56" t="s">
        <v>1414</v>
      </c>
      <c r="C268" s="56" t="s">
        <v>1434</v>
      </c>
      <c r="D268" s="56" t="s">
        <v>1435</v>
      </c>
    </row>
    <row r="269" spans="1:4">
      <c r="A269" s="56">
        <v>268</v>
      </c>
      <c r="B269" s="56" t="s">
        <v>1414</v>
      </c>
      <c r="C269" s="56" t="s">
        <v>1436</v>
      </c>
      <c r="D269" s="56" t="s">
        <v>1437</v>
      </c>
    </row>
    <row r="270" spans="1:4">
      <c r="A270" s="56">
        <v>269</v>
      </c>
      <c r="B270" s="56" t="s">
        <v>1414</v>
      </c>
      <c r="C270" s="56" t="s">
        <v>1414</v>
      </c>
      <c r="D270" s="56" t="s">
        <v>1415</v>
      </c>
    </row>
    <row r="271" spans="1:4">
      <c r="A271" s="56">
        <v>270</v>
      </c>
      <c r="B271" s="56" t="s">
        <v>1438</v>
      </c>
      <c r="C271" s="56" t="s">
        <v>1438</v>
      </c>
      <c r="D271" s="56" t="s">
        <v>1439</v>
      </c>
    </row>
    <row r="272" spans="1:4">
      <c r="A272" s="56">
        <v>271</v>
      </c>
      <c r="B272" s="56" t="s">
        <v>1440</v>
      </c>
      <c r="C272" s="56" t="s">
        <v>1440</v>
      </c>
      <c r="D272" s="56" t="s">
        <v>1441</v>
      </c>
    </row>
    <row r="273" spans="1:4">
      <c r="A273" s="56">
        <v>272</v>
      </c>
      <c r="B273" s="56" t="s">
        <v>1442</v>
      </c>
      <c r="C273" s="56" t="s">
        <v>1442</v>
      </c>
      <c r="D273" s="56" t="s">
        <v>1443</v>
      </c>
    </row>
    <row r="274" spans="1:4">
      <c r="A274" s="56">
        <v>273</v>
      </c>
      <c r="B274" s="56" t="s">
        <v>1444</v>
      </c>
      <c r="C274" s="56" t="s">
        <v>1444</v>
      </c>
      <c r="D274" s="56" t="s">
        <v>1445</v>
      </c>
    </row>
    <row r="275" spans="1:4">
      <c r="A275" s="56">
        <v>274</v>
      </c>
      <c r="B275" s="56" t="s">
        <v>1446</v>
      </c>
      <c r="C275" s="56" t="s">
        <v>1446</v>
      </c>
      <c r="D275" s="56" t="s">
        <v>1447</v>
      </c>
    </row>
    <row r="276" spans="1:4">
      <c r="A276" s="56">
        <v>275</v>
      </c>
      <c r="B276" s="56" t="s">
        <v>1448</v>
      </c>
      <c r="C276" s="56" t="s">
        <v>1448</v>
      </c>
      <c r="D276" s="56" t="s">
        <v>1449</v>
      </c>
    </row>
    <row r="277" spans="1:4">
      <c r="A277" s="56">
        <v>276</v>
      </c>
      <c r="B277" s="56" t="s">
        <v>1450</v>
      </c>
      <c r="C277" s="56" t="s">
        <v>1450</v>
      </c>
      <c r="D277" s="56" t="s">
        <v>1451</v>
      </c>
    </row>
    <row r="278" spans="1:4">
      <c r="A278" s="56">
        <v>277</v>
      </c>
      <c r="B278" s="56" t="s">
        <v>1452</v>
      </c>
      <c r="C278" s="56" t="s">
        <v>1452</v>
      </c>
      <c r="D278" s="56" t="s">
        <v>1453</v>
      </c>
    </row>
    <row r="279" spans="1:4">
      <c r="A279" s="56">
        <v>278</v>
      </c>
      <c r="B279" s="56" t="s">
        <v>1454</v>
      </c>
      <c r="C279" s="56" t="s">
        <v>1454</v>
      </c>
      <c r="D279" s="56" t="s">
        <v>1455</v>
      </c>
    </row>
  </sheetData>
  <dataConsolidate/>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sheetPr codeName="TSH_REESTR_MO_FILTER">
    <tabColor rgb="FFFFCC99"/>
  </sheetPr>
  <dimension ref="A1"/>
  <sheetViews>
    <sheetView showGridLines="0" zoomScaleNormal="100" workbookViewId="0"/>
  </sheetViews>
  <sheetFormatPr defaultRowHeight="11.2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sheetPr codeName="REESTR_DS">
    <tabColor rgb="FFFFCC99"/>
  </sheetPr>
  <dimension ref="B3"/>
  <sheetViews>
    <sheetView showGridLines="0" zoomScaleNormal="100" workbookViewId="0"/>
  </sheetViews>
  <sheetFormatPr defaultRowHeight="11.25"/>
  <sheetData>
    <row r="3" spans="2:2">
      <c r="B3" t="s">
        <v>1464</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REESTR_CHS">
    <tabColor rgb="FFFFCC99"/>
  </sheetPr>
  <dimension ref="A1"/>
  <sheetViews>
    <sheetView showGridLines="0" zoomScaleNormal="100" workbookViewId="0"/>
  </sheetViews>
  <sheetFormatPr defaultRowHeight="11.2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sheetPr codeName="REESTR_LINK">
    <tabColor rgb="FFFFCC99"/>
  </sheetPr>
  <dimension ref="A1:C3"/>
  <sheetViews>
    <sheetView showGridLines="0" zoomScaleNormal="100" workbookViewId="0"/>
  </sheetViews>
  <sheetFormatPr defaultRowHeight="11.25"/>
  <cols>
    <col min="1" max="1" width="9.140625" style="147"/>
    <col min="2" max="2" width="66.7109375" style="147" bestFit="1" customWidth="1"/>
    <col min="3" max="16384" width="9.140625" style="147"/>
  </cols>
  <sheetData>
    <row r="1" spans="1:3">
      <c r="A1" s="147" t="s">
        <v>133</v>
      </c>
      <c r="B1" s="147" t="s">
        <v>134</v>
      </c>
      <c r="C1" s="147" t="s">
        <v>135</v>
      </c>
    </row>
    <row r="2" spans="1:3">
      <c r="A2" s="147">
        <v>4189678</v>
      </c>
      <c r="B2" s="147" t="s">
        <v>353</v>
      </c>
      <c r="C2" s="147" t="s">
        <v>201</v>
      </c>
    </row>
    <row r="3" spans="1:3">
      <c r="A3" s="147">
        <v>4190415</v>
      </c>
      <c r="B3" s="147" t="s">
        <v>354</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cp:lastModifiedBy>lipatova</cp:lastModifiedBy>
  <dcterms:created xsi:type="dcterms:W3CDTF">2014-08-18T08:57:48Z</dcterms:created>
  <dcterms:modified xsi:type="dcterms:W3CDTF">2022-10-19T14:36:21Z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