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1170" yWindow="0" windowWidth="14820" windowHeight="9795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r:id="rId9"/>
    <sheet name="Форма 2.2 | Т-транс" sheetId="567" r:id="rId10"/>
    <sheet name="Форма 1.0.1 | Т-подвоз" sheetId="615" state="veryHidden" r:id="rId11"/>
    <sheet name="Форма 2.2 | Т-подвоз" sheetId="559" state="veryHidden" r:id="rId12"/>
    <sheet name="Форма 1.0.1 | Т-пит" sheetId="616" state="veryHidden" r:id="rId13"/>
    <sheet name="Форма 2.2 | Т-пит" sheetId="560" state="veryHidden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5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3">'Форма 2.2 | Т-подвоз'!$M$28</definedName>
    <definedName name="add_CT_4">'Форма 2.2 | Т-пит'!$M$28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3">'Форма 2.2 | Т-подвоз'!$M$29</definedName>
    <definedName name="add_MO_4">'Форма 2.2 | Т-пит'!$M$29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3">'Форма 2.2 | Т-подвоз'!$M$30</definedName>
    <definedName name="add_Rate_4">'Форма 2.2 | Т-пит'!$M$30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Т-транс'!$M$18:$W$27</definedName>
    <definedName name="checkCell_List06_2_double_date">'Форма 2.2 | Т-транс'!$X$18:$X$27</definedName>
    <definedName name="checkCell_List06_2_unique_t">'Форма 2.2 | Т-транс'!$M$18:$M$27</definedName>
    <definedName name="checkCell_List06_2_unique_t1">'Форма 2.2 | Т-транс'!$Y$18:$Y$27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Т-пит'!$M$18:$W$30</definedName>
    <definedName name="checkCell_List06_4_double_date">'Форма 2.2 | Т-пит'!$X$18:$X$30</definedName>
    <definedName name="checkCell_List06_4_unique_t">'Форма 2.2 | Т-пит'!$M$18:$M$30</definedName>
    <definedName name="checkCell_List06_4_unique_t1">'Форма 2.2 | Т-пит'!$Y$18:$Y$30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REESTR_MO!$A$2:$D$304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Т-транс'!$O$18:$O$27</definedName>
    <definedName name="List06_2_MC2">'Форма 2.2 | Т-транс'!$V$18:$V$27</definedName>
    <definedName name="List06_2_note">'Форма 2.2 | Т-транс'!$W$18:$W$27</definedName>
    <definedName name="List06_2_Period">'Форма 2.2 | Т-транс'!$O$18:$U$27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Т-пит'!$V$18:$V$30</definedName>
    <definedName name="List06_4_note">'Форма 2.2 | Т-пит'!$W$18:$W$30</definedName>
    <definedName name="List06_4_Period">'Форма 2.2 | Т-пит'!$O$18:$U$30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Т-транс'!$I$18:$K$27</definedName>
    <definedName name="pDel_List06_3_1">'Форма 2.2 | Т-подвоз'!$I$18:$K$30</definedName>
    <definedName name="pDel_List06_4_1">'Форма 2.2 | Т-пит'!$I$18:$K$31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Т-транс'!$V$14:$V$27</definedName>
    <definedName name="pIns_List06_3_Period">'Форма 2.2 | Т-подвоз'!$V$14:$V$30</definedName>
    <definedName name="pIns_List06_4_Period">'Форма 2.2 | Т-пит'!$V$18:$V$30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REESTR_ORG!$A$2:$J$269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7" i="567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H12" i="625"/>
  <c r="H11"/>
  <c r="H9"/>
  <c r="H8"/>
  <c r="H7"/>
  <c r="H12" i="622"/>
  <c r="H9"/>
  <c r="H8"/>
  <c r="H12" i="614"/>
  <c r="H9"/>
  <c r="H8"/>
  <c r="A74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F10" i="625"/>
  <c r="F9"/>
  <c r="F8"/>
  <c r="F13"/>
  <c r="F12"/>
  <c r="F11"/>
  <c r="R14" i="601" l="1"/>
  <c r="R13"/>
  <c r="R12"/>
  <c r="P12"/>
  <c r="M14"/>
  <c r="M12"/>
  <c r="M13"/>
  <c r="H13" i="625" l="1"/>
  <c r="H13" i="622"/>
  <c r="H13" i="614"/>
  <c r="M9" i="566"/>
  <c r="M8"/>
  <c r="M9" i="598"/>
  <c r="M8"/>
  <c r="M9" i="560"/>
  <c r="M8"/>
  <c r="M9" i="559"/>
  <c r="M8"/>
  <c r="M9" i="530"/>
  <c r="M8"/>
  <c r="B2" i="525"/>
  <c r="B3"/>
  <c r="N10" i="566" l="1"/>
  <c r="N9"/>
  <c r="N8"/>
  <c r="N7"/>
  <c r="N10" i="598"/>
  <c r="N9"/>
  <c r="N8"/>
  <c r="N7"/>
  <c r="M7" i="566"/>
  <c r="M7" i="598"/>
  <c r="O10" i="560"/>
  <c r="O9"/>
  <c r="O8"/>
  <c r="O7"/>
  <c r="M7"/>
  <c r="O10" i="559"/>
  <c r="O9"/>
  <c r="O8"/>
  <c r="O7"/>
  <c r="M7"/>
  <c r="O10" i="530"/>
  <c r="O9"/>
  <c r="M7"/>
  <c r="O8"/>
  <c r="O7"/>
  <c r="M12" i="550" l="1"/>
  <c r="M244" i="471"/>
  <c r="R259"/>
  <c r="H11" i="622"/>
  <c r="H7"/>
  <c r="O17" i="560"/>
  <c r="P17" s="1"/>
  <c r="Q17" s="1"/>
  <c r="R17" s="1"/>
  <c r="S17" s="1"/>
  <c r="U17" s="1"/>
  <c r="V17" s="1"/>
  <c r="W17" s="1"/>
  <c r="Z23"/>
  <c r="Q24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F12" i="615"/>
  <c r="F10" i="622"/>
  <c r="X82" i="471"/>
  <c r="L18" i="560"/>
  <c r="F11" i="615"/>
  <c r="L22" i="598"/>
  <c r="F9" i="616"/>
  <c r="F12" i="613"/>
  <c r="L166" i="471"/>
  <c r="L20" i="559"/>
  <c r="L62" i="471"/>
  <c r="F8" i="615"/>
  <c r="L20" i="566"/>
  <c r="L21" i="530"/>
  <c r="L20"/>
  <c r="F11" i="618"/>
  <c r="F8" i="622"/>
  <c r="F12" i="617"/>
  <c r="F13" i="618"/>
  <c r="F11" i="616"/>
  <c r="L18" i="559"/>
  <c r="L61" i="471"/>
  <c r="L77"/>
  <c r="L48"/>
  <c r="L32"/>
  <c r="L181"/>
  <c r="F10" i="615"/>
  <c r="Y22" i="560"/>
  <c r="L46" i="471"/>
  <c r="F293"/>
  <c r="L23" i="559"/>
  <c r="Y119" i="471"/>
  <c r="F13" i="622"/>
  <c r="L80" i="471"/>
  <c r="M259"/>
  <c r="F10" i="613"/>
  <c r="F10" i="616"/>
  <c r="L78" i="471"/>
  <c r="Y22" i="559"/>
  <c r="L19" i="598"/>
  <c r="F13" i="616"/>
  <c r="L31" i="471"/>
  <c r="X66"/>
  <c r="F8" i="614"/>
  <c r="Y49" i="471"/>
  <c r="X50"/>
  <c r="M249"/>
  <c r="F12" i="614"/>
  <c r="Y33" i="471"/>
  <c r="F12" i="616"/>
  <c r="L20" i="598"/>
  <c r="L22" i="530"/>
  <c r="L168" i="471"/>
  <c r="F8" i="616"/>
  <c r="L183" i="471"/>
  <c r="L34"/>
  <c r="F9" i="613"/>
  <c r="F294" i="471"/>
  <c r="L65"/>
  <c r="L21" i="560"/>
  <c r="L167" i="471"/>
  <c r="Y153"/>
  <c r="L19" i="559"/>
  <c r="F11" i="613"/>
  <c r="F8"/>
  <c r="F12" i="622"/>
  <c r="L19" i="566"/>
  <c r="L63" i="471"/>
  <c r="L33"/>
  <c r="L18" i="530"/>
  <c r="F8" i="617"/>
  <c r="L23" i="560"/>
  <c r="L82" i="471"/>
  <c r="L184"/>
  <c r="X154"/>
  <c r="Y136"/>
  <c r="F9" i="614"/>
  <c r="F10" i="617"/>
  <c r="F9" i="618"/>
  <c r="L23" i="530"/>
  <c r="L182" i="471"/>
  <c r="L49"/>
  <c r="Y65"/>
  <c r="F9" i="617"/>
  <c r="L21" i="559"/>
  <c r="X34" i="471"/>
  <c r="L81"/>
  <c r="L21" i="566"/>
  <c r="Y22" i="530"/>
  <c r="AC100" i="471"/>
  <c r="F289"/>
  <c r="L79"/>
  <c r="X137"/>
  <c r="F11" i="622"/>
  <c r="X120" i="471"/>
  <c r="F292"/>
  <c r="F8" i="618"/>
  <c r="Y81" i="471"/>
  <c r="L29"/>
  <c r="F10" i="614"/>
  <c r="F290" i="471"/>
  <c r="L22" i="559"/>
  <c r="AC98" i="471"/>
  <c r="F13" i="615"/>
  <c r="L64" i="471"/>
  <c r="F13" i="614"/>
  <c r="F10" i="618"/>
  <c r="F13" i="617"/>
  <c r="L22" i="566"/>
  <c r="L30" i="471"/>
  <c r="L19" i="560"/>
  <c r="X23" i="559"/>
  <c r="F12" i="618"/>
  <c r="F9" i="622"/>
  <c r="E3" i="437"/>
  <c r="F11" i="614"/>
  <c r="L19" i="530"/>
  <c r="E2" i="437"/>
  <c r="L66" i="471"/>
  <c r="F9" i="615"/>
  <c r="L169" i="471"/>
  <c r="F291"/>
  <c r="L47"/>
  <c r="M254"/>
  <c r="F13" i="613"/>
  <c r="AD97" i="471"/>
  <c r="L22" i="560"/>
  <c r="X23"/>
  <c r="L50" i="471"/>
  <c r="L21" i="598"/>
  <c r="F11" i="617"/>
  <c r="L45" i="471"/>
  <c r="X23" i="530"/>
  <c r="L20" i="560"/>
  <c r="AM22" i="566"/>
  <c r="AN22" i="598"/>
  <c r="AM184" i="471"/>
  <c r="AN169"/>
</calcChain>
</file>

<file path=xl/sharedStrings.xml><?xml version="1.0" encoding="utf-8"?>
<sst xmlns="http://schemas.openxmlformats.org/spreadsheetml/2006/main" count="4456" uniqueCount="2250">
  <si>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</si>
  <si>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</si>
  <si>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</si>
  <si>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</si>
  <si>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</si>
  <si>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</si>
  <si>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</si>
  <si>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</si>
  <si>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</si>
  <si>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</si>
  <si>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</si>
  <si>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</si>
  <si>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</si>
  <si>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</si>
  <si>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</si>
  <si>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</si>
  <si>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</si>
  <si>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</si>
  <si>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</si>
  <si>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</si>
  <si>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</si>
  <si>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</si>
  <si>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</si>
  <si>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</si>
  <si>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</si>
  <si>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</si>
  <si>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</si>
  <si>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</si>
  <si>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</si>
  <si>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</si>
  <si>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</si>
  <si>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</si>
  <si>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</si>
  <si>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</si>
  <si>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</si>
  <si>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</si>
  <si>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</si>
  <si>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</si>
  <si>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</si>
  <si>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</si>
  <si>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</si>
  <si>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</si>
  <si>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</si>
  <si>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</si>
  <si>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</si>
  <si>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</si>
  <si>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</si>
  <si>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</si>
  <si>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</si>
  <si>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</si>
  <si>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</si>
  <si>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</si>
  <si>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</si>
  <si>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</si>
  <si>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</si>
  <si>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</si>
  <si>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</si>
  <si>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</si>
  <si>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</si>
  <si>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</si>
  <si>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</si>
  <si>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</si>
  <si>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</si>
  <si>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</si>
  <si>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</si>
  <si>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</si>
  <si>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</si>
  <si>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</si>
  <si>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</si>
  <si>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</si>
  <si>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</si>
  <si>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</si>
  <si>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</si>
  <si>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</si>
  <si>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</si>
  <si>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</si>
  <si>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</si>
  <si>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</si>
  <si>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</si>
  <si>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</si>
  <si>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</si>
  <si>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</si>
  <si>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</si>
  <si>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</si>
  <si>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</si>
  <si>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</si>
  <si>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</si>
  <si>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</si>
  <si>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</si>
  <si>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</si>
  <si>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</si>
  <si>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</si>
  <si>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</si>
  <si>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</si>
  <si>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</si>
  <si>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</si>
  <si>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</si>
  <si>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</si>
  <si>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</si>
  <si>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</si>
  <si>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</si>
  <si>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</si>
  <si>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</si>
  <si>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</si>
  <si>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</si>
  <si>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</si>
  <si>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</si>
  <si>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</si>
  <si>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</si>
  <si>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</si>
  <si>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</si>
  <si>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</si>
  <si>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</si>
  <si>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</si>
  <si>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</si>
  <si>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</si>
  <si>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</si>
  <si>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</si>
  <si>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</si>
  <si>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</si>
  <si>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</si>
  <si>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</si>
  <si>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</si>
  <si>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</si>
  <si>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</si>
  <si>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</si>
  <si>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</si>
  <si>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</si>
  <si>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</si>
  <si>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</si>
  <si>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</si>
  <si>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</si>
  <si>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</si>
  <si>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</si>
  <si>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</si>
  <si>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</si>
  <si>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</si>
  <si>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</si>
  <si>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</si>
  <si>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</si>
  <si>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</si>
  <si>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</si>
  <si>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</si>
  <si>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</si>
  <si>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</si>
  <si>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</si>
  <si>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</si>
  <si>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</si>
  <si>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</si>
  <si>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</si>
  <si>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</si>
  <si>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</si>
  <si>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</si>
  <si>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</si>
  <si>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</si>
  <si>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</si>
  <si>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</si>
  <si>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</si>
  <si>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</si>
  <si>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</si>
  <si>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</si>
  <si>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</si>
  <si>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</si>
  <si>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</si>
  <si>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</si>
  <si>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</si>
  <si>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</si>
  <si>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</si>
  <si>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</si>
  <si>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</si>
  <si>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</si>
  <si>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</si>
  <si>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</si>
  <si>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</si>
  <si>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</si>
  <si>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</si>
  <si>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</si>
  <si>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</si>
  <si>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</si>
  <si>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</si>
  <si>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</si>
  <si>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</si>
  <si>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</si>
  <si>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</si>
  <si>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</si>
  <si>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</si>
  <si>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</si>
  <si>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</si>
  <si>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</si>
  <si>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</si>
  <si>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</si>
  <si>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</si>
  <si>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</si>
  <si>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</si>
  <si>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</si>
  <si>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</si>
  <si>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</si>
  <si>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</si>
  <si>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</si>
  <si>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</si>
  <si>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</si>
  <si>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</si>
  <si>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</si>
  <si>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</si>
  <si>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</si>
  <si>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</si>
  <si>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</si>
  <si>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</si>
  <si>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</si>
  <si>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</si>
  <si>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</si>
  <si>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</si>
  <si>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</si>
  <si>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</si>
  <si>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</si>
  <si>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</si>
  <si>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</si>
  <si>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</si>
  <si>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</si>
  <si>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</si>
  <si>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</si>
  <si>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</si>
  <si>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</si>
  <si>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</si>
  <si>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</si>
  <si>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</si>
  <si>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</si>
  <si>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</si>
  <si>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</si>
  <si>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</si>
  <si>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</si>
  <si>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</si>
  <si>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</si>
  <si>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</si>
  <si>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</si>
  <si>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</si>
  <si>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</si>
  <si>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</si>
  <si>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</si>
  <si>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</si>
  <si>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</si>
  <si>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</si>
  <si>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</si>
  <si>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</si>
  <si>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</si>
  <si>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</si>
  <si>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</si>
  <si>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</si>
  <si>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</si>
  <si>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</si>
  <si>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</si>
  <si>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</si>
  <si>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</si>
  <si>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</si>
  <si>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</si>
  <si>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</si>
  <si>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</si>
  <si>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</si>
  <si>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</si>
  <si>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</si>
  <si>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</si>
  <si>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</si>
  <si>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</si>
  <si>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</si>
  <si>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</si>
  <si>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</si>
  <si>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</si>
  <si>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</si>
  <si>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</si>
  <si>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</si>
  <si>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</si>
  <si>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</si>
  <si>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</si>
  <si>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</si>
  <si>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</si>
  <si>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</si>
  <si>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</si>
  <si>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</si>
  <si>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</si>
  <si>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</si>
  <si>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</si>
  <si>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</si>
  <si>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</si>
  <si>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</si>
  <si>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</si>
  <si>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</si>
  <si>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</si>
  <si>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</si>
  <si>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</si>
  <si>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</si>
  <si>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</si>
  <si>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</si>
  <si>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</si>
  <si>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</si>
  <si>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</si>
  <si>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</si>
  <si>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</si>
  <si>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</si>
  <si>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</si>
  <si>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</si>
  <si>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</si>
  <si>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</si>
  <si>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</si>
  <si>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</si>
  <si>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</si>
  <si>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</si>
  <si>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</si>
  <si>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</si>
  <si>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</si>
  <si>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</si>
  <si>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</si>
  <si>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</si>
  <si>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</si>
  <si>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</si>
  <si>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</si>
  <si>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</si>
  <si>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</si>
  <si>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</si>
  <si>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</si>
  <si>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</si>
  <si>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</si>
  <si>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</si>
  <si>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</si>
  <si>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</si>
  <si>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</si>
  <si>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</si>
  <si>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</si>
  <si>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</si>
  <si>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</si>
  <si>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</si>
  <si>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</si>
  <si>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</si>
  <si>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</si>
  <si>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</si>
  <si>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</si>
  <si>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</si>
  <si>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</si>
  <si>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</si>
  <si>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</si>
  <si>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</si>
  <si>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</si>
  <si>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</si>
  <si>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</si>
  <si>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</si>
  <si>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</si>
  <si>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</si>
  <si>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</si>
  <si>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</si>
  <si>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</si>
  <si>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</si>
  <si>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</si>
  <si>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</si>
  <si>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</si>
  <si>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</si>
  <si>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</si>
  <si>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</si>
  <si>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</si>
  <si>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</si>
  <si>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</si>
  <si>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</si>
  <si>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</si>
  <si>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</si>
  <si>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</si>
  <si>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</si>
  <si>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</si>
  <si>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</si>
  <si>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</si>
  <si>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</si>
  <si>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</si>
  <si>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</si>
  <si>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</si>
  <si>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</si>
  <si>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</si>
  <si>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</si>
  <si>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</si>
  <si>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</si>
  <si>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</si>
  <si>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</si>
  <si>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</si>
  <si>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</si>
  <si>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</si>
  <si>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</si>
  <si>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</si>
  <si>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</si>
  <si>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</si>
  <si>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</si>
  <si>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</si>
  <si>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</si>
  <si>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</si>
  <si>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</si>
  <si>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</si>
  <si>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</si>
  <si>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</si>
  <si>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</si>
  <si>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</si>
  <si>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</si>
  <si>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</si>
  <si>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</si>
  <si>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</si>
  <si>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</si>
  <si>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</si>
  <si>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</si>
  <si>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</si>
  <si>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</si>
  <si>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</si>
  <si>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</si>
  <si>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</si>
  <si>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</si>
  <si>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</si>
  <si>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</si>
  <si>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</si>
  <si>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</si>
  <si>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</si>
  <si>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</si>
  <si>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</si>
  <si>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</si>
  <si>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</si>
  <si>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</si>
  <si>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</si>
  <si>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</si>
  <si>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</si>
  <si>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</si>
  <si>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</si>
  <si>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</si>
  <si>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</si>
  <si>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</si>
  <si>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</si>
  <si>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</si>
  <si>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</si>
  <si>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</si>
  <si>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</si>
  <si>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</si>
  <si>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</si>
  <si>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</si>
  <si>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</si>
  <si>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</si>
  <si>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</si>
  <si>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</si>
  <si>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</si>
  <si>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</si>
  <si>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</si>
  <si>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</si>
  <si>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</si>
  <si>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</si>
  <si>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</si>
  <si>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</si>
  <si>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</si>
  <si>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</si>
  <si>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</si>
  <si>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</si>
  <si>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</si>
  <si>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</si>
  <si>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</si>
  <si>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</si>
  <si>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</si>
  <si>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</si>
  <si>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</si>
  <si>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</si>
  <si>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</si>
  <si>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</si>
  <si>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</si>
  <si>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</si>
  <si>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</si>
  <si>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</si>
  <si>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</si>
  <si>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</si>
  <si>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</si>
  <si>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</si>
  <si>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</si>
  <si>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</si>
  <si>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</si>
  <si>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</si>
  <si>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</si>
  <si>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</si>
  <si>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</si>
  <si>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</si>
  <si>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</si>
  <si>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</si>
  <si>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</si>
  <si>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</si>
  <si>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</si>
  <si>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</si>
  <si>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</si>
  <si>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</si>
  <si>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</si>
  <si>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</si>
  <si>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</si>
  <si>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</si>
  <si>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</si>
  <si>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</si>
  <si>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</si>
  <si>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</si>
  <si>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</si>
  <si>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</si>
  <si>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</si>
  <si>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</si>
  <si>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</si>
  <si>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</si>
  <si>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</si>
  <si>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</si>
  <si>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</si>
  <si>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</si>
  <si>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</si>
  <si>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</si>
  <si>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</si>
  <si>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</si>
  <si>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</si>
  <si>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</si>
  <si>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</si>
  <si>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</si>
  <si>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</si>
  <si>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</si>
  <si>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</si>
  <si>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</si>
  <si>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</si>
  <si>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</si>
  <si>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</si>
  <si>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</si>
  <si>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</si>
  <si>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</si>
  <si>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</si>
  <si>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</si>
  <si>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</si>
  <si>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</si>
  <si>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</si>
  <si>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</si>
  <si>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</si>
  <si>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</si>
  <si>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</si>
  <si>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</si>
  <si>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</si>
  <si>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</si>
  <si>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</si>
  <si>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</si>
  <si>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</si>
  <si>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</si>
  <si>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</si>
  <si>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</si>
  <si>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</si>
  <si>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</si>
  <si>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</si>
  <si>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</si>
  <si>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</si>
  <si>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</si>
  <si>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</si>
  <si>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</si>
  <si>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</si>
  <si>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</si>
  <si>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</si>
  <si>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</si>
  <si>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</si>
  <si>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</si>
  <si>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</si>
  <si>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</si>
  <si>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</si>
  <si>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</si>
  <si>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</si>
  <si>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</si>
  <si>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</si>
  <si>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</si>
  <si>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</si>
  <si>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</si>
  <si>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</si>
  <si>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</si>
  <si>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</si>
  <si>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</si>
  <si>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</si>
  <si>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</si>
  <si>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</si>
  <si>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</si>
  <si>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</si>
  <si>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</si>
  <si>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</si>
  <si>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</si>
  <si>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</si>
  <si>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</si>
  <si>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</si>
  <si>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</si>
  <si>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</si>
  <si>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</si>
  <si>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</si>
  <si>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</si>
  <si>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</si>
  <si>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</si>
  <si>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</si>
  <si>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</si>
  <si>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</si>
  <si>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</si>
  <si>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</si>
  <si>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</si>
  <si>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</si>
  <si>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</si>
  <si>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</si>
  <si>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</si>
  <si>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</si>
  <si>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</si>
  <si>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</si>
  <si>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</si>
  <si>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</si>
  <si>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</si>
  <si>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</si>
  <si>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</si>
  <si>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</si>
  <si>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</si>
  <si>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</si>
  <si>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</si>
  <si>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</si>
  <si>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</si>
  <si>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</si>
  <si>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</si>
  <si>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</si>
  <si>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</si>
  <si>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</si>
  <si>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</si>
  <si>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</si>
  <si>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</si>
  <si>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</si>
  <si>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</si>
  <si>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</si>
  <si>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</si>
  <si>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</si>
  <si>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</si>
  <si>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</si>
  <si>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</si>
  <si>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</si>
  <si>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</si>
  <si>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</si>
  <si>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</si>
  <si>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</si>
  <si>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</si>
  <si>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</si>
  <si>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</si>
  <si>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</si>
  <si>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</si>
  <si>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</si>
  <si>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</si>
  <si>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</si>
  <si>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</si>
  <si>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</si>
  <si>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</si>
  <si>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</si>
  <si>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</si>
  <si>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</si>
  <si>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</si>
  <si>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</si>
  <si>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</si>
  <si>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</si>
  <si>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</si>
  <si>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</si>
  <si>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</si>
  <si>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</si>
  <si>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</si>
  <si>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</si>
  <si>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</si>
  <si>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</si>
  <si>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</si>
  <si>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</si>
  <si>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</si>
  <si>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</si>
  <si>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</si>
  <si>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</si>
  <si>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</si>
  <si>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</si>
  <si>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</si>
  <si>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</si>
  <si>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</si>
  <si>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</si>
  <si>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</si>
  <si>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</si>
  <si>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</si>
  <si>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</si>
  <si>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</si>
  <si>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</si>
  <si>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</si>
  <si>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</si>
  <si>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</si>
  <si>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</si>
  <si>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</si>
  <si>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</si>
  <si>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</si>
  <si>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</si>
  <si>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</si>
  <si>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</si>
  <si>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</si>
  <si>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</si>
  <si>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</si>
  <si>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</si>
  <si>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</si>
  <si>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</si>
  <si>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</si>
  <si>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</si>
  <si>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</si>
  <si>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</si>
  <si>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</si>
  <si>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</si>
  <si>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</si>
  <si>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</si>
  <si>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</si>
  <si>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</si>
  <si>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</si>
  <si>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</si>
  <si>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</si>
  <si>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</si>
  <si>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</si>
  <si>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</si>
  <si>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</si>
  <si>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</si>
  <si>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</si>
  <si>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</si>
  <si>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</si>
  <si>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</si>
  <si>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</si>
  <si>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30.11.2022</t>
  </si>
  <si>
    <t>Ардатовский муниципальный округ</t>
  </si>
  <si>
    <t>22502000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</si>
  <si>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</si>
  <si>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</si>
  <si>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</si>
  <si>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</si>
  <si>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</si>
  <si>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</si>
  <si>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</si>
  <si>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</si>
  <si>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</si>
  <si>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</si>
  <si>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</si>
  <si>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</si>
  <si>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</si>
  <si>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</si>
  <si>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</si>
  <si>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</si>
  <si>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</si>
  <si>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</si>
  <si>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</si>
  <si>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</si>
  <si>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</si>
  <si>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</si>
  <si>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</si>
  <si>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</si>
  <si>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</si>
  <si>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</si>
  <si>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</si>
  <si>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</si>
  <si>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</si>
  <si>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</si>
  <si>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</si>
  <si>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</si>
  <si>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</si>
  <si>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</si>
  <si>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</si>
  <si>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</si>
  <si>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</si>
  <si>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</si>
  <si>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</si>
  <si>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</si>
  <si>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</si>
  <si>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</si>
  <si>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</si>
  <si>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</si>
  <si>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</si>
  <si>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</si>
  <si>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округ</t>
  </si>
  <si>
    <t>22505000</t>
  </si>
  <si>
    <t>Богородский муниципальный округ</t>
  </si>
  <si>
    <t>22507000</t>
  </si>
  <si>
    <t>Большеболдинский муниципальный округ</t>
  </si>
  <si>
    <t>22509000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</si>
  <si>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</si>
  <si>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</si>
  <si>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</si>
  <si>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</si>
  <si>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</si>
  <si>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</si>
  <si>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</si>
  <si>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</si>
  <si>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</si>
  <si>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</si>
  <si>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</si>
  <si>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</si>
  <si>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</si>
  <si>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</si>
  <si>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округ</t>
  </si>
  <si>
    <t>22510000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</si>
  <si>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</si>
  <si>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</si>
  <si>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</si>
  <si>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</si>
  <si>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</si>
  <si>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</si>
  <si>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</si>
  <si>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</si>
  <si>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</si>
  <si>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</si>
  <si>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округ</t>
  </si>
  <si>
    <t>22512000</t>
  </si>
  <si>
    <t>Вадский муниципальный округ</t>
  </si>
  <si>
    <t>22514000</t>
  </si>
  <si>
    <t>Лопатинский сельсовет</t>
  </si>
  <si>
    <t>Варнавинский муниципальный округ</t>
  </si>
  <si>
    <t>22515000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</si>
  <si>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</si>
  <si>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</si>
  <si>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</si>
  <si>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</si>
  <si>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</si>
  <si>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</si>
  <si>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</si>
  <si>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</si>
  <si>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</si>
  <si>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</si>
  <si>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</si>
  <si>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</si>
  <si>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</si>
  <si>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</si>
  <si>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округ</t>
  </si>
  <si>
    <t>22517000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</si>
  <si>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</si>
  <si>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</si>
  <si>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</si>
  <si>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</si>
  <si>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</si>
  <si>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</si>
  <si>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</si>
  <si>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</si>
  <si>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</si>
  <si>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</si>
  <si>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</si>
  <si>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</si>
  <si>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</si>
  <si>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</si>
  <si>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округ</t>
  </si>
  <si>
    <t>22518000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</si>
  <si>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</si>
  <si>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</si>
  <si>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</si>
  <si>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</si>
  <si>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</si>
  <si>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</si>
  <si>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</si>
  <si>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</si>
  <si>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</si>
  <si>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</si>
  <si>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</si>
  <si>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</si>
  <si>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</si>
  <si>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</si>
  <si>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</si>
  <si>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</si>
  <si>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</si>
  <si>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</si>
  <si>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</si>
  <si>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</si>
  <si>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округ</t>
  </si>
  <si>
    <t>22519000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</si>
  <si>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</si>
  <si>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</si>
  <si>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</si>
  <si>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</si>
  <si>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</si>
  <si>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</si>
  <si>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</si>
  <si>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</si>
  <si>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</si>
  <si>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</si>
  <si>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</si>
  <si>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</si>
  <si>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</si>
  <si>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</si>
  <si>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</si>
  <si>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</si>
  <si>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</si>
  <si>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</si>
  <si>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</si>
  <si>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</si>
  <si>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округ</t>
  </si>
  <si>
    <t>22520000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</si>
  <si>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</si>
  <si>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</si>
  <si>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</si>
  <si>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</si>
  <si>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</si>
  <si>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</si>
  <si>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</si>
  <si>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</si>
  <si>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</si>
  <si>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</si>
  <si>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</si>
  <si>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</si>
  <si>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</si>
  <si>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</si>
  <si>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</si>
  <si>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</si>
  <si>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</si>
  <si>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</si>
  <si>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</si>
  <si>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</si>
  <si>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</si>
  <si>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</si>
  <si>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</si>
  <si>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</si>
  <si>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</si>
  <si>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</si>
  <si>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Красногорский сельсовет</t>
  </si>
  <si>
    <t>Воскресенский муниципальный округ</t>
  </si>
  <si>
    <t>22522000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</si>
  <si>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</si>
  <si>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</si>
  <si>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</si>
  <si>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</si>
  <si>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</si>
  <si>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</si>
  <si>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</si>
  <si>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</si>
  <si>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</si>
  <si>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</si>
  <si>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</si>
  <si>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</si>
  <si>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</si>
  <si>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</si>
  <si>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</si>
  <si>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</si>
  <si>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</si>
  <si>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</si>
  <si>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</si>
  <si>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</si>
  <si>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</si>
  <si>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</si>
  <si>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</si>
  <si>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округ</t>
  </si>
  <si>
    <t>22526000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</si>
  <si>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</si>
  <si>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</si>
  <si>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</si>
  <si>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</si>
  <si>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</si>
  <si>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</si>
  <si>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</si>
  <si>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</si>
  <si>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</si>
  <si>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</si>
  <si>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</si>
  <si>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</si>
  <si>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</si>
  <si>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</si>
  <si>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округ</t>
  </si>
  <si>
    <t>22528000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</si>
  <si>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</si>
  <si>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</si>
  <si>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</si>
  <si>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</si>
  <si>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</si>
  <si>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</si>
  <si>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</si>
  <si>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</si>
  <si>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</si>
  <si>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</si>
  <si>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</si>
  <si>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</si>
  <si>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</si>
  <si>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</si>
  <si>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</si>
  <si>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</si>
  <si>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</si>
  <si>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</si>
  <si>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</si>
  <si>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</si>
  <si>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</si>
  <si>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</si>
  <si>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</si>
  <si>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</si>
  <si>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</si>
  <si>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</si>
  <si>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округ</t>
  </si>
  <si>
    <t>22530000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</si>
  <si>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</si>
  <si>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</si>
  <si>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</si>
  <si>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</si>
  <si>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</si>
  <si>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</si>
  <si>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</si>
  <si>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</si>
  <si>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</si>
  <si>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</si>
  <si>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</si>
  <si>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</si>
  <si>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</si>
  <si>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</si>
  <si>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</si>
  <si>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</si>
  <si>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</si>
  <si>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</si>
  <si>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</si>
  <si>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</si>
  <si>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</si>
  <si>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</si>
  <si>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округ</t>
  </si>
  <si>
    <t>22532000</t>
  </si>
  <si>
    <t>ЗАТО город Саров</t>
  </si>
  <si>
    <t>22704000</t>
  </si>
  <si>
    <t>Княгининский муниципальный округ</t>
  </si>
  <si>
    <t>22533000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</si>
  <si>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</si>
  <si>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</si>
  <si>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</si>
  <si>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</si>
  <si>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</si>
  <si>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</si>
  <si>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</si>
  <si>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</si>
  <si>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</si>
  <si>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</si>
  <si>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</si>
  <si>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</si>
  <si>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округ</t>
  </si>
  <si>
    <t>22534000</t>
  </si>
  <si>
    <t>Краснобаковский муниципальный округ</t>
  </si>
  <si>
    <t>22535000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</si>
  <si>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</si>
  <si>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</si>
  <si>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</si>
  <si>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</si>
  <si>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</si>
  <si>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</si>
  <si>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</si>
  <si>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</si>
  <si>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</si>
  <si>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</si>
  <si>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</si>
  <si>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</si>
  <si>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</si>
  <si>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</si>
  <si>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округ</t>
  </si>
  <si>
    <t>22536000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</si>
  <si>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</si>
  <si>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</si>
  <si>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</si>
  <si>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</si>
  <si>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Ендовищенский сельсовет</t>
  </si>
  <si>
    <t>22636412</t>
  </si>
  <si>
    <t>Кечасовский сельсовет</t>
  </si>
  <si>
    <t>22636416</t>
  </si>
  <si>
    <t>Ключищенский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</si>
  <si>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</si>
  <si>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</si>
  <si>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</si>
  <si>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</si>
  <si>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</si>
  <si>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</si>
  <si>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</si>
  <si>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</si>
  <si>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</si>
  <si>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</si>
  <si>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</si>
  <si>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</si>
  <si>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</si>
  <si>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</si>
  <si>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</si>
  <si>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</si>
  <si>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</si>
  <si>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округ</t>
  </si>
  <si>
    <t>22537000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</si>
  <si>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</si>
  <si>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</si>
  <si>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</si>
  <si>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</si>
  <si>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</si>
  <si>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</si>
  <si>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</si>
  <si>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</si>
  <si>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</si>
  <si>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</si>
  <si>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</si>
  <si>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</si>
  <si>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</si>
  <si>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</si>
  <si>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</si>
  <si>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</si>
  <si>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</si>
  <si>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</si>
  <si>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</si>
  <si>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</si>
  <si>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</si>
  <si>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</si>
  <si>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</si>
  <si>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</si>
  <si>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</si>
  <si>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</si>
  <si>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</si>
  <si>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</si>
  <si>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</si>
  <si>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Мурзицкий сельсовет</t>
  </si>
  <si>
    <t>Лукояновский муниципальный округ</t>
  </si>
  <si>
    <t>22539000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</si>
  <si>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</si>
  <si>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</si>
  <si>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</si>
  <si>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</si>
  <si>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</si>
  <si>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</si>
  <si>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</si>
  <si>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</si>
  <si>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</si>
  <si>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</si>
  <si>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</si>
  <si>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</si>
  <si>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</si>
  <si>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</si>
  <si>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</si>
  <si>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</si>
  <si>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</si>
  <si>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округ</t>
  </si>
  <si>
    <t>22540000</t>
  </si>
  <si>
    <t>Навашинский</t>
  </si>
  <si>
    <t>22730000</t>
  </si>
  <si>
    <t>Павловский муниципальный округ</t>
  </si>
  <si>
    <t>22542000</t>
  </si>
  <si>
    <t>Перевозский</t>
  </si>
  <si>
    <t>22739000</t>
  </si>
  <si>
    <t>Пильнинский муниципальный округ</t>
  </si>
  <si>
    <t>22545000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</si>
  <si>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</si>
  <si>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</si>
  <si>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</si>
  <si>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</si>
  <si>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</si>
  <si>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</si>
  <si>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</si>
  <si>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</si>
  <si>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</si>
  <si>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</si>
  <si>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</si>
  <si>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</si>
  <si>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</si>
  <si>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</si>
  <si>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</si>
  <si>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</si>
  <si>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</si>
  <si>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</si>
  <si>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</si>
  <si>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</si>
  <si>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</si>
  <si>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</si>
  <si>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</si>
  <si>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</si>
  <si>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округ</t>
  </si>
  <si>
    <t>22546000</t>
  </si>
  <si>
    <t>Семеновский</t>
  </si>
  <si>
    <t>22737000</t>
  </si>
  <si>
    <t>Сергачский муниципальный округ</t>
  </si>
  <si>
    <t>22548000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</si>
  <si>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</si>
  <si>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</si>
  <si>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</si>
  <si>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</si>
  <si>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</si>
  <si>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</si>
  <si>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</si>
  <si>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</si>
  <si>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</si>
  <si>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</si>
  <si>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</si>
  <si>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</si>
  <si>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</si>
  <si>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</si>
  <si>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</si>
  <si>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</si>
  <si>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</si>
  <si>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</si>
  <si>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</si>
  <si>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</si>
  <si>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</si>
  <si>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</si>
  <si>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округ</t>
  </si>
  <si>
    <t>22549000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</si>
  <si>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</si>
  <si>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</si>
  <si>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</si>
  <si>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</si>
  <si>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</si>
  <si>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</si>
  <si>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</si>
  <si>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</si>
  <si>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</si>
  <si>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</si>
  <si>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</si>
  <si>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</si>
  <si>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</si>
  <si>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</si>
  <si>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</si>
  <si>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</si>
  <si>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</si>
  <si>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округ</t>
  </si>
  <si>
    <t>22550000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</si>
  <si>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</si>
  <si>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</si>
  <si>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</si>
  <si>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</si>
  <si>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</si>
  <si>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</si>
  <si>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</si>
  <si>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</si>
  <si>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</si>
  <si>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</si>
  <si>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</si>
  <si>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</si>
  <si>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</si>
  <si>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</si>
  <si>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</si>
  <si>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</si>
  <si>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</si>
  <si>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</si>
  <si>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</si>
  <si>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</si>
  <si>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округ</t>
  </si>
  <si>
    <t>22551000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</si>
  <si>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</si>
  <si>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</si>
  <si>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</si>
  <si>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</si>
  <si>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</si>
  <si>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</si>
  <si>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</si>
  <si>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</si>
  <si>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</si>
  <si>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</si>
  <si>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</si>
  <si>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</si>
  <si>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</si>
  <si>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</si>
  <si>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</si>
  <si>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</si>
  <si>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округ</t>
  </si>
  <si>
    <t>22552000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</si>
  <si>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</si>
  <si>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</si>
  <si>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</si>
  <si>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</si>
  <si>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</si>
  <si>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</si>
  <si>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</si>
  <si>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</si>
  <si>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</si>
  <si>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</si>
  <si>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</si>
  <si>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</si>
  <si>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округ</t>
  </si>
  <si>
    <t>22553000</t>
  </si>
  <si>
    <t>Уренский муниципальный округ</t>
  </si>
  <si>
    <t>22554000</t>
  </si>
  <si>
    <t>Шарангский муниципальный округ</t>
  </si>
  <si>
    <t>22556000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</si>
  <si>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</si>
  <si>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</si>
  <si>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</si>
  <si>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</si>
  <si>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</si>
  <si>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</si>
  <si>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</si>
  <si>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</si>
  <si>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</si>
  <si>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</si>
  <si>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</si>
  <si>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</si>
  <si>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</si>
  <si>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</si>
  <si>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</si>
  <si>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</si>
  <si>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</si>
  <si>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</si>
  <si>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округ</t>
  </si>
  <si>
    <t>22557000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</si>
  <si>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</si>
  <si>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</si>
  <si>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</si>
  <si>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</si>
  <si>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</si>
  <si>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</si>
  <si>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</si>
  <si>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</si>
  <si>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</si>
  <si>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</si>
  <si>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</si>
  <si>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</si>
  <si>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</si>
  <si>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</si>
  <si>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</si>
  <si>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</si>
  <si>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</si>
  <si>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</si>
  <si>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</si>
  <si>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</si>
  <si>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</si>
  <si>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</si>
  <si>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</si>
  <si>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</si>
  <si>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</si>
  <si>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</si>
  <si>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</si>
  <si>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</si>
  <si>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</si>
  <si>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</si>
  <si>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</si>
  <si>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</si>
  <si>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</si>
  <si>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</si>
  <si>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</si>
  <si>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</si>
  <si>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</si>
  <si>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</si>
  <si>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</si>
  <si>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</si>
  <si>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</si>
  <si>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</si>
  <si>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</si>
  <si>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</si>
  <si>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</si>
  <si>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</si>
  <si>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</si>
  <si>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</si>
  <si>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</si>
  <si>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</si>
  <si>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</si>
  <si>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</si>
  <si>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</si>
  <si>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01.12.2022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</si>
  <si>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</si>
  <si>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</si>
  <si>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</si>
  <si>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</si>
  <si>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</si>
  <si>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</si>
  <si>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</si>
  <si>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</si>
  <si>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</si>
  <si>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</si>
  <si>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</si>
  <si>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</si>
  <si>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</si>
  <si>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</si>
  <si>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</si>
  <si>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</si>
  <si>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</si>
  <si>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</si>
  <si>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</si>
  <si>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</si>
  <si>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</si>
  <si>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</si>
  <si>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</si>
  <si>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</si>
  <si>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</si>
  <si>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</si>
  <si>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</si>
  <si>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</si>
  <si>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</si>
  <si>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</si>
  <si>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</si>
  <si>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</si>
  <si>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</si>
  <si>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</si>
  <si>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</si>
  <si>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</si>
  <si>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</si>
  <si>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26373632</t>
  </si>
  <si>
    <t>АО "ДВК"</t>
  </si>
  <si>
    <t>5260154749</t>
  </si>
  <si>
    <t>524901001</t>
  </si>
  <si>
    <t>26358314</t>
  </si>
  <si>
    <t>АО "ДЗМО"</t>
  </si>
  <si>
    <t>5247004494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</si>
  <si>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</si>
  <si>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</si>
  <si>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</si>
  <si>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</si>
  <si>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</si>
  <si>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</si>
  <si>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</si>
  <si>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</si>
  <si>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</si>
  <si>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26646756</t>
  </si>
  <si>
    <t>АО "Зефс Услуги"</t>
  </si>
  <si>
    <t>5258050742</t>
  </si>
  <si>
    <t>525801001</t>
  </si>
  <si>
    <t>31401052</t>
  </si>
  <si>
    <t>АО "ИНТРАСТ НН"</t>
  </si>
  <si>
    <t>5259049940</t>
  </si>
  <si>
    <t>525901001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</si>
  <si>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</si>
  <si>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</si>
  <si>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</si>
  <si>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</si>
  <si>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</si>
  <si>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</si>
  <si>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</si>
  <si>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</si>
  <si>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</si>
  <si>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</si>
  <si>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</si>
  <si>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</si>
  <si>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</si>
  <si>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</si>
  <si>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</si>
  <si>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</si>
  <si>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</si>
  <si>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</si>
  <si>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</si>
  <si>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30844713</t>
  </si>
  <si>
    <t>АО "НЗ 70-ЛЕТИЯ ПОБЕДЫ"</t>
  </si>
  <si>
    <t>5259113339</t>
  </si>
  <si>
    <t>26373662</t>
  </si>
  <si>
    <t>АО "НИЖЕГОРОДСКИЙ ВОДОКАНАЛ"</t>
  </si>
  <si>
    <t>5257086827</t>
  </si>
  <si>
    <t>525701001</t>
  </si>
  <si>
    <t>31023931</t>
  </si>
  <si>
    <t>АО "НОКК" (Балахнинский филиал)</t>
  </si>
  <si>
    <t>5260267654</t>
  </si>
  <si>
    <t>524443001</t>
  </si>
  <si>
    <t>31538777</t>
  </si>
  <si>
    <t>АО "НОКК" (Володарский филиал)</t>
  </si>
  <si>
    <t>524943001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</si>
  <si>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</si>
  <si>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</si>
  <si>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</si>
  <si>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</si>
  <si>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</si>
  <si>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</si>
  <si>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</si>
  <si>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</si>
  <si>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</si>
  <si>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</si>
  <si>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</si>
  <si>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</si>
  <si>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</si>
  <si>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</si>
  <si>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</si>
  <si>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</si>
  <si>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</si>
  <si>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</si>
  <si>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525350001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</si>
  <si>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</si>
  <si>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</si>
  <si>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</si>
  <si>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</si>
  <si>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</si>
  <si>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</si>
  <si>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</si>
  <si>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</si>
  <si>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</si>
  <si>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</si>
  <si>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</si>
  <si>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</si>
  <si>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</si>
  <si>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</si>
  <si>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</si>
  <si>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</si>
  <si>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</si>
  <si>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</si>
  <si>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</si>
  <si>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</si>
  <si>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</si>
  <si>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</si>
  <si>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</si>
  <si>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</si>
  <si>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</si>
  <si>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</si>
  <si>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</si>
  <si>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</si>
  <si>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</si>
  <si>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</si>
  <si>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</si>
  <si>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</si>
  <si>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</si>
  <si>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</si>
  <si>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</si>
  <si>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</si>
  <si>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</si>
  <si>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</si>
  <si>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</si>
  <si>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</si>
  <si>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</si>
  <si>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</si>
  <si>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</si>
  <si>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</si>
  <si>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</si>
  <si>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</si>
  <si>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</si>
  <si>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</si>
  <si>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</si>
  <si>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</si>
  <si>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</si>
  <si>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</si>
  <si>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</si>
  <si>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</si>
  <si>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</si>
  <si>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</si>
  <si>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</si>
  <si>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26358460</t>
  </si>
  <si>
    <t>Горьковское районное нефтепроводное управление филиал АО "Транснефть-Верхняя Волга"</t>
  </si>
  <si>
    <t>525002001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</si>
  <si>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</si>
  <si>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</si>
  <si>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</si>
  <si>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</si>
  <si>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</si>
  <si>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</si>
  <si>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</si>
  <si>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</si>
  <si>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</si>
  <si>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</si>
  <si>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</si>
  <si>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</si>
  <si>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</si>
  <si>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26322355</t>
  </si>
  <si>
    <t>ЗАО "Концерн "Термаль"</t>
  </si>
  <si>
    <t>5261017382</t>
  </si>
  <si>
    <t>31543929</t>
  </si>
  <si>
    <t>ИП Павлов А.В.</t>
  </si>
  <si>
    <t>524402453501</t>
  </si>
  <si>
    <t>отсутствует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</si>
  <si>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</si>
  <si>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</si>
  <si>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</si>
  <si>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</si>
  <si>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</si>
  <si>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</si>
  <si>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</si>
  <si>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</si>
  <si>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</si>
  <si>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</si>
  <si>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</si>
  <si>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</si>
  <si>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</si>
  <si>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</si>
  <si>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</si>
  <si>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</si>
  <si>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</si>
  <si>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</si>
  <si>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</si>
  <si>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</si>
  <si>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</si>
  <si>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</si>
  <si>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</si>
  <si>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</si>
  <si>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</si>
  <si>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</si>
  <si>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</si>
  <si>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</si>
  <si>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</si>
  <si>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</si>
  <si>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</si>
  <si>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</si>
  <si>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</si>
  <si>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</si>
  <si>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</si>
  <si>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</si>
  <si>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</si>
  <si>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</si>
  <si>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</si>
  <si>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</si>
  <si>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</si>
  <si>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</si>
  <si>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</si>
  <si>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</si>
  <si>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</si>
  <si>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</si>
  <si>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28942141</t>
  </si>
  <si>
    <t>МП "Жилкомсервис"</t>
  </si>
  <si>
    <t>5223034940</t>
  </si>
  <si>
    <t>522301001</t>
  </si>
  <si>
    <t>31521764</t>
  </si>
  <si>
    <t>МП "ИЛЬИНО-ЗАБОРСКОЕ ЖКХ"</t>
  </si>
  <si>
    <t>5228058303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</si>
  <si>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</si>
  <si>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</si>
  <si>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</si>
  <si>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</si>
  <si>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</si>
  <si>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</si>
  <si>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</si>
  <si>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</si>
  <si>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</si>
  <si>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</si>
  <si>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</si>
  <si>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</si>
  <si>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</si>
  <si>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</si>
  <si>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</si>
  <si>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</si>
  <si>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</si>
  <si>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</si>
  <si>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</si>
  <si>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</si>
  <si>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</si>
  <si>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</si>
  <si>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31543727</t>
  </si>
  <si>
    <t>МП КОВЕРНИНСКОГО МУНИЦИПАЛЬНОГО ОКРУГА "ЖИЛИЩНО-КОММУНАЛЬНОЕ ХОЗЯЙСТВО "КОВЕРНИНО"</t>
  </si>
  <si>
    <t>5248044330</t>
  </si>
  <si>
    <t>524801001</t>
  </si>
  <si>
    <t>22-11-2021 00:00:00</t>
  </si>
  <si>
    <t>31332830</t>
  </si>
  <si>
    <t>МУМППЖКХ КУЖУТСКОЕ</t>
  </si>
  <si>
    <t>5215003498</t>
  </si>
  <si>
    <t>26373565</t>
  </si>
  <si>
    <t>МУП "Архангельское ЖКХ"</t>
  </si>
  <si>
    <t>5238005879</t>
  </si>
  <si>
    <t>31509622</t>
  </si>
  <si>
    <t>МУП "БУТУРЛИНСКИЙ ВОДОКАНАЛ"</t>
  </si>
  <si>
    <t>5229014556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</si>
  <si>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</si>
  <si>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</si>
  <si>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</si>
  <si>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</si>
  <si>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</si>
  <si>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</si>
  <si>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</si>
  <si>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</si>
  <si>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</si>
  <si>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</si>
  <si>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</si>
  <si>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26555458</t>
  </si>
  <si>
    <t>МУП "ВОДОКАНАЛ"</t>
  </si>
  <si>
    <t>5252021897</t>
  </si>
  <si>
    <t>525201001</t>
  </si>
  <si>
    <t>31449879</t>
  </si>
  <si>
    <t>МУП "ВОДОКАНАЛ" АРЗАМАССКОГО МУНИЦИПАЛЬНОГО РАЙОНА НИЖЕГОРОДСКОЙ ОБЛАСТИ</t>
  </si>
  <si>
    <t>5202013643</t>
  </si>
  <si>
    <t>520201001</t>
  </si>
  <si>
    <t>30855659</t>
  </si>
  <si>
    <t>МУП "ВОРОТЫНСКОЕ ЖКХ"</t>
  </si>
  <si>
    <t>5211759886</t>
  </si>
  <si>
    <t>521101001</t>
  </si>
  <si>
    <t>31382274</t>
  </si>
  <si>
    <t>МУП "ВОСХОД-ЖКХ"</t>
  </si>
  <si>
    <t>5201001934</t>
  </si>
  <si>
    <t>520101001</t>
  </si>
  <si>
    <t>26358098</t>
  </si>
  <si>
    <t>МУП "Варнавинкоммунсервис"</t>
  </si>
  <si>
    <t>5207003582</t>
  </si>
  <si>
    <t>31559074</t>
  </si>
  <si>
    <t>МУП "Ветлугаводоканал"</t>
  </si>
  <si>
    <t>5235008470</t>
  </si>
  <si>
    <t>28871157</t>
  </si>
  <si>
    <t>МУП "Водоканал"</t>
  </si>
  <si>
    <t>5239010720</t>
  </si>
  <si>
    <t>26373633</t>
  </si>
  <si>
    <t>5250021348</t>
  </si>
  <si>
    <t>525001001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</si>
  <si>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</si>
  <si>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</si>
  <si>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</si>
  <si>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</si>
  <si>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</si>
  <si>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</si>
  <si>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</si>
  <si>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</si>
  <si>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</si>
  <si>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</si>
  <si>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</si>
  <si>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</si>
  <si>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</si>
  <si>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</si>
  <si>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</si>
  <si>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</si>
  <si>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</si>
  <si>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</si>
  <si>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</si>
  <si>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</si>
  <si>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</si>
  <si>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</si>
  <si>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</si>
  <si>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</si>
  <si>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</si>
  <si>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</si>
  <si>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</si>
  <si>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</si>
  <si>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</si>
  <si>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</si>
  <si>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</si>
  <si>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</si>
  <si>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</si>
  <si>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</si>
  <si>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</si>
  <si>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</si>
  <si>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</si>
  <si>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</si>
  <si>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</si>
  <si>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</si>
  <si>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</si>
  <si>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</si>
  <si>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</si>
  <si>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</si>
  <si>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</si>
  <si>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</si>
  <si>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</si>
  <si>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</si>
  <si>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</si>
  <si>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</si>
  <si>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</si>
  <si>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</si>
  <si>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</si>
  <si>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</si>
  <si>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</si>
  <si>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</si>
  <si>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</si>
  <si>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</si>
  <si>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</si>
  <si>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</si>
  <si>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</si>
  <si>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31266429</t>
  </si>
  <si>
    <t>МУП "ЖКХ"</t>
  </si>
  <si>
    <t>5208006025</t>
  </si>
  <si>
    <t>520801001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</si>
  <si>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</si>
  <si>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</si>
  <si>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</si>
  <si>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</si>
  <si>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</si>
  <si>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</si>
  <si>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522501001</t>
  </si>
  <si>
    <t>30872197</t>
  </si>
  <si>
    <t>МУП "КОММУНРЕСУРС КРАСНОБАКОВСКОГО РАЙОНА"</t>
  </si>
  <si>
    <t>5219383900</t>
  </si>
  <si>
    <t>02-08-2016 00:00:00</t>
  </si>
  <si>
    <t>31269985</t>
  </si>
  <si>
    <t>МУП "КОММУНСЕРВИС"</t>
  </si>
  <si>
    <t>5237003886</t>
  </si>
  <si>
    <t>523701001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</si>
  <si>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</si>
  <si>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</si>
  <si>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</si>
  <si>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</si>
  <si>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</si>
  <si>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</si>
  <si>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</si>
  <si>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</si>
  <si>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</si>
  <si>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</si>
  <si>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</si>
  <si>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</si>
  <si>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</si>
  <si>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</si>
  <si>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</si>
  <si>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</si>
  <si>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</si>
  <si>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</si>
  <si>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</si>
  <si>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</si>
  <si>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</si>
  <si>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</si>
  <si>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</si>
  <si>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</si>
  <si>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</si>
  <si>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</si>
  <si>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</si>
  <si>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</si>
  <si>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</si>
  <si>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</si>
  <si>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</si>
  <si>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</si>
  <si>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</si>
  <si>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</si>
  <si>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31314620</t>
  </si>
  <si>
    <t>МУП "МП "БРКК" МО "БМР"</t>
  </si>
  <si>
    <t>5244031690</t>
  </si>
  <si>
    <t>27839234</t>
  </si>
  <si>
    <t>МУП "МП "ВОДОКАНАЛ" МО "БАЛАХНИНСКИЙ МУНИЦИПАЛЬНЫЙ ОКРУГ" НИЖЕГОРОДСКОЙ ОБЛАСТИ"</t>
  </si>
  <si>
    <t>5244025070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</si>
  <si>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</si>
  <si>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</si>
  <si>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</si>
  <si>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</si>
  <si>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</si>
  <si>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</si>
  <si>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</si>
  <si>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</si>
  <si>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</si>
  <si>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</si>
  <si>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</si>
  <si>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</si>
  <si>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</si>
  <si>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</si>
  <si>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</si>
  <si>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</si>
  <si>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</si>
  <si>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</si>
  <si>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26358268</t>
  </si>
  <si>
    <t>МУП "Смирновец"</t>
  </si>
  <si>
    <t>5238005558</t>
  </si>
  <si>
    <t>26373630</t>
  </si>
  <si>
    <t>МУП "ТВК" г. Заволжья</t>
  </si>
  <si>
    <t>5248016372</t>
  </si>
  <si>
    <t>31348885</t>
  </si>
  <si>
    <t>МУП "ТРУД"</t>
  </si>
  <si>
    <t>5201002409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</si>
  <si>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</si>
  <si>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</si>
  <si>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</si>
  <si>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</si>
  <si>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</si>
  <si>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</si>
  <si>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</si>
  <si>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</si>
  <si>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</si>
  <si>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</si>
  <si>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</si>
  <si>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</si>
  <si>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</si>
  <si>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</si>
  <si>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</si>
  <si>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31566194</t>
  </si>
  <si>
    <t>МУП "УРЕНСКИЕ ТЕПЛОВЫЕ СЕТИ" УРЕНСКОГО МУНИЦИПАЛЬНОГО ОКРУГА НИЖЕГОРОДСКОЙ ОБЛАСТИ</t>
  </si>
  <si>
    <t>5235006634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</si>
  <si>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</si>
  <si>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</si>
  <si>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</si>
  <si>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</si>
  <si>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</si>
  <si>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</si>
  <si>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</si>
  <si>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</si>
  <si>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</si>
  <si>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</si>
  <si>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</si>
  <si>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</si>
  <si>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</si>
  <si>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</si>
  <si>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</si>
  <si>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</si>
  <si>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</si>
  <si>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</si>
  <si>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</si>
  <si>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</si>
  <si>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522701001</t>
  </si>
  <si>
    <t>26358255</t>
  </si>
  <si>
    <t>МУП «ЧКАЛОВСКЭНЕРГОРЕСУРС»</t>
  </si>
  <si>
    <t>5236002390</t>
  </si>
  <si>
    <t>31258650</t>
  </si>
  <si>
    <t>МУП ВАРНАВИНСКОГО РАЙОНА "ТЕПЛОСНАБЖЕНИЕ"</t>
  </si>
  <si>
    <t>5207016782</t>
  </si>
  <si>
    <t>31089905</t>
  </si>
  <si>
    <t>МУП Варнавинского района "Водоснабжение"</t>
  </si>
  <si>
    <t>5207016750</t>
  </si>
  <si>
    <t>28-04-2018 00:00:00</t>
  </si>
  <si>
    <t>27577563</t>
  </si>
  <si>
    <t>МУП ЖКХ</t>
  </si>
  <si>
    <t>5237002949</t>
  </si>
  <si>
    <t>26358136</t>
  </si>
  <si>
    <t>МУП ЖКХ "БОГОЯВЛЕНСКОЕ"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</si>
  <si>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</si>
  <si>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</si>
  <si>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</si>
  <si>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</si>
  <si>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</si>
  <si>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</si>
  <si>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</si>
  <si>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</si>
  <si>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</si>
  <si>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</si>
  <si>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</si>
  <si>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</si>
  <si>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</si>
  <si>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</si>
  <si>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</si>
  <si>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</si>
  <si>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</si>
  <si>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</si>
  <si>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</si>
  <si>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</si>
  <si>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</si>
  <si>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</si>
  <si>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</si>
  <si>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26553600</t>
  </si>
  <si>
    <t>МУП ЖКХ Григоровского сельсовета</t>
  </si>
  <si>
    <t>5204001467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</si>
  <si>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</si>
  <si>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</si>
  <si>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</si>
  <si>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</si>
  <si>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</si>
  <si>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</si>
  <si>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</si>
  <si>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</si>
  <si>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</si>
  <si>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</si>
  <si>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</si>
  <si>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</si>
  <si>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</si>
  <si>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</si>
  <si>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</si>
  <si>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</si>
  <si>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</si>
  <si>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31490079</t>
  </si>
  <si>
    <t>МУП"БУТУРЛИНОПАССАЖИРАВТОТРАНС"</t>
  </si>
  <si>
    <t>5205004615</t>
  </si>
  <si>
    <t>520501001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</si>
  <si>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</si>
  <si>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</si>
  <si>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</si>
  <si>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</si>
  <si>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</si>
  <si>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</si>
  <si>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</si>
  <si>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</si>
  <si>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</si>
  <si>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</si>
  <si>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521801001</t>
  </si>
  <si>
    <t>27367624</t>
  </si>
  <si>
    <t>ОАО "Агрофирма "Птицефабрика Сеймовская"</t>
  </si>
  <si>
    <t>5214002050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</si>
  <si>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</si>
  <si>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</si>
  <si>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</si>
  <si>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</si>
  <si>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</si>
  <si>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</si>
  <si>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</si>
  <si>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</si>
  <si>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</si>
  <si>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</si>
  <si>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</si>
  <si>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</si>
  <si>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</si>
  <si>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</si>
  <si>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</si>
  <si>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</si>
  <si>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</si>
  <si>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</si>
  <si>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</si>
  <si>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</si>
  <si>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</si>
  <si>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</si>
  <si>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</si>
  <si>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</si>
  <si>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</si>
  <si>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</si>
  <si>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</si>
  <si>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</si>
  <si>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</si>
  <si>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</si>
  <si>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</si>
  <si>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</si>
  <si>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</si>
  <si>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</si>
  <si>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</si>
  <si>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</si>
  <si>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</si>
  <si>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</si>
  <si>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</si>
  <si>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</si>
  <si>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</si>
  <si>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</si>
  <si>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</si>
  <si>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</si>
  <si>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26758117</t>
  </si>
  <si>
    <t>ООО "АкваКом"</t>
  </si>
  <si>
    <t>5228056218</t>
  </si>
  <si>
    <t>26373394</t>
  </si>
  <si>
    <t>ООО "Бутурлинский водоканал"</t>
  </si>
  <si>
    <t>5205004809</t>
  </si>
  <si>
    <t>28001435</t>
  </si>
  <si>
    <t>ООО "ВИКОМ"</t>
  </si>
  <si>
    <t>5210000334</t>
  </si>
  <si>
    <t>521001001</t>
  </si>
  <si>
    <t>30836585</t>
  </si>
  <si>
    <t>ООО "ВОД-СТРОЙ"</t>
  </si>
  <si>
    <t>5221003383</t>
  </si>
  <si>
    <t>31457245</t>
  </si>
  <si>
    <t>ООО "ВЫБОР СТРОЙ НН"</t>
  </si>
  <si>
    <t>5245025241</t>
  </si>
  <si>
    <t>30382101</t>
  </si>
  <si>
    <t>ООО "ВетлугаСервис"</t>
  </si>
  <si>
    <t>5209003147</t>
  </si>
  <si>
    <t>520901001</t>
  </si>
  <si>
    <t>26555487</t>
  </si>
  <si>
    <t>ООО "ВоСток-ДК"</t>
  </si>
  <si>
    <t>5215001638</t>
  </si>
  <si>
    <t>31166843</t>
  </si>
  <si>
    <t>ООО "Водоканал"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</si>
  <si>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</si>
  <si>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</si>
  <si>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</si>
  <si>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</si>
  <si>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</si>
  <si>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</si>
  <si>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</si>
  <si>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</si>
  <si>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</si>
  <si>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</si>
  <si>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</si>
  <si>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</si>
  <si>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</si>
  <si>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26373418</t>
  </si>
  <si>
    <t>ООО "Гагинское ЖКХ"</t>
  </si>
  <si>
    <t>5213004143</t>
  </si>
  <si>
    <t>31448393</t>
  </si>
  <si>
    <t>ООО "ДВК ИЛЬИНОГОРСКИЙ"</t>
  </si>
  <si>
    <t>7203492777</t>
  </si>
  <si>
    <t>720301001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</si>
  <si>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</si>
  <si>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</si>
  <si>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</si>
  <si>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</si>
  <si>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</si>
  <si>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</si>
  <si>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</si>
  <si>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</si>
  <si>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</si>
  <si>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</si>
  <si>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</si>
  <si>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</si>
  <si>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</si>
  <si>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</si>
  <si>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</si>
  <si>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</si>
  <si>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</si>
  <si>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</si>
  <si>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</si>
  <si>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</si>
  <si>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</si>
  <si>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31462269</t>
  </si>
  <si>
    <t>ООО "ИНКОМ-ЭНЕРГО"</t>
  </si>
  <si>
    <t>5263141508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</si>
  <si>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</si>
  <si>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</si>
  <si>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</si>
  <si>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</si>
  <si>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</si>
  <si>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</si>
  <si>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</si>
  <si>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</si>
  <si>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</si>
  <si>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</si>
  <si>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</si>
  <si>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</si>
  <si>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</si>
  <si>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27566780</t>
  </si>
  <si>
    <t>ООО "Коммунальщик"</t>
  </si>
  <si>
    <t>5245017794</t>
  </si>
  <si>
    <t>27634860</t>
  </si>
  <si>
    <t>5260262462</t>
  </si>
  <si>
    <t>28455154</t>
  </si>
  <si>
    <t>ООО "Коммунсервис"</t>
  </si>
  <si>
    <t>5235007356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</si>
  <si>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</si>
  <si>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</si>
  <si>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</si>
  <si>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</si>
  <si>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</si>
  <si>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</si>
  <si>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</si>
  <si>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</si>
  <si>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</si>
  <si>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</si>
  <si>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</si>
  <si>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</si>
  <si>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</si>
  <si>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31329641</t>
  </si>
  <si>
    <t>ООО "НЦПО"</t>
  </si>
  <si>
    <t>5250068561</t>
  </si>
  <si>
    <t>31388077</t>
  </si>
  <si>
    <t>ООО "НЭСК"</t>
  </si>
  <si>
    <t>5257191878</t>
  </si>
  <si>
    <t>31322304</t>
  </si>
  <si>
    <t>ООО "Нижегородские технологии водопользования"</t>
  </si>
  <si>
    <t>5262360049</t>
  </si>
  <si>
    <t>526201001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</si>
  <si>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</si>
  <si>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</si>
  <si>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</si>
  <si>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</si>
  <si>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</si>
  <si>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</si>
  <si>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</si>
  <si>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</si>
  <si>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</si>
  <si>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</si>
  <si>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770301001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</si>
  <si>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</si>
  <si>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</si>
  <si>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</si>
  <si>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</si>
  <si>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</si>
  <si>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</si>
  <si>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</si>
  <si>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</si>
  <si>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</si>
  <si>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</si>
  <si>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</si>
  <si>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</si>
  <si>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</si>
  <si>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</si>
  <si>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</si>
  <si>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</si>
  <si>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</si>
  <si>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</si>
  <si>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</si>
  <si>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</si>
  <si>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</si>
  <si>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</si>
  <si>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</si>
  <si>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</si>
  <si>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</si>
  <si>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</si>
  <si>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</si>
  <si>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</si>
  <si>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</si>
  <si>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</si>
  <si>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</si>
  <si>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</si>
  <si>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</si>
  <si>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</si>
  <si>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</si>
  <si>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</si>
  <si>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</si>
  <si>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</si>
  <si>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</si>
  <si>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31341452</t>
  </si>
  <si>
    <t>ООО "ТОО 17"</t>
  </si>
  <si>
    <t>5244031891</t>
  </si>
  <si>
    <t>31560142</t>
  </si>
  <si>
    <t>ООО "ТРАНЗИТ РВ"</t>
  </si>
  <si>
    <t>5249175449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</si>
  <si>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</si>
  <si>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</si>
  <si>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</si>
  <si>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</si>
  <si>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</si>
  <si>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</si>
  <si>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31354953</t>
  </si>
  <si>
    <t>ООО "УК "КОМИНТЕРН"</t>
  </si>
  <si>
    <t>5214013704</t>
  </si>
  <si>
    <t>31249802</t>
  </si>
  <si>
    <t>ООО "УК ВОДНИК"</t>
  </si>
  <si>
    <t>5227002227</t>
  </si>
  <si>
    <t>26555443</t>
  </si>
  <si>
    <t>ООО "Уренское ЖКХ"</t>
  </si>
  <si>
    <t>5235006592</t>
  </si>
  <si>
    <t>31460120</t>
  </si>
  <si>
    <t>ООО "ЭКСПРЕСС"</t>
  </si>
  <si>
    <t>5260130850</t>
  </si>
  <si>
    <t>31417367</t>
  </si>
  <si>
    <t>ООО "ЭНЕРГО ПЛЮС"</t>
  </si>
  <si>
    <t>5261113632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</si>
  <si>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</si>
  <si>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</si>
  <si>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</si>
  <si>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</si>
  <si>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</si>
  <si>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</si>
  <si>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31418831</t>
  </si>
  <si>
    <t>ООО"ВКС"</t>
  </si>
  <si>
    <t>5210002099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</si>
  <si>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</si>
  <si>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</si>
  <si>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</si>
  <si>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</si>
  <si>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</si>
  <si>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</si>
  <si>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</si>
  <si>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</si>
  <si>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</si>
  <si>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</si>
  <si>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</si>
  <si>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</si>
  <si>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26358362</t>
  </si>
  <si>
    <t>ПАО "МИТРА"</t>
  </si>
  <si>
    <t>5252000456</t>
  </si>
  <si>
    <t>31596848</t>
  </si>
  <si>
    <t>ПАО "ОАК"</t>
  </si>
  <si>
    <t>7708619320</t>
  </si>
  <si>
    <t>770501001</t>
  </si>
  <si>
    <t>26358101</t>
  </si>
  <si>
    <t>ПАО "ТРУД"</t>
  </si>
  <si>
    <t>5208000834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</si>
  <si>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</si>
  <si>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</si>
  <si>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</si>
  <si>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</si>
  <si>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</si>
  <si>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</si>
  <si>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</si>
  <si>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</si>
  <si>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</si>
  <si>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</si>
  <si>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</si>
  <si>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</si>
  <si>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</si>
  <si>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</si>
  <si>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</si>
  <si>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</si>
  <si>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</si>
  <si>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</si>
  <si>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</si>
  <si>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</si>
  <si>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</si>
  <si>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</si>
  <si>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</si>
  <si>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</si>
  <si>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</si>
  <si>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</si>
  <si>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</si>
  <si>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</si>
  <si>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31025414</t>
  </si>
  <si>
    <t>ФГБУ "ЦЖКУ" МИНОБОРОНЫ РОССИИ</t>
  </si>
  <si>
    <t>7729314745</t>
  </si>
  <si>
    <t>30903763</t>
  </si>
  <si>
    <t>770101001</t>
  </si>
  <si>
    <t>26653400</t>
  </si>
  <si>
    <t>ФГКУ Комбинат "Монтаж"</t>
  </si>
  <si>
    <t>5244005940</t>
  </si>
  <si>
    <t>26755460</t>
  </si>
  <si>
    <t>ФГОУ СПО "Работкинский аграрный колледж"</t>
  </si>
  <si>
    <t>5250007142</t>
  </si>
  <si>
    <t>26322363</t>
  </si>
  <si>
    <t>ФКП "Завод имени Я.М. Свердлова"</t>
  </si>
  <si>
    <t>5249002485</t>
  </si>
  <si>
    <t>30870050</t>
  </si>
  <si>
    <t>ФКУ ИК-4 ГУФСИН РОССИИ ПО НИЖЕГОРОДСКОЙ ОБЛАСТИ</t>
  </si>
  <si>
    <t>5234002482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</si>
  <si>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</si>
  <si>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</si>
  <si>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</si>
  <si>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</si>
  <si>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</si>
  <si>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</si>
  <si>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</si>
  <si>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</si>
  <si>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</si>
  <si>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</si>
  <si>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</si>
  <si>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26506400</t>
  </si>
  <si>
    <t>Филиал ПАО "Россети Центр и Приволжье" - "Нижновэнерго"</t>
  </si>
  <si>
    <t>5260200603</t>
  </si>
  <si>
    <t>526002001</t>
  </si>
  <si>
    <t>VS</t>
  </si>
  <si>
    <t>рст но</t>
  </si>
  <si>
    <t>22.11.2022</t>
  </si>
  <si>
    <t>47/134</t>
  </si>
  <si>
    <t>сайт рст но</t>
  </si>
  <si>
    <t>Лисина Нататья Валентиновна</t>
  </si>
  <si>
    <t>начальник технического отдела</t>
  </si>
  <si>
    <t>8(831)278 63 08</t>
  </si>
  <si>
    <t>Удалов Борис Вадимович</t>
  </si>
  <si>
    <t>603081, г.Нижний Новгород, а/я 1</t>
  </si>
  <si>
    <t>om1997@mail.ru</t>
  </si>
  <si>
    <t>город Нижний Новгород, город Нижний Новгород (22701000);</t>
  </si>
  <si>
    <t>транспортировка воды с использованием водопроводный сетей, находящихся на территории г.Н.Новгорода</t>
  </si>
  <si>
    <t>договор транспортировки с ООО "Нижегородский водоканал"</t>
  </si>
  <si>
    <t>https://portal.eias.ru/Portal/DownloadPage.aspx?type=12&amp;guid=7c6d6fdb-7b11-40bf-9923-f74acb90d645</t>
  </si>
  <si>
    <t>30.11.2022 23:11:21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</si>
</sst>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9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18" fillId="0" borderId="15" xfId="63" applyFont="1" applyBorder="1" applyAlignment="1">
      <alignment horizontal="left" vertical="center" wrapText="1" inden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55721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798195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29"/>
  <sheetViews>
    <sheetView showGridLines="0" topLeftCell="I4" zoomScaleNormal="100" workbookViewId="0">
      <selection activeCell="O22" sqref="O22:V22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682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73" t="str">
        <f>IF(NameOrPr_ch="",IF(NameOrPr="","",NameOrPr),NameOrPr_ch)</f>
        <v>рст но</v>
      </c>
      <c r="P7" s="773"/>
      <c r="Q7" s="773"/>
      <c r="R7" s="773"/>
      <c r="S7" s="773"/>
      <c r="T7" s="773"/>
      <c r="U7" s="773"/>
      <c r="V7" s="773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73" t="str">
        <f>IF(datePr_ch="",IF(datePr="","",datePr),datePr_ch)</f>
        <v>22.11.2022</v>
      </c>
      <c r="P8" s="773"/>
      <c r="Q8" s="773"/>
      <c r="R8" s="773"/>
      <c r="S8" s="773"/>
      <c r="T8" s="773"/>
      <c r="U8" s="773"/>
      <c r="V8" s="773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73" t="str">
        <f>IF(numberPr_ch="",IF(numberPr="","",numberPr),numberPr_ch)</f>
        <v>47/134</v>
      </c>
      <c r="P9" s="773"/>
      <c r="Q9" s="773"/>
      <c r="R9" s="773"/>
      <c r="S9" s="773"/>
      <c r="T9" s="773"/>
      <c r="U9" s="773"/>
      <c r="V9" s="773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73" t="str">
        <f>IF(IstPub_ch="",IF(IstPub="","",IstPub),IstPub_ch)</f>
        <v>сайт рст но</v>
      </c>
      <c r="P10" s="773"/>
      <c r="Q10" s="773"/>
      <c r="R10" s="773"/>
      <c r="S10" s="773"/>
      <c r="T10" s="773"/>
      <c r="U10" s="773"/>
      <c r="V10" s="773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32"/>
      <c r="M11" s="73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4"/>
      <c r="P12" s="774"/>
      <c r="Q12" s="774"/>
      <c r="R12" s="774"/>
      <c r="S12" s="774"/>
      <c r="T12" s="774"/>
      <c r="U12" s="77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3" t="s">
        <v>510</v>
      </c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 t="s">
        <v>511</v>
      </c>
    </row>
    <row r="14" spans="7:34" ht="15" customHeight="1">
      <c r="J14" s="86"/>
      <c r="K14" s="86"/>
      <c r="L14" s="723" t="s">
        <v>95</v>
      </c>
      <c r="M14" s="723" t="s">
        <v>425</v>
      </c>
      <c r="N14" s="723"/>
      <c r="O14" s="770" t="s">
        <v>534</v>
      </c>
      <c r="P14" s="770"/>
      <c r="Q14" s="770"/>
      <c r="R14" s="770"/>
      <c r="S14" s="770"/>
      <c r="T14" s="770"/>
      <c r="U14" s="723" t="s">
        <v>344</v>
      </c>
      <c r="V14" s="768" t="s">
        <v>278</v>
      </c>
      <c r="W14" s="723"/>
    </row>
    <row r="15" spans="7:34" ht="14.25" customHeight="1">
      <c r="J15" s="86"/>
      <c r="K15" s="86"/>
      <c r="L15" s="723"/>
      <c r="M15" s="723"/>
      <c r="N15" s="723"/>
      <c r="O15" s="251" t="s">
        <v>535</v>
      </c>
      <c r="P15" s="779" t="s">
        <v>274</v>
      </c>
      <c r="Q15" s="779"/>
      <c r="R15" s="733" t="s">
        <v>536</v>
      </c>
      <c r="S15" s="733"/>
      <c r="T15" s="733"/>
      <c r="U15" s="723"/>
      <c r="V15" s="768"/>
      <c r="W15" s="723"/>
    </row>
    <row r="16" spans="7:34" ht="33.75" customHeight="1">
      <c r="J16" s="86"/>
      <c r="K16" s="86"/>
      <c r="L16" s="723"/>
      <c r="M16" s="723"/>
      <c r="N16" s="723"/>
      <c r="O16" s="435" t="s">
        <v>537</v>
      </c>
      <c r="P16" s="436" t="s">
        <v>538</v>
      </c>
      <c r="Q16" s="436" t="s">
        <v>405</v>
      </c>
      <c r="R16" s="437" t="s">
        <v>277</v>
      </c>
      <c r="S16" s="775" t="s">
        <v>276</v>
      </c>
      <c r="T16" s="775"/>
      <c r="U16" s="723"/>
      <c r="V16" s="768"/>
      <c r="W16" s="723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7">
        <f ca="1">OFFSET(S17,0,-1)+1</f>
        <v>7</v>
      </c>
      <c r="T17" s="777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8" t="str">
        <f>IF('Перечень тарифов'!J21="","","" &amp; 'Перечень тарифов'!J21 &amp; "")</f>
        <v>транспортировка воды с использованием водопроводный сетей, находящихся на территории г.Н.Новгорода</v>
      </c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idden="1">
      <c r="A19" s="778"/>
      <c r="B19" s="77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76"/>
      <c r="P19" s="776"/>
      <c r="Q19" s="776"/>
      <c r="R19" s="776"/>
      <c r="S19" s="776"/>
      <c r="T19" s="776"/>
      <c r="U19" s="776"/>
      <c r="V19" s="776"/>
      <c r="W19" s="286"/>
    </row>
    <row r="20" spans="1:35" hidden="1">
      <c r="A20" s="778"/>
      <c r="B20" s="778"/>
      <c r="C20" s="778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76"/>
      <c r="P20" s="776"/>
      <c r="Q20" s="776"/>
      <c r="R20" s="776"/>
      <c r="S20" s="776"/>
      <c r="T20" s="776"/>
      <c r="U20" s="776"/>
      <c r="V20" s="776"/>
      <c r="W20" s="286"/>
      <c r="AA20" s="317"/>
    </row>
    <row r="21" spans="1:35" ht="33.75">
      <c r="A21" s="778"/>
      <c r="B21" s="778"/>
      <c r="C21" s="778"/>
      <c r="D21" s="778">
        <v>1</v>
      </c>
      <c r="E21" s="410"/>
      <c r="F21" s="410"/>
      <c r="G21" s="410"/>
      <c r="H21" s="410"/>
      <c r="I21" s="77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2"/>
      <c r="P21" s="772"/>
      <c r="Q21" s="772"/>
      <c r="R21" s="772"/>
      <c r="S21" s="772"/>
      <c r="T21" s="772"/>
      <c r="U21" s="772"/>
      <c r="V21" s="772"/>
      <c r="W21" s="286" t="s">
        <v>684</v>
      </c>
      <c r="AA21" s="317"/>
    </row>
    <row r="22" spans="1:35" ht="33.75">
      <c r="A22" s="778"/>
      <c r="B22" s="778"/>
      <c r="C22" s="778"/>
      <c r="D22" s="778"/>
      <c r="E22" s="778">
        <v>1</v>
      </c>
      <c r="F22" s="410"/>
      <c r="G22" s="410"/>
      <c r="H22" s="410"/>
      <c r="I22" s="774"/>
      <c r="J22" s="77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1" t="s">
        <v>307</v>
      </c>
      <c r="P22" s="771"/>
      <c r="Q22" s="771"/>
      <c r="R22" s="771"/>
      <c r="S22" s="771"/>
      <c r="T22" s="771"/>
      <c r="U22" s="771"/>
      <c r="V22" s="77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8"/>
      <c r="B23" s="778"/>
      <c r="C23" s="778"/>
      <c r="D23" s="778"/>
      <c r="E23" s="778"/>
      <c r="F23" s="340">
        <v>1</v>
      </c>
      <c r="G23" s="340"/>
      <c r="H23" s="340"/>
      <c r="I23" s="774"/>
      <c r="J23" s="77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1"/>
      <c r="O23" s="688">
        <v>15.34</v>
      </c>
      <c r="P23" s="192"/>
      <c r="Q23" s="192"/>
      <c r="R23" s="769" t="s">
        <v>1325</v>
      </c>
      <c r="S23" s="780" t="s">
        <v>87</v>
      </c>
      <c r="T23" s="769" t="s">
        <v>1326</v>
      </c>
      <c r="U23" s="780" t="s">
        <v>88</v>
      </c>
      <c r="V23" s="282"/>
      <c r="W23" s="765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8"/>
      <c r="B24" s="778"/>
      <c r="C24" s="778"/>
      <c r="D24" s="778"/>
      <c r="E24" s="778"/>
      <c r="F24" s="340"/>
      <c r="G24" s="340"/>
      <c r="H24" s="340"/>
      <c r="I24" s="774"/>
      <c r="J24" s="774"/>
      <c r="K24" s="344"/>
      <c r="L24" s="171"/>
      <c r="M24" s="205"/>
      <c r="N24" s="781"/>
      <c r="O24" s="299"/>
      <c r="P24" s="296"/>
      <c r="Q24" s="297" t="str">
        <f>R23 &amp; "-" &amp; T23</f>
        <v>01.12.2022-31.12.2023</v>
      </c>
      <c r="R24" s="769"/>
      <c r="S24" s="780"/>
      <c r="T24" s="782"/>
      <c r="U24" s="780"/>
      <c r="V24" s="282"/>
      <c r="W24" s="766"/>
      <c r="AA24" s="317"/>
    </row>
    <row r="25" spans="1:35" customFormat="1" ht="15" customHeight="1">
      <c r="A25" s="778"/>
      <c r="B25" s="778"/>
      <c r="C25" s="778"/>
      <c r="D25" s="778"/>
      <c r="E25" s="778"/>
      <c r="F25" s="340"/>
      <c r="G25" s="340"/>
      <c r="H25" s="340"/>
      <c r="I25" s="774"/>
      <c r="J25" s="774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7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8"/>
      <c r="B26" s="778"/>
      <c r="C26" s="778"/>
      <c r="D26" s="778"/>
      <c r="E26" s="340"/>
      <c r="F26" s="410"/>
      <c r="G26" s="410"/>
      <c r="H26" s="410"/>
      <c r="I26" s="774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8"/>
      <c r="B27" s="778"/>
      <c r="C27" s="77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ht="3" customHeight="1"/>
    <row r="29" spans="1:35" ht="48.95" customHeight="1">
      <c r="M29" s="758" t="s">
        <v>707</v>
      </c>
      <c r="N29" s="758"/>
      <c r="O29" s="758"/>
      <c r="P29" s="758"/>
      <c r="Q29" s="758"/>
      <c r="R29" s="758"/>
      <c r="S29" s="758"/>
      <c r="T29" s="758"/>
      <c r="U29" s="758"/>
      <c r="V29" s="758"/>
    </row>
  </sheetData>
  <sheetProtection password="FA9C" sheet="1" objects="1" scenarios="1" formatColumns="0" formatRows="0"/>
  <dataConsolidate link="1"/>
  <mergeCells count="38">
    <mergeCell ref="L14:L16"/>
    <mergeCell ref="M14:M16"/>
    <mergeCell ref="O19:V19"/>
    <mergeCell ref="A18:A27"/>
    <mergeCell ref="B19:B27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29:V29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8">
    <dataValidation allowBlank="1" sqref="S25:S27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680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682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73" t="str">
        <f>IF(NameOrPr_ch="",IF(NameOrPr="","",NameOrPr),NameOrPr_ch)</f>
        <v>рст но</v>
      </c>
      <c r="P7" s="773"/>
      <c r="Q7" s="773"/>
      <c r="R7" s="773"/>
      <c r="S7" s="773"/>
      <c r="T7" s="773"/>
      <c r="U7" s="773"/>
      <c r="V7" s="773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73" t="str">
        <f>IF(datePr_ch="",IF(datePr="","",datePr),datePr_ch)</f>
        <v>22.11.2022</v>
      </c>
      <c r="P8" s="773"/>
      <c r="Q8" s="773"/>
      <c r="R8" s="773"/>
      <c r="S8" s="773"/>
      <c r="T8" s="773"/>
      <c r="U8" s="773"/>
      <c r="V8" s="773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73" t="str">
        <f>IF(numberPr_ch="",IF(numberPr="","",numberPr),numberPr_ch)</f>
        <v>47/134</v>
      </c>
      <c r="P9" s="773"/>
      <c r="Q9" s="773"/>
      <c r="R9" s="773"/>
      <c r="S9" s="773"/>
      <c r="T9" s="773"/>
      <c r="U9" s="773"/>
      <c r="V9" s="773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73" t="str">
        <f>IF(IstPub_ch="",IF(IstPub="","",IstPub),IstPub_ch)</f>
        <v>сайт рст но</v>
      </c>
      <c r="P10" s="773"/>
      <c r="Q10" s="773"/>
      <c r="R10" s="773"/>
      <c r="S10" s="773"/>
      <c r="T10" s="773"/>
      <c r="U10" s="773"/>
      <c r="V10" s="773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32"/>
      <c r="M11" s="73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4"/>
      <c r="P12" s="774"/>
      <c r="Q12" s="774"/>
      <c r="R12" s="774"/>
      <c r="S12" s="774"/>
      <c r="T12" s="774"/>
      <c r="U12" s="77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3" t="s">
        <v>510</v>
      </c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 t="s">
        <v>511</v>
      </c>
    </row>
    <row r="14" spans="7:34" ht="15" customHeight="1">
      <c r="J14" s="86"/>
      <c r="K14" s="86"/>
      <c r="L14" s="723" t="s">
        <v>95</v>
      </c>
      <c r="M14" s="723" t="s">
        <v>425</v>
      </c>
      <c r="N14" s="723"/>
      <c r="O14" s="770" t="s">
        <v>534</v>
      </c>
      <c r="P14" s="770"/>
      <c r="Q14" s="770"/>
      <c r="R14" s="770"/>
      <c r="S14" s="770"/>
      <c r="T14" s="770"/>
      <c r="U14" s="723" t="s">
        <v>344</v>
      </c>
      <c r="V14" s="768" t="s">
        <v>278</v>
      </c>
      <c r="W14" s="723"/>
    </row>
    <row r="15" spans="7:34" ht="14.25" customHeight="1">
      <c r="J15" s="86"/>
      <c r="K15" s="86"/>
      <c r="L15" s="723"/>
      <c r="M15" s="723"/>
      <c r="N15" s="723"/>
      <c r="O15" s="251" t="s">
        <v>535</v>
      </c>
      <c r="P15" s="779" t="s">
        <v>274</v>
      </c>
      <c r="Q15" s="779"/>
      <c r="R15" s="733" t="s">
        <v>536</v>
      </c>
      <c r="S15" s="733"/>
      <c r="T15" s="733"/>
      <c r="U15" s="723"/>
      <c r="V15" s="768"/>
      <c r="W15" s="723"/>
    </row>
    <row r="16" spans="7:34" ht="33.75" customHeight="1">
      <c r="J16" s="86"/>
      <c r="K16" s="86"/>
      <c r="L16" s="723"/>
      <c r="M16" s="723"/>
      <c r="N16" s="723"/>
      <c r="O16" s="435" t="s">
        <v>537</v>
      </c>
      <c r="P16" s="436" t="s">
        <v>538</v>
      </c>
      <c r="Q16" s="436" t="s">
        <v>405</v>
      </c>
      <c r="R16" s="437" t="s">
        <v>277</v>
      </c>
      <c r="S16" s="775" t="s">
        <v>276</v>
      </c>
      <c r="T16" s="775"/>
      <c r="U16" s="723"/>
      <c r="V16" s="768"/>
      <c r="W16" s="723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7">
        <f ca="1">OFFSET(S17,0,-1)+1</f>
        <v>7</v>
      </c>
      <c r="T17" s="777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t="22.5">
      <c r="A19" s="778"/>
      <c r="B19" s="77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6"/>
      <c r="P19" s="776"/>
      <c r="Q19" s="776"/>
      <c r="R19" s="776"/>
      <c r="S19" s="776"/>
      <c r="T19" s="776"/>
      <c r="U19" s="776"/>
      <c r="V19" s="776"/>
      <c r="W19" s="286" t="s">
        <v>544</v>
      </c>
    </row>
    <row r="20" spans="1:35" ht="45">
      <c r="A20" s="778"/>
      <c r="B20" s="778"/>
      <c r="C20" s="778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6"/>
      <c r="P20" s="776"/>
      <c r="Q20" s="776"/>
      <c r="R20" s="776"/>
      <c r="S20" s="776"/>
      <c r="T20" s="776"/>
      <c r="U20" s="776"/>
      <c r="V20" s="776"/>
      <c r="W20" s="286" t="s">
        <v>683</v>
      </c>
      <c r="AA20" s="317"/>
    </row>
    <row r="21" spans="1:35" ht="33.75">
      <c r="A21" s="778"/>
      <c r="B21" s="778"/>
      <c r="C21" s="778"/>
      <c r="D21" s="778">
        <v>1</v>
      </c>
      <c r="E21" s="410"/>
      <c r="F21" s="410"/>
      <c r="G21" s="410"/>
      <c r="H21" s="410"/>
      <c r="I21" s="77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2"/>
      <c r="P21" s="772"/>
      <c r="Q21" s="772"/>
      <c r="R21" s="772"/>
      <c r="S21" s="772"/>
      <c r="T21" s="772"/>
      <c r="U21" s="772"/>
      <c r="V21" s="772"/>
      <c r="W21" s="286" t="s">
        <v>684</v>
      </c>
      <c r="AA21" s="317"/>
    </row>
    <row r="22" spans="1:35" ht="33.75">
      <c r="A22" s="778"/>
      <c r="B22" s="778"/>
      <c r="C22" s="778"/>
      <c r="D22" s="778"/>
      <c r="E22" s="778">
        <v>1</v>
      </c>
      <c r="F22" s="410"/>
      <c r="G22" s="410"/>
      <c r="H22" s="410"/>
      <c r="I22" s="774"/>
      <c r="J22" s="77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1"/>
      <c r="P22" s="771"/>
      <c r="Q22" s="771"/>
      <c r="R22" s="771"/>
      <c r="S22" s="771"/>
      <c r="T22" s="771"/>
      <c r="U22" s="771"/>
      <c r="V22" s="77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8"/>
      <c r="B23" s="778"/>
      <c r="C23" s="778"/>
      <c r="D23" s="778"/>
      <c r="E23" s="778"/>
      <c r="F23" s="340">
        <v>1</v>
      </c>
      <c r="G23" s="340"/>
      <c r="H23" s="340"/>
      <c r="I23" s="774"/>
      <c r="J23" s="77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1"/>
      <c r="O23" s="192"/>
      <c r="P23" s="192"/>
      <c r="Q23" s="192"/>
      <c r="R23" s="769"/>
      <c r="S23" s="780" t="s">
        <v>87</v>
      </c>
      <c r="T23" s="769"/>
      <c r="U23" s="780" t="s">
        <v>88</v>
      </c>
      <c r="V23" s="282"/>
      <c r="W23" s="765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8"/>
      <c r="B24" s="778"/>
      <c r="C24" s="778"/>
      <c r="D24" s="778"/>
      <c r="E24" s="778"/>
      <c r="F24" s="340"/>
      <c r="G24" s="340"/>
      <c r="H24" s="340"/>
      <c r="I24" s="774"/>
      <c r="J24" s="774"/>
      <c r="K24" s="344"/>
      <c r="L24" s="171"/>
      <c r="M24" s="205"/>
      <c r="N24" s="781"/>
      <c r="O24" s="299"/>
      <c r="P24" s="296"/>
      <c r="Q24" s="297" t="str">
        <f>R23 &amp; "-" &amp; T23</f>
        <v>-</v>
      </c>
      <c r="R24" s="769"/>
      <c r="S24" s="780"/>
      <c r="T24" s="782"/>
      <c r="U24" s="780"/>
      <c r="V24" s="282"/>
      <c r="W24" s="766"/>
      <c r="AA24" s="317"/>
    </row>
    <row r="25" spans="1:35" customFormat="1" ht="15" customHeight="1">
      <c r="A25" s="778"/>
      <c r="B25" s="778"/>
      <c r="C25" s="778"/>
      <c r="D25" s="778"/>
      <c r="E25" s="778"/>
      <c r="F25" s="340"/>
      <c r="G25" s="340"/>
      <c r="H25" s="340"/>
      <c r="I25" s="774"/>
      <c r="J25" s="774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7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8"/>
      <c r="B26" s="778"/>
      <c r="C26" s="778"/>
      <c r="D26" s="778"/>
      <c r="E26" s="340"/>
      <c r="F26" s="410"/>
      <c r="G26" s="410"/>
      <c r="H26" s="410"/>
      <c r="I26" s="774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8"/>
      <c r="B27" s="778"/>
      <c r="C27" s="77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8"/>
      <c r="B28" s="778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8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8" t="s">
        <v>707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 link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680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35" width="10.5703125" style="298"/>
    <col min="36" max="16384" width="10.5703125" style="35"/>
  </cols>
  <sheetData>
    <row r="1" spans="7:35" ht="14.25" hidden="1" customHeight="1">
      <c r="Q1" s="295"/>
      <c r="R1" s="295"/>
    </row>
    <row r="2" spans="7:35" ht="14.25" hidden="1" customHeight="1">
      <c r="U2" s="295"/>
    </row>
    <row r="3" spans="7:35" ht="14.25" hidden="1" customHeight="1"/>
    <row r="4" spans="7:35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9" t="s">
        <v>682</v>
      </c>
      <c r="M5" s="760"/>
      <c r="N5" s="760"/>
      <c r="O5" s="760"/>
      <c r="P5" s="760"/>
      <c r="Q5" s="760"/>
      <c r="R5" s="760"/>
      <c r="S5" s="760"/>
      <c r="T5" s="760"/>
      <c r="U5" s="761"/>
      <c r="AI5" s="35"/>
    </row>
    <row r="6" spans="7:35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AI6" s="35"/>
    </row>
    <row r="7" spans="7:35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73" t="str">
        <f>IF(NameOrPr_ch="",IF(NameOrPr="","",NameOrPr),NameOrPr_ch)</f>
        <v>рст но</v>
      </c>
      <c r="P7" s="773"/>
      <c r="Q7" s="773"/>
      <c r="R7" s="773"/>
      <c r="S7" s="773"/>
      <c r="T7" s="773"/>
      <c r="U7" s="773"/>
      <c r="V7" s="773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5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73" t="str">
        <f>IF(datePr_ch="",IF(datePr="","",datePr),datePr_ch)</f>
        <v>22.11.2022</v>
      </c>
      <c r="P8" s="773"/>
      <c r="Q8" s="773"/>
      <c r="R8" s="773"/>
      <c r="S8" s="773"/>
      <c r="T8" s="773"/>
      <c r="U8" s="773"/>
      <c r="V8" s="773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5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73" t="str">
        <f>IF(numberPr_ch="",IF(numberPr="","",numberPr),numberPr_ch)</f>
        <v>47/134</v>
      </c>
      <c r="P9" s="773"/>
      <c r="Q9" s="773"/>
      <c r="R9" s="773"/>
      <c r="S9" s="773"/>
      <c r="T9" s="773"/>
      <c r="U9" s="773"/>
      <c r="V9" s="773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5" s="463" customFormat="1" ht="18.75">
      <c r="G10" s="464"/>
      <c r="H10" s="464"/>
      <c r="L10" s="462"/>
      <c r="M10" s="655" t="s">
        <v>576</v>
      </c>
      <c r="N10" s="656"/>
      <c r="O10" s="773" t="str">
        <f>IF(IstPub_ch="",IF(IstPub="","",IstPub),IstPub_ch)</f>
        <v>сайт рст но</v>
      </c>
      <c r="P10" s="773"/>
      <c r="Q10" s="773"/>
      <c r="R10" s="773"/>
      <c r="S10" s="773"/>
      <c r="T10" s="773"/>
      <c r="U10" s="773"/>
      <c r="V10" s="773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5" s="255" customFormat="1" ht="11.25" hidden="1" customHeight="1">
      <c r="G11" s="254"/>
      <c r="H11" s="254"/>
      <c r="L11" s="732"/>
      <c r="M11" s="73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7:35" s="255" customFormat="1">
      <c r="G12" s="254"/>
      <c r="H12" s="254"/>
      <c r="L12" s="211"/>
      <c r="M12" s="211"/>
      <c r="N12" s="211"/>
      <c r="O12" s="774"/>
      <c r="P12" s="774"/>
      <c r="Q12" s="774"/>
      <c r="R12" s="774"/>
      <c r="S12" s="774"/>
      <c r="T12" s="774"/>
      <c r="U12" s="77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5" ht="15" customHeight="1">
      <c r="J13" s="86"/>
      <c r="K13" s="86"/>
      <c r="L13" s="723" t="s">
        <v>510</v>
      </c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 t="s">
        <v>511</v>
      </c>
      <c r="AI13" s="35"/>
    </row>
    <row r="14" spans="7:35" ht="15" customHeight="1">
      <c r="J14" s="86"/>
      <c r="K14" s="86"/>
      <c r="L14" s="723" t="s">
        <v>95</v>
      </c>
      <c r="M14" s="723" t="s">
        <v>425</v>
      </c>
      <c r="N14" s="723"/>
      <c r="O14" s="770" t="s">
        <v>534</v>
      </c>
      <c r="P14" s="770"/>
      <c r="Q14" s="770"/>
      <c r="R14" s="770"/>
      <c r="S14" s="770"/>
      <c r="T14" s="770"/>
      <c r="U14" s="723" t="s">
        <v>344</v>
      </c>
      <c r="V14" s="768" t="s">
        <v>278</v>
      </c>
      <c r="W14" s="723"/>
      <c r="AI14" s="35"/>
    </row>
    <row r="15" spans="7:35" ht="14.25" customHeight="1">
      <c r="J15" s="86"/>
      <c r="K15" s="86"/>
      <c r="L15" s="723"/>
      <c r="M15" s="723"/>
      <c r="N15" s="723"/>
      <c r="O15" s="251" t="s">
        <v>535</v>
      </c>
      <c r="P15" s="779" t="s">
        <v>274</v>
      </c>
      <c r="Q15" s="779"/>
      <c r="R15" s="733" t="s">
        <v>536</v>
      </c>
      <c r="S15" s="733"/>
      <c r="T15" s="733"/>
      <c r="U15" s="723"/>
      <c r="V15" s="768"/>
      <c r="W15" s="723"/>
      <c r="AI15" s="35"/>
    </row>
    <row r="16" spans="7:35" ht="33.75" customHeight="1">
      <c r="J16" s="86"/>
      <c r="K16" s="86"/>
      <c r="L16" s="723"/>
      <c r="M16" s="723"/>
      <c r="N16" s="723"/>
      <c r="O16" s="435" t="s">
        <v>537</v>
      </c>
      <c r="P16" s="436" t="s">
        <v>538</v>
      </c>
      <c r="Q16" s="436" t="s">
        <v>405</v>
      </c>
      <c r="R16" s="437" t="s">
        <v>277</v>
      </c>
      <c r="S16" s="775" t="s">
        <v>276</v>
      </c>
      <c r="T16" s="775"/>
      <c r="U16" s="723"/>
      <c r="V16" s="768"/>
      <c r="W16" s="723"/>
      <c r="AI16" s="35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7">
        <f ca="1">OFFSET(S17,0,-1)+1</f>
        <v>7</v>
      </c>
      <c r="T17" s="777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t="22.5">
      <c r="A19" s="778"/>
      <c r="B19" s="77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6"/>
      <c r="P19" s="776"/>
      <c r="Q19" s="776"/>
      <c r="R19" s="776"/>
      <c r="S19" s="776"/>
      <c r="T19" s="776"/>
      <c r="U19" s="776"/>
      <c r="V19" s="776"/>
      <c r="W19" s="286" t="s">
        <v>544</v>
      </c>
    </row>
    <row r="20" spans="1:35" ht="45">
      <c r="A20" s="778"/>
      <c r="B20" s="778"/>
      <c r="C20" s="778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6"/>
      <c r="P20" s="776"/>
      <c r="Q20" s="776"/>
      <c r="R20" s="776"/>
      <c r="S20" s="776"/>
      <c r="T20" s="776"/>
      <c r="U20" s="776"/>
      <c r="V20" s="776"/>
      <c r="W20" s="286" t="s">
        <v>683</v>
      </c>
    </row>
    <row r="21" spans="1:35" ht="33.75">
      <c r="A21" s="778"/>
      <c r="B21" s="778"/>
      <c r="C21" s="778"/>
      <c r="D21" s="778">
        <v>1</v>
      </c>
      <c r="E21" s="342"/>
      <c r="F21" s="342"/>
      <c r="G21" s="342"/>
      <c r="H21" s="342"/>
      <c r="I21" s="77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2"/>
      <c r="P21" s="772"/>
      <c r="Q21" s="772"/>
      <c r="R21" s="772"/>
      <c r="S21" s="772"/>
      <c r="T21" s="772"/>
      <c r="U21" s="772"/>
      <c r="V21" s="772"/>
      <c r="W21" s="286" t="s">
        <v>684</v>
      </c>
    </row>
    <row r="22" spans="1:35" ht="33.75">
      <c r="A22" s="778"/>
      <c r="B22" s="778"/>
      <c r="C22" s="778"/>
      <c r="D22" s="778"/>
      <c r="E22" s="778">
        <v>1</v>
      </c>
      <c r="F22" s="342"/>
      <c r="G22" s="342"/>
      <c r="H22" s="342"/>
      <c r="I22" s="774"/>
      <c r="J22" s="77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1"/>
      <c r="P22" s="771"/>
      <c r="Q22" s="771"/>
      <c r="R22" s="771"/>
      <c r="S22" s="771"/>
      <c r="T22" s="771"/>
      <c r="U22" s="771"/>
      <c r="V22" s="77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8"/>
      <c r="B23" s="778"/>
      <c r="C23" s="778"/>
      <c r="D23" s="778"/>
      <c r="E23" s="778"/>
      <c r="F23" s="340">
        <v>1</v>
      </c>
      <c r="G23" s="340"/>
      <c r="H23" s="340"/>
      <c r="I23" s="774"/>
      <c r="J23" s="77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192"/>
      <c r="P23" s="192"/>
      <c r="Q23" s="192"/>
      <c r="R23" s="769"/>
      <c r="S23" s="780" t="s">
        <v>87</v>
      </c>
      <c r="T23" s="769"/>
      <c r="U23" s="780" t="s">
        <v>88</v>
      </c>
      <c r="V23" s="282"/>
      <c r="W23" s="765" t="s">
        <v>546</v>
      </c>
      <c r="X23" s="298" t="str">
        <f>strCheckDate(O24:V24)</f>
        <v/>
      </c>
      <c r="Y23" s="317"/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8"/>
      <c r="B24" s="778"/>
      <c r="C24" s="778"/>
      <c r="D24" s="778"/>
      <c r="E24" s="778"/>
      <c r="F24" s="340"/>
      <c r="G24" s="340"/>
      <c r="H24" s="340"/>
      <c r="I24" s="774"/>
      <c r="J24" s="774"/>
      <c r="K24" s="344"/>
      <c r="L24" s="171"/>
      <c r="M24" s="205"/>
      <c r="N24" s="299"/>
      <c r="O24" s="299"/>
      <c r="P24" s="296"/>
      <c r="Q24" s="297" t="str">
        <f>R23 &amp; "-" &amp; T23</f>
        <v>-</v>
      </c>
      <c r="R24" s="769"/>
      <c r="S24" s="780"/>
      <c r="T24" s="782"/>
      <c r="U24" s="780"/>
      <c r="V24" s="282"/>
      <c r="W24" s="766"/>
      <c r="Y24" s="317"/>
      <c r="Z24" s="317"/>
      <c r="AA24" s="317"/>
      <c r="AB24" s="317"/>
      <c r="AC24" s="317"/>
    </row>
    <row r="25" spans="1:35" customFormat="1" ht="15" customHeight="1">
      <c r="A25" s="778"/>
      <c r="B25" s="778"/>
      <c r="C25" s="778"/>
      <c r="D25" s="778"/>
      <c r="E25" s="778"/>
      <c r="F25" s="340"/>
      <c r="G25" s="340"/>
      <c r="H25" s="340"/>
      <c r="I25" s="774"/>
      <c r="J25" s="774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86"/>
      <c r="W25" s="76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1:35" customFormat="1">
      <c r="A26" s="778"/>
      <c r="B26" s="778"/>
      <c r="C26" s="778"/>
      <c r="D26" s="778"/>
      <c r="E26" s="340"/>
      <c r="F26" s="342"/>
      <c r="G26" s="342"/>
      <c r="H26" s="342"/>
      <c r="I26" s="774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</row>
    <row r="27" spans="1:35" customFormat="1">
      <c r="A27" s="778"/>
      <c r="B27" s="778"/>
      <c r="C27" s="77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</row>
    <row r="28" spans="1:35" customFormat="1">
      <c r="A28" s="778"/>
      <c r="B28" s="778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62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1:35" customFormat="1">
      <c r="A29" s="778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62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</row>
    <row r="30" spans="1:35" customForma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62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</row>
    <row r="31" spans="1:35" ht="3" customHeight="1">
      <c r="AI31" s="35"/>
    </row>
    <row r="32" spans="1:35" ht="48.95" customHeight="1">
      <c r="M32" s="758" t="s">
        <v>707</v>
      </c>
      <c r="N32" s="758"/>
      <c r="O32" s="758"/>
      <c r="P32" s="758"/>
      <c r="Q32" s="758"/>
      <c r="R32" s="758"/>
      <c r="S32" s="758"/>
      <c r="T32" s="758"/>
      <c r="U32" s="758"/>
      <c r="V32" s="758"/>
      <c r="AI32" s="35"/>
    </row>
  </sheetData>
  <sheetProtection password="FA9C" sheet="1" objects="1" scenarios="1" formatColumns="0" formatRows="0"/>
  <dataConsolidate link="1"/>
  <mergeCells count="37"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680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06" t="s">
        <v>687</v>
      </c>
      <c r="M5" s="806"/>
      <c r="N5" s="806"/>
      <c r="O5" s="806"/>
      <c r="P5" s="806"/>
      <c r="Q5" s="806"/>
      <c r="R5" s="806"/>
      <c r="S5" s="806"/>
      <c r="T5" s="806"/>
      <c r="U5" s="806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3" t="str">
        <f>IF(NameOrPr_ch="",IF(NameOrPr="","",NameOrPr),NameOrPr_ch)</f>
        <v>рст но</v>
      </c>
      <c r="O7" s="773"/>
      <c r="P7" s="773"/>
      <c r="Q7" s="773"/>
      <c r="R7" s="773"/>
      <c r="S7" s="773"/>
      <c r="T7" s="773"/>
      <c r="U7" s="773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3" t="str">
        <f>IF(datePr_ch="",IF(datePr="","",datePr),datePr_ch)</f>
        <v>22.11.2022</v>
      </c>
      <c r="O8" s="773"/>
      <c r="P8" s="773"/>
      <c r="Q8" s="773"/>
      <c r="R8" s="773"/>
      <c r="S8" s="773"/>
      <c r="T8" s="773"/>
      <c r="U8" s="773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3" t="str">
        <f>IF(numberPr_ch="",IF(numberPr="","",numberPr),numberPr_ch)</f>
        <v>47/134</v>
      </c>
      <c r="O9" s="773"/>
      <c r="P9" s="773"/>
      <c r="Q9" s="773"/>
      <c r="R9" s="773"/>
      <c r="S9" s="773"/>
      <c r="T9" s="773"/>
      <c r="U9" s="773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5" t="s">
        <v>576</v>
      </c>
      <c r="N10" s="773" t="str">
        <f>IF(IstPub_ch="",IF(IstPub="","",IstPub),IstPub_ch)</f>
        <v>сайт рст но</v>
      </c>
      <c r="O10" s="773"/>
      <c r="P10" s="773"/>
      <c r="Q10" s="773"/>
      <c r="R10" s="773"/>
      <c r="S10" s="773"/>
      <c r="T10" s="773"/>
      <c r="U10" s="773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788"/>
      <c r="M11" s="788"/>
      <c r="N11" s="338"/>
      <c r="O11" s="338"/>
      <c r="P11" s="338"/>
      <c r="Q11" s="338"/>
      <c r="R11" s="338"/>
      <c r="S11" s="789"/>
      <c r="T11" s="789"/>
      <c r="U11" s="789"/>
      <c r="V11" s="789"/>
      <c r="W11" s="789"/>
      <c r="X11" s="789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32"/>
      <c r="M12" s="732"/>
      <c r="N12" s="211"/>
      <c r="O12" s="211"/>
      <c r="P12" s="211"/>
      <c r="Q12" s="211"/>
      <c r="R12" s="211"/>
      <c r="S12" s="790"/>
      <c r="T12" s="790"/>
      <c r="U12" s="790"/>
      <c r="V12" s="790"/>
      <c r="W12" s="790"/>
      <c r="X12" s="790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3"/>
      <c r="T13" s="783"/>
      <c r="U13" s="783"/>
      <c r="V13" s="783"/>
      <c r="W13" s="783"/>
      <c r="X13" s="783"/>
      <c r="Y13" s="417"/>
      <c r="AD13" s="783"/>
      <c r="AE13" s="783"/>
      <c r="AF13" s="783"/>
      <c r="AG13" s="783"/>
      <c r="AH13" s="783"/>
      <c r="AI13" s="783"/>
      <c r="AJ13" s="783"/>
      <c r="AK13" s="783"/>
    </row>
    <row r="14" spans="7:50">
      <c r="J14" s="86"/>
      <c r="K14" s="86"/>
      <c r="L14" s="784" t="s">
        <v>510</v>
      </c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M14" s="723" t="s">
        <v>511</v>
      </c>
    </row>
    <row r="15" spans="7:50" ht="14.25" customHeight="1">
      <c r="J15" s="86"/>
      <c r="K15" s="86"/>
      <c r="L15" s="784" t="s">
        <v>95</v>
      </c>
      <c r="M15" s="784" t="s">
        <v>547</v>
      </c>
      <c r="N15" s="784" t="s">
        <v>434</v>
      </c>
      <c r="O15" s="784"/>
      <c r="P15" s="784"/>
      <c r="Q15" s="784"/>
      <c r="R15" s="785" t="s">
        <v>406</v>
      </c>
      <c r="S15" s="785"/>
      <c r="T15" s="785"/>
      <c r="U15" s="785"/>
      <c r="V15" s="785" t="s">
        <v>435</v>
      </c>
      <c r="W15" s="785"/>
      <c r="X15" s="785"/>
      <c r="Y15" s="785"/>
      <c r="Z15" s="785" t="s">
        <v>409</v>
      </c>
      <c r="AA15" s="785"/>
      <c r="AB15" s="785"/>
      <c r="AC15" s="785"/>
      <c r="AD15" s="785" t="s">
        <v>534</v>
      </c>
      <c r="AE15" s="785"/>
      <c r="AF15" s="785"/>
      <c r="AG15" s="785"/>
      <c r="AH15" s="785"/>
      <c r="AI15" s="785"/>
      <c r="AJ15" s="785"/>
      <c r="AK15" s="784" t="s">
        <v>344</v>
      </c>
      <c r="AL15" s="768" t="s">
        <v>278</v>
      </c>
      <c r="AM15" s="723"/>
    </row>
    <row r="16" spans="7:50" ht="26.25" customHeight="1">
      <c r="J16" s="86"/>
      <c r="K16" s="86"/>
      <c r="L16" s="784"/>
      <c r="M16" s="784"/>
      <c r="N16" s="784"/>
      <c r="O16" s="784"/>
      <c r="P16" s="784"/>
      <c r="Q16" s="784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 t="s">
        <v>436</v>
      </c>
      <c r="AE16" s="785"/>
      <c r="AF16" s="723" t="s">
        <v>437</v>
      </c>
      <c r="AG16" s="723"/>
      <c r="AH16" s="787" t="s">
        <v>536</v>
      </c>
      <c r="AI16" s="787"/>
      <c r="AJ16" s="787"/>
      <c r="AK16" s="784"/>
      <c r="AL16" s="768"/>
      <c r="AM16" s="723"/>
    </row>
    <row r="17" spans="1:53" ht="14.25" customHeight="1">
      <c r="J17" s="86"/>
      <c r="K17" s="86"/>
      <c r="L17" s="784"/>
      <c r="M17" s="784"/>
      <c r="N17" s="784"/>
      <c r="O17" s="784"/>
      <c r="P17" s="784"/>
      <c r="Q17" s="784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786" t="s">
        <v>408</v>
      </c>
      <c r="AJ17" s="786"/>
      <c r="AK17" s="784"/>
      <c r="AL17" s="768"/>
      <c r="AM17" s="723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7">
        <f ca="1">OFFSET(N18,0,-1)+1</f>
        <v>3</v>
      </c>
      <c r="O18" s="777"/>
      <c r="P18" s="777"/>
      <c r="Q18" s="777"/>
      <c r="R18" s="777">
        <f ca="1">OFFSET(R18,0,-4)+1</f>
        <v>4</v>
      </c>
      <c r="S18" s="777"/>
      <c r="T18" s="777"/>
      <c r="U18" s="777"/>
      <c r="V18" s="777">
        <f ca="1">OFFSET(V18,0,-4)+1</f>
        <v>5</v>
      </c>
      <c r="W18" s="777"/>
      <c r="X18" s="777"/>
      <c r="Y18" s="777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9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591" t="s">
        <v>543</v>
      </c>
    </row>
    <row r="20" spans="1:53" ht="22.5">
      <c r="A20" s="791"/>
      <c r="B20" s="79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552" t="s">
        <v>544</v>
      </c>
    </row>
    <row r="21" spans="1:53" ht="45">
      <c r="A21" s="791"/>
      <c r="B21" s="791"/>
      <c r="C21" s="79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552" t="s">
        <v>683</v>
      </c>
    </row>
    <row r="22" spans="1:53" ht="20.100000000000001" customHeight="1">
      <c r="A22" s="791"/>
      <c r="B22" s="791"/>
      <c r="C22" s="791"/>
      <c r="D22" s="791">
        <v>1</v>
      </c>
      <c r="E22" s="298"/>
      <c r="F22" s="348"/>
      <c r="G22" s="349"/>
      <c r="H22" s="349"/>
      <c r="I22" s="795"/>
      <c r="J22" s="796"/>
      <c r="K22" s="774"/>
      <c r="L22" s="797" t="str">
        <f>mergeValue(A22) &amp;"."&amp; mergeValue(B22)&amp;"."&amp; mergeValue(C22)&amp;"."&amp; mergeValue(D22)</f>
        <v>1.1.1.1</v>
      </c>
      <c r="M22" s="798"/>
      <c r="N22" s="780" t="s">
        <v>87</v>
      </c>
      <c r="O22" s="792"/>
      <c r="P22" s="801" t="s">
        <v>96</v>
      </c>
      <c r="Q22" s="802"/>
      <c r="R22" s="780" t="s">
        <v>88</v>
      </c>
      <c r="S22" s="792"/>
      <c r="T22" s="799">
        <v>1</v>
      </c>
      <c r="U22" s="803"/>
      <c r="V22" s="780" t="s">
        <v>88</v>
      </c>
      <c r="W22" s="792"/>
      <c r="X22" s="799">
        <v>1</v>
      </c>
      <c r="Y22" s="800"/>
      <c r="Z22" s="780" t="s">
        <v>88</v>
      </c>
      <c r="AA22" s="191"/>
      <c r="AB22" s="113">
        <v>1</v>
      </c>
      <c r="AC22" s="420"/>
      <c r="AD22" s="659"/>
      <c r="AE22" s="659"/>
      <c r="AF22" s="659"/>
      <c r="AG22" s="659"/>
      <c r="AH22" s="661"/>
      <c r="AI22" s="572" t="s">
        <v>87</v>
      </c>
      <c r="AJ22" s="661"/>
      <c r="AK22" s="590" t="s">
        <v>88</v>
      </c>
      <c r="AL22" s="282"/>
      <c r="AM22" s="764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1"/>
      <c r="B23" s="791"/>
      <c r="C23" s="791"/>
      <c r="D23" s="791"/>
      <c r="E23" s="298"/>
      <c r="F23" s="348"/>
      <c r="G23" s="349"/>
      <c r="H23" s="349"/>
      <c r="I23" s="795"/>
      <c r="J23" s="796"/>
      <c r="K23" s="774"/>
      <c r="L23" s="797"/>
      <c r="M23" s="798"/>
      <c r="N23" s="780"/>
      <c r="O23" s="792"/>
      <c r="P23" s="801"/>
      <c r="Q23" s="802"/>
      <c r="R23" s="780"/>
      <c r="S23" s="792"/>
      <c r="T23" s="799"/>
      <c r="U23" s="804"/>
      <c r="V23" s="780"/>
      <c r="W23" s="792"/>
      <c r="X23" s="799"/>
      <c r="Y23" s="800"/>
      <c r="Z23" s="780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4"/>
      <c r="AO23" s="317"/>
      <c r="AP23" s="317"/>
      <c r="AQ23" s="317"/>
      <c r="AR23" s="317"/>
      <c r="AS23" s="317"/>
      <c r="AT23" s="317"/>
    </row>
    <row r="24" spans="1:53" ht="20.100000000000001" customHeight="1">
      <c r="A24" s="791"/>
      <c r="B24" s="791"/>
      <c r="C24" s="791"/>
      <c r="D24" s="791"/>
      <c r="E24" s="298"/>
      <c r="F24" s="348"/>
      <c r="G24" s="349"/>
      <c r="H24" s="349"/>
      <c r="I24" s="795"/>
      <c r="J24" s="796"/>
      <c r="K24" s="774"/>
      <c r="L24" s="797"/>
      <c r="M24" s="798"/>
      <c r="N24" s="780"/>
      <c r="O24" s="792"/>
      <c r="P24" s="801"/>
      <c r="Q24" s="802"/>
      <c r="R24" s="780"/>
      <c r="S24" s="792"/>
      <c r="T24" s="799"/>
      <c r="U24" s="805"/>
      <c r="V24" s="780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4"/>
      <c r="AO24" s="317"/>
      <c r="AP24" s="317"/>
      <c r="AQ24" s="317"/>
      <c r="AR24" s="317"/>
      <c r="AS24" s="317"/>
      <c r="AT24" s="317"/>
    </row>
    <row r="25" spans="1:53" ht="20.100000000000001" customHeight="1">
      <c r="A25" s="791"/>
      <c r="B25" s="791"/>
      <c r="C25" s="791"/>
      <c r="D25" s="791"/>
      <c r="E25" s="298"/>
      <c r="F25" s="348"/>
      <c r="G25" s="349"/>
      <c r="H25" s="349"/>
      <c r="I25" s="795"/>
      <c r="J25" s="796"/>
      <c r="K25" s="774"/>
      <c r="L25" s="797"/>
      <c r="M25" s="798"/>
      <c r="N25" s="780"/>
      <c r="O25" s="792"/>
      <c r="P25" s="801"/>
      <c r="Q25" s="802"/>
      <c r="R25" s="780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4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1"/>
      <c r="B26" s="791"/>
      <c r="C26" s="791"/>
      <c r="D26" s="791"/>
      <c r="E26" s="350"/>
      <c r="F26" s="351"/>
      <c r="G26" s="350"/>
      <c r="H26" s="350"/>
      <c r="I26" s="795"/>
      <c r="J26" s="796"/>
      <c r="K26" s="774"/>
      <c r="L26" s="797"/>
      <c r="M26" s="798"/>
      <c r="N26" s="780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4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1"/>
      <c r="B27" s="791"/>
      <c r="C27" s="79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4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1"/>
      <c r="B28" s="79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680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806" t="s">
        <v>687</v>
      </c>
      <c r="M5" s="806"/>
      <c r="N5" s="806"/>
      <c r="O5" s="806"/>
      <c r="P5" s="806"/>
      <c r="Q5" s="806"/>
      <c r="R5" s="806"/>
      <c r="S5" s="806"/>
      <c r="T5" s="806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3" t="str">
        <f>IF(NameOrPr_ch="",IF(NameOrPr="","",NameOrPr),NameOrPr_ch)</f>
        <v>рст но</v>
      </c>
      <c r="O7" s="773"/>
      <c r="P7" s="773"/>
      <c r="Q7" s="773"/>
      <c r="R7" s="773"/>
      <c r="S7" s="773"/>
      <c r="T7" s="773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3" t="str">
        <f>IF(datePr_ch="",IF(datePr="","",datePr),datePr_ch)</f>
        <v>22.11.2022</v>
      </c>
      <c r="O8" s="773"/>
      <c r="P8" s="773"/>
      <c r="Q8" s="773"/>
      <c r="R8" s="773"/>
      <c r="S8" s="773"/>
      <c r="T8" s="773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3" t="str">
        <f>IF(numberPr_ch="",IF(numberPr="","",numberPr),numberPr_ch)</f>
        <v>47/134</v>
      </c>
      <c r="O9" s="773"/>
      <c r="P9" s="773"/>
      <c r="Q9" s="773"/>
      <c r="R9" s="773"/>
      <c r="S9" s="773"/>
      <c r="T9" s="773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5" t="s">
        <v>576</v>
      </c>
      <c r="N10" s="773" t="str">
        <f>IF(IstPub_ch="",IF(IstPub="","",IstPub),IstPub_ch)</f>
        <v>сайт рст но</v>
      </c>
      <c r="O10" s="773"/>
      <c r="P10" s="773"/>
      <c r="Q10" s="773"/>
      <c r="R10" s="773"/>
      <c r="S10" s="773"/>
      <c r="T10" s="773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32"/>
      <c r="M11" s="732"/>
      <c r="N11" s="211"/>
      <c r="O11" s="211"/>
      <c r="P11" s="211"/>
      <c r="Q11" s="211"/>
      <c r="R11" s="790"/>
      <c r="S11" s="790"/>
      <c r="T11" s="790"/>
      <c r="U11" s="790"/>
      <c r="V11" s="790"/>
      <c r="W11" s="790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2"/>
      <c r="M12" s="732"/>
      <c r="N12" s="211"/>
      <c r="O12" s="211"/>
      <c r="P12" s="211"/>
      <c r="Q12" s="211"/>
      <c r="R12" s="790"/>
      <c r="S12" s="790"/>
      <c r="T12" s="790"/>
      <c r="U12" s="790"/>
      <c r="V12" s="790"/>
      <c r="W12" s="790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3"/>
      <c r="S13" s="783"/>
      <c r="T13" s="783"/>
      <c r="U13" s="783"/>
      <c r="V13" s="783"/>
      <c r="W13" s="783"/>
      <c r="X13" s="417"/>
      <c r="AC13" s="783"/>
      <c r="AD13" s="783"/>
      <c r="AE13" s="783"/>
      <c r="AF13" s="783"/>
      <c r="AG13" s="783"/>
      <c r="AH13" s="783"/>
      <c r="AI13" s="783"/>
      <c r="AJ13" s="783"/>
    </row>
    <row r="14" spans="7:49" ht="14.25" customHeight="1">
      <c r="J14" s="86"/>
      <c r="K14" s="86"/>
      <c r="L14" s="784" t="s">
        <v>510</v>
      </c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23" t="s">
        <v>511</v>
      </c>
    </row>
    <row r="15" spans="7:49" ht="14.25" customHeight="1">
      <c r="J15" s="86"/>
      <c r="K15" s="86"/>
      <c r="L15" s="784" t="s">
        <v>95</v>
      </c>
      <c r="M15" s="784" t="s">
        <v>547</v>
      </c>
      <c r="N15" s="784" t="s">
        <v>434</v>
      </c>
      <c r="O15" s="784"/>
      <c r="P15" s="784"/>
      <c r="Q15" s="785" t="s">
        <v>406</v>
      </c>
      <c r="R15" s="785"/>
      <c r="S15" s="785"/>
      <c r="T15" s="785"/>
      <c r="U15" s="785" t="s">
        <v>435</v>
      </c>
      <c r="V15" s="785"/>
      <c r="W15" s="785"/>
      <c r="X15" s="785"/>
      <c r="Y15" s="785" t="s">
        <v>409</v>
      </c>
      <c r="Z15" s="785"/>
      <c r="AA15" s="785"/>
      <c r="AB15" s="785"/>
      <c r="AC15" s="785" t="s">
        <v>534</v>
      </c>
      <c r="AD15" s="785"/>
      <c r="AE15" s="785"/>
      <c r="AF15" s="785"/>
      <c r="AG15" s="785"/>
      <c r="AH15" s="785"/>
      <c r="AI15" s="785"/>
      <c r="AJ15" s="784" t="s">
        <v>344</v>
      </c>
      <c r="AK15" s="768" t="s">
        <v>278</v>
      </c>
      <c r="AL15" s="723"/>
    </row>
    <row r="16" spans="7:49" ht="27.95" customHeight="1">
      <c r="J16" s="86"/>
      <c r="K16" s="86"/>
      <c r="L16" s="784"/>
      <c r="M16" s="784"/>
      <c r="N16" s="784"/>
      <c r="O16" s="784"/>
      <c r="P16" s="784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 t="s">
        <v>436</v>
      </c>
      <c r="AD16" s="785"/>
      <c r="AE16" s="723" t="s">
        <v>437</v>
      </c>
      <c r="AF16" s="723"/>
      <c r="AG16" s="787" t="s">
        <v>536</v>
      </c>
      <c r="AH16" s="787"/>
      <c r="AI16" s="787"/>
      <c r="AJ16" s="784"/>
      <c r="AK16" s="768"/>
      <c r="AL16" s="723"/>
    </row>
    <row r="17" spans="1:53" ht="14.25" customHeight="1">
      <c r="J17" s="86"/>
      <c r="K17" s="86"/>
      <c r="L17" s="784"/>
      <c r="M17" s="784"/>
      <c r="N17" s="784"/>
      <c r="O17" s="784"/>
      <c r="P17" s="784"/>
      <c r="Q17" s="785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786" t="s">
        <v>408</v>
      </c>
      <c r="AI17" s="786"/>
      <c r="AJ17" s="784"/>
      <c r="AK17" s="768"/>
      <c r="AL17" s="723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7">
        <f ca="1">OFFSET(N18,0,-1)+1</f>
        <v>3</v>
      </c>
      <c r="O18" s="777"/>
      <c r="P18" s="777"/>
      <c r="Q18" s="777">
        <f ca="1">OFFSET(Q18,0,-3)+1</f>
        <v>4</v>
      </c>
      <c r="R18" s="777"/>
      <c r="S18" s="777"/>
      <c r="T18" s="777"/>
      <c r="U18" s="777">
        <f ca="1">OFFSET(U18,0,-4)+1</f>
        <v>5</v>
      </c>
      <c r="V18" s="777"/>
      <c r="W18" s="777"/>
      <c r="X18" s="777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79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9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618" t="s">
        <v>543</v>
      </c>
    </row>
    <row r="20" spans="1:53" ht="22.5">
      <c r="A20" s="791"/>
      <c r="B20" s="79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2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617" t="s">
        <v>544</v>
      </c>
    </row>
    <row r="21" spans="1:53" ht="45">
      <c r="A21" s="791"/>
      <c r="B21" s="791"/>
      <c r="C21" s="79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2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617" t="s">
        <v>683</v>
      </c>
    </row>
    <row r="22" spans="1:53" ht="20.100000000000001" customHeight="1">
      <c r="A22" s="791"/>
      <c r="B22" s="791"/>
      <c r="C22" s="791"/>
      <c r="D22" s="791">
        <v>1</v>
      </c>
      <c r="E22" s="298"/>
      <c r="F22" s="348"/>
      <c r="G22" s="349"/>
      <c r="H22" s="349"/>
      <c r="I22" s="795"/>
      <c r="J22" s="796"/>
      <c r="K22" s="774"/>
      <c r="L22" s="811" t="str">
        <f>mergeValue(A22) &amp;"."&amp; mergeValue(B22)&amp;"."&amp; mergeValue(C22)&amp;"."&amp; mergeValue(D22)</f>
        <v>1.1.1.1</v>
      </c>
      <c r="M22" s="813"/>
      <c r="N22" s="815"/>
      <c r="O22" s="801" t="s">
        <v>96</v>
      </c>
      <c r="P22" s="802"/>
      <c r="Q22" s="780" t="s">
        <v>88</v>
      </c>
      <c r="R22" s="792"/>
      <c r="S22" s="799">
        <v>1</v>
      </c>
      <c r="T22" s="816"/>
      <c r="U22" s="780" t="s">
        <v>88</v>
      </c>
      <c r="V22" s="792"/>
      <c r="W22" s="799" t="s">
        <v>96</v>
      </c>
      <c r="X22" s="807"/>
      <c r="Y22" s="780" t="s">
        <v>88</v>
      </c>
      <c r="Z22" s="191"/>
      <c r="AA22" s="113">
        <v>1</v>
      </c>
      <c r="AB22" s="598"/>
      <c r="AC22" s="659"/>
      <c r="AD22" s="659"/>
      <c r="AE22" s="660"/>
      <c r="AF22" s="659"/>
      <c r="AG22" s="661"/>
      <c r="AH22" s="572" t="s">
        <v>87</v>
      </c>
      <c r="AI22" s="661"/>
      <c r="AJ22" s="590" t="s">
        <v>88</v>
      </c>
      <c r="AK22" s="282"/>
      <c r="AL22" s="764" t="s">
        <v>548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1"/>
      <c r="B23" s="791"/>
      <c r="C23" s="791"/>
      <c r="D23" s="791"/>
      <c r="E23" s="298"/>
      <c r="F23" s="348"/>
      <c r="G23" s="349"/>
      <c r="H23" s="349"/>
      <c r="I23" s="795"/>
      <c r="J23" s="796"/>
      <c r="K23" s="774"/>
      <c r="L23" s="797"/>
      <c r="M23" s="814"/>
      <c r="N23" s="815"/>
      <c r="O23" s="801"/>
      <c r="P23" s="802"/>
      <c r="Q23" s="780"/>
      <c r="R23" s="792"/>
      <c r="S23" s="799"/>
      <c r="T23" s="817"/>
      <c r="U23" s="780"/>
      <c r="V23" s="792"/>
      <c r="W23" s="799"/>
      <c r="X23" s="808"/>
      <c r="Y23" s="780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4"/>
      <c r="AN23" s="317"/>
      <c r="AO23" s="317"/>
      <c r="AP23" s="317"/>
      <c r="AQ23" s="317"/>
      <c r="AR23" s="317"/>
      <c r="AS23" s="317"/>
    </row>
    <row r="24" spans="1:53" ht="20.100000000000001" customHeight="1">
      <c r="A24" s="791"/>
      <c r="B24" s="791"/>
      <c r="C24" s="791"/>
      <c r="D24" s="791"/>
      <c r="E24" s="298"/>
      <c r="F24" s="348"/>
      <c r="G24" s="349"/>
      <c r="H24" s="349"/>
      <c r="I24" s="795"/>
      <c r="J24" s="796"/>
      <c r="K24" s="774"/>
      <c r="L24" s="797"/>
      <c r="M24" s="814"/>
      <c r="N24" s="815"/>
      <c r="O24" s="801"/>
      <c r="P24" s="802"/>
      <c r="Q24" s="780"/>
      <c r="R24" s="792"/>
      <c r="S24" s="799"/>
      <c r="T24" s="818"/>
      <c r="U24" s="780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4"/>
      <c r="AN24" s="317"/>
      <c r="AO24" s="317"/>
      <c r="AP24" s="317"/>
      <c r="AQ24" s="317"/>
      <c r="AR24" s="317"/>
      <c r="AS24" s="317"/>
    </row>
    <row r="25" spans="1:53" ht="20.100000000000001" customHeight="1">
      <c r="A25" s="791"/>
      <c r="B25" s="791"/>
      <c r="C25" s="791"/>
      <c r="D25" s="791"/>
      <c r="E25" s="298"/>
      <c r="F25" s="348"/>
      <c r="G25" s="349"/>
      <c r="H25" s="349"/>
      <c r="I25" s="795"/>
      <c r="J25" s="796"/>
      <c r="K25" s="774"/>
      <c r="L25" s="797"/>
      <c r="M25" s="814"/>
      <c r="N25" s="815"/>
      <c r="O25" s="801"/>
      <c r="P25" s="802"/>
      <c r="Q25" s="780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4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1"/>
      <c r="B26" s="791"/>
      <c r="C26" s="791"/>
      <c r="D26" s="791"/>
      <c r="E26" s="350"/>
      <c r="F26" s="351"/>
      <c r="G26" s="350"/>
      <c r="H26" s="350"/>
      <c r="I26" s="795"/>
      <c r="J26" s="796"/>
      <c r="K26" s="774"/>
      <c r="L26" s="797"/>
      <c r="M26" s="814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4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1"/>
      <c r="B27" s="791"/>
      <c r="C27" s="79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4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1"/>
      <c r="B28" s="79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3"/>
      <c r="B13" s="763"/>
      <c r="C13" s="763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Нижний Новгород (22701000)</v>
      </c>
      <c r="I13" s="67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8" t="s">
        <v>680</v>
      </c>
      <c r="H15" s="758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1" t="str">
        <f>"Код отчёта: " &amp; GetCode()</f>
        <v>Код отчёта: FAS.JKH.OPEN.INFO.PRICE.HVS</v>
      </c>
      <c r="C2" s="691"/>
      <c r="D2" s="691"/>
      <c r="E2" s="691"/>
      <c r="F2" s="691"/>
      <c r="G2" s="691"/>
      <c r="Q2" s="356"/>
      <c r="R2" s="356"/>
      <c r="S2" s="356"/>
      <c r="T2" s="356"/>
      <c r="U2" s="356"/>
      <c r="V2" s="356"/>
      <c r="W2" s="356"/>
    </row>
    <row r="3" spans="1:27" ht="18" customHeight="1">
      <c r="B3" s="692" t="str">
        <f>"Версия " &amp; GetVersion()</f>
        <v>Версия 1.0.2</v>
      </c>
      <c r="C3" s="692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6" t="s">
        <v>495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3" t="s">
        <v>676</v>
      </c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58"/>
    </row>
    <row r="8" spans="1:27" ht="15" customHeight="1">
      <c r="A8" s="42"/>
      <c r="B8" s="77"/>
      <c r="C8" s="76"/>
      <c r="D8" s="59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58"/>
    </row>
    <row r="9" spans="1:27" ht="15" customHeight="1">
      <c r="A9" s="42"/>
      <c r="B9" s="77"/>
      <c r="C9" s="76"/>
      <c r="D9" s="59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58"/>
    </row>
    <row r="10" spans="1:27" ht="10.5" customHeight="1">
      <c r="A10" s="42"/>
      <c r="B10" s="77"/>
      <c r="C10" s="76"/>
      <c r="D10" s="59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58"/>
    </row>
    <row r="11" spans="1:27" ht="27" customHeight="1">
      <c r="A11" s="42"/>
      <c r="B11" s="77"/>
      <c r="C11" s="76"/>
      <c r="D11" s="59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58"/>
    </row>
    <row r="12" spans="1:27" ht="12" customHeight="1">
      <c r="A12" s="42"/>
      <c r="B12" s="77"/>
      <c r="C12" s="76"/>
      <c r="D12" s="59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58"/>
    </row>
    <row r="13" spans="1:27" ht="38.25" customHeight="1">
      <c r="A13" s="42"/>
      <c r="B13" s="77"/>
      <c r="C13" s="76"/>
      <c r="D13" s="59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72"/>
    </row>
    <row r="14" spans="1:27" ht="15" customHeight="1">
      <c r="A14" s="42"/>
      <c r="B14" s="77"/>
      <c r="C14" s="76"/>
      <c r="D14" s="59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58"/>
    </row>
    <row r="15" spans="1:27" ht="15">
      <c r="A15" s="42"/>
      <c r="B15" s="77"/>
      <c r="C15" s="76"/>
      <c r="D15" s="59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58"/>
    </row>
    <row r="16" spans="1:27" ht="15">
      <c r="A16" s="42"/>
      <c r="B16" s="77"/>
      <c r="C16" s="76"/>
      <c r="D16" s="59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58"/>
    </row>
    <row r="17" spans="1:25" ht="15" customHeight="1">
      <c r="A17" s="42"/>
      <c r="B17" s="77"/>
      <c r="C17" s="76"/>
      <c r="D17" s="59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58"/>
    </row>
    <row r="18" spans="1:25" ht="15">
      <c r="A18" s="42"/>
      <c r="B18" s="77"/>
      <c r="C18" s="76"/>
      <c r="D18" s="59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58"/>
    </row>
    <row r="19" spans="1:25" ht="59.25" customHeight="1">
      <c r="A19" s="42"/>
      <c r="B19" s="77"/>
      <c r="C19" s="76"/>
      <c r="D19" s="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99" t="s">
        <v>257</v>
      </c>
      <c r="G21" s="700"/>
      <c r="H21" s="700"/>
      <c r="I21" s="700"/>
      <c r="J21" s="700"/>
      <c r="K21" s="700"/>
      <c r="L21" s="700"/>
      <c r="M21" s="700"/>
      <c r="N21" s="59"/>
      <c r="O21" s="70" t="s">
        <v>240</v>
      </c>
      <c r="P21" s="701" t="s">
        <v>241</v>
      </c>
      <c r="Q21" s="702"/>
      <c r="R21" s="702"/>
      <c r="S21" s="702"/>
      <c r="T21" s="702"/>
      <c r="U21" s="702"/>
      <c r="V21" s="702"/>
      <c r="W21" s="702"/>
      <c r="X21" s="702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99" t="s">
        <v>243</v>
      </c>
      <c r="G22" s="700"/>
      <c r="H22" s="700"/>
      <c r="I22" s="700"/>
      <c r="J22" s="700"/>
      <c r="K22" s="700"/>
      <c r="L22" s="700"/>
      <c r="M22" s="700"/>
      <c r="N22" s="59"/>
      <c r="O22" s="73" t="s">
        <v>240</v>
      </c>
      <c r="P22" s="701" t="s">
        <v>674</v>
      </c>
      <c r="Q22" s="702"/>
      <c r="R22" s="702"/>
      <c r="S22" s="702"/>
      <c r="T22" s="702"/>
      <c r="U22" s="702"/>
      <c r="V22" s="702"/>
      <c r="W22" s="702"/>
      <c r="X22" s="702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4"/>
      <c r="Q23" s="694"/>
      <c r="R23" s="694"/>
      <c r="S23" s="694"/>
      <c r="T23" s="694"/>
      <c r="U23" s="694"/>
      <c r="V23" s="694"/>
      <c r="W23" s="694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98" t="s">
        <v>442</v>
      </c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58"/>
    </row>
    <row r="36" spans="1:25" ht="38.25" hidden="1" customHeight="1">
      <c r="A36" s="42"/>
      <c r="B36" s="77"/>
      <c r="C36" s="76"/>
      <c r="D36" s="60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58"/>
    </row>
    <row r="37" spans="1:25" ht="9.75" hidden="1" customHeight="1">
      <c r="A37" s="42"/>
      <c r="B37" s="77"/>
      <c r="C37" s="76"/>
      <c r="D37" s="60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58"/>
    </row>
    <row r="38" spans="1:25" ht="51" hidden="1" customHeight="1">
      <c r="A38" s="42"/>
      <c r="B38" s="77"/>
      <c r="C38" s="76"/>
      <c r="D38" s="60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  <c r="U38" s="698"/>
      <c r="V38" s="698"/>
      <c r="W38" s="698"/>
      <c r="X38" s="698"/>
      <c r="Y38" s="58"/>
    </row>
    <row r="39" spans="1:25" ht="15" hidden="1" customHeight="1">
      <c r="A39" s="42"/>
      <c r="B39" s="77"/>
      <c r="C39" s="76"/>
      <c r="D39" s="60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58"/>
    </row>
    <row r="40" spans="1:25" ht="12" hidden="1" customHeight="1">
      <c r="A40" s="42"/>
      <c r="B40" s="77"/>
      <c r="C40" s="76"/>
      <c r="D40" s="60"/>
      <c r="E40" s="703"/>
      <c r="F40" s="704"/>
      <c r="G40" s="704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4"/>
      <c r="X40" s="704"/>
      <c r="Y40" s="58"/>
    </row>
    <row r="41" spans="1:25" ht="38.25" hidden="1" customHeight="1">
      <c r="A41" s="42"/>
      <c r="B41" s="77"/>
      <c r="C41" s="76"/>
      <c r="D41" s="60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58"/>
    </row>
    <row r="42" spans="1:25" ht="15" hidden="1">
      <c r="A42" s="42"/>
      <c r="B42" s="77"/>
      <c r="C42" s="76"/>
      <c r="D42" s="60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58"/>
    </row>
    <row r="43" spans="1:25" ht="15" hidden="1">
      <c r="A43" s="42"/>
      <c r="B43" s="77"/>
      <c r="C43" s="76"/>
      <c r="D43" s="60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58"/>
    </row>
    <row r="44" spans="1:25" ht="33.75" hidden="1" customHeight="1">
      <c r="A44" s="42"/>
      <c r="B44" s="77"/>
      <c r="C44" s="76"/>
      <c r="D44" s="65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58"/>
    </row>
    <row r="45" spans="1:25" ht="15" hidden="1">
      <c r="A45" s="42"/>
      <c r="B45" s="77"/>
      <c r="C45" s="76"/>
      <c r="D45" s="65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58"/>
    </row>
    <row r="46" spans="1:25" ht="24" hidden="1" customHeight="1">
      <c r="A46" s="42"/>
      <c r="B46" s="77"/>
      <c r="C46" s="76"/>
      <c r="D46" s="60"/>
      <c r="E46" s="709" t="s">
        <v>239</v>
      </c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709"/>
      <c r="U46" s="709"/>
      <c r="V46" s="709"/>
      <c r="W46" s="709"/>
      <c r="X46" s="709"/>
      <c r="Y46" s="58"/>
    </row>
    <row r="47" spans="1:25" ht="37.5" hidden="1" customHeight="1">
      <c r="A47" s="42"/>
      <c r="B47" s="77"/>
      <c r="C47" s="76"/>
      <c r="D47" s="60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58"/>
    </row>
    <row r="48" spans="1:25" ht="24" hidden="1" customHeight="1">
      <c r="A48" s="42"/>
      <c r="B48" s="77"/>
      <c r="C48" s="76"/>
      <c r="D48" s="60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58"/>
    </row>
    <row r="49" spans="1:25" ht="51" hidden="1" customHeight="1">
      <c r="A49" s="42"/>
      <c r="B49" s="77"/>
      <c r="C49" s="76"/>
      <c r="D49" s="60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09"/>
      <c r="Y49" s="58"/>
    </row>
    <row r="50" spans="1:25" ht="15" hidden="1">
      <c r="A50" s="42"/>
      <c r="B50" s="77"/>
      <c r="C50" s="76"/>
      <c r="D50" s="60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709"/>
      <c r="U50" s="709"/>
      <c r="V50" s="709"/>
      <c r="W50" s="709"/>
      <c r="X50" s="709"/>
      <c r="Y50" s="58"/>
    </row>
    <row r="51" spans="1:25" ht="15" hidden="1">
      <c r="A51" s="42"/>
      <c r="B51" s="77"/>
      <c r="C51" s="76"/>
      <c r="D51" s="60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709"/>
      <c r="U51" s="709"/>
      <c r="V51" s="709"/>
      <c r="W51" s="709"/>
      <c r="X51" s="709"/>
      <c r="Y51" s="58"/>
    </row>
    <row r="52" spans="1:25" ht="15" hidden="1">
      <c r="A52" s="42"/>
      <c r="B52" s="77"/>
      <c r="C52" s="76"/>
      <c r="D52" s="60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58"/>
    </row>
    <row r="53" spans="1:25" ht="15" hidden="1">
      <c r="A53" s="42"/>
      <c r="B53" s="77"/>
      <c r="C53" s="76"/>
      <c r="D53" s="60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58"/>
    </row>
    <row r="54" spans="1:25" ht="15" hidden="1">
      <c r="A54" s="42"/>
      <c r="B54" s="77"/>
      <c r="C54" s="76"/>
      <c r="D54" s="60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09"/>
      <c r="W54" s="709"/>
      <c r="X54" s="709"/>
      <c r="Y54" s="58"/>
    </row>
    <row r="55" spans="1:25" ht="15" hidden="1">
      <c r="A55" s="42"/>
      <c r="B55" s="77"/>
      <c r="C55" s="76"/>
      <c r="D55" s="60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709"/>
      <c r="U55" s="709"/>
      <c r="V55" s="709"/>
      <c r="W55" s="709"/>
      <c r="X55" s="709"/>
      <c r="Y55" s="58"/>
    </row>
    <row r="56" spans="1:25" ht="25.5" hidden="1" customHeight="1">
      <c r="A56" s="42"/>
      <c r="B56" s="77"/>
      <c r="C56" s="76"/>
      <c r="D56" s="65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58"/>
    </row>
    <row r="57" spans="1:25" ht="15" hidden="1">
      <c r="A57" s="42"/>
      <c r="B57" s="77"/>
      <c r="C57" s="76"/>
      <c r="D57" s="65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709"/>
      <c r="U57" s="709"/>
      <c r="V57" s="709"/>
      <c r="W57" s="709"/>
      <c r="X57" s="709"/>
      <c r="Y57" s="58"/>
    </row>
    <row r="58" spans="1:25" ht="15" hidden="1" customHeight="1">
      <c r="A58" s="42"/>
      <c r="B58" s="77"/>
      <c r="C58" s="76"/>
      <c r="D58" s="60"/>
      <c r="E58" s="695" t="s">
        <v>443</v>
      </c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10"/>
      <c r="F59" s="710"/>
      <c r="G59" s="710"/>
      <c r="H59" s="703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58"/>
    </row>
    <row r="60" spans="1:25" ht="15" hidden="1" customHeight="1">
      <c r="A60" s="42"/>
      <c r="B60" s="77"/>
      <c r="C60" s="76"/>
      <c r="D60" s="60"/>
      <c r="E60" s="706"/>
      <c r="F60" s="706"/>
      <c r="G60" s="706"/>
      <c r="H60" s="708"/>
      <c r="I60" s="708"/>
      <c r="J60" s="708"/>
      <c r="K60" s="708"/>
      <c r="L60" s="708"/>
      <c r="M60" s="708"/>
      <c r="N60" s="708"/>
      <c r="O60" s="708"/>
      <c r="P60" s="708"/>
      <c r="Q60" s="708"/>
      <c r="R60" s="708"/>
      <c r="S60" s="708"/>
      <c r="T60" s="708"/>
      <c r="U60" s="708"/>
      <c r="V60" s="708"/>
      <c r="W60" s="708"/>
      <c r="X60" s="708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08"/>
      <c r="I61" s="708"/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8"/>
      <c r="U61" s="708"/>
      <c r="V61" s="708"/>
      <c r="W61" s="708"/>
      <c r="X61" s="708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5" t="s">
        <v>444</v>
      </c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695" t="s">
        <v>673</v>
      </c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5" t="s">
        <v>443</v>
      </c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6"/>
      <c r="F82" s="706"/>
      <c r="G82" s="706"/>
      <c r="H82" s="703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4"/>
      <c r="V82" s="704"/>
      <c r="W82" s="704"/>
      <c r="X82" s="704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708"/>
      <c r="W84" s="708"/>
      <c r="X84" s="708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7" t="s">
        <v>238</v>
      </c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7"/>
      <c r="S98" s="707"/>
      <c r="T98" s="707"/>
      <c r="U98" s="707"/>
      <c r="V98" s="707"/>
      <c r="W98" s="707"/>
      <c r="X98" s="707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5" t="s">
        <v>237</v>
      </c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5" t="s">
        <v>236</v>
      </c>
      <c r="G102" s="705"/>
      <c r="H102" s="705"/>
      <c r="I102" s="705"/>
      <c r="J102" s="705"/>
      <c r="K102" s="705"/>
      <c r="L102" s="705"/>
      <c r="M102" s="705"/>
      <c r="N102" s="705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6"/>
  <sheetViews>
    <sheetView showGridLines="0" topLeftCell="C4" zoomScaleNormal="100" workbookViewId="0">
      <selection activeCell="F12" sqref="F12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06" t="s">
        <v>509</v>
      </c>
      <c r="E5" s="806"/>
      <c r="F5" s="806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4" t="s">
        <v>510</v>
      </c>
      <c r="E7" s="784"/>
      <c r="F7" s="784"/>
      <c r="G7" s="819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19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7" t="s">
        <v>2247</v>
      </c>
      <c r="F12" s="647" t="s">
        <v>2248</v>
      </c>
      <c r="G12" s="820" t="s">
        <v>688</v>
      </c>
    </row>
    <row r="13" spans="1:16" ht="15" customHeight="1">
      <c r="A13" s="412"/>
      <c r="C13" s="86"/>
      <c r="D13" s="117"/>
      <c r="E13" s="428" t="s">
        <v>331</v>
      </c>
      <c r="F13" s="425"/>
      <c r="G13" s="821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84"/>
      <c r="F15" s="685"/>
      <c r="G15" s="820" t="s">
        <v>689</v>
      </c>
    </row>
    <row r="16" spans="1:16" ht="15" customHeight="1">
      <c r="A16" s="412"/>
      <c r="C16" s="86"/>
      <c r="D16" s="117"/>
      <c r="E16" s="428" t="s">
        <v>331</v>
      </c>
      <c r="F16" s="425"/>
      <c r="G16" s="821"/>
    </row>
  </sheetData>
  <sheetProtection password="FA9C" sheet="1" objects="1" scenarios="1" formatColumns="0" formatRows="0"/>
  <dataConsolidate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c6d6fdb-7b11-40bf-9923-f74acb90d645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6" t="s">
        <v>518</v>
      </c>
      <c r="E5" s="806"/>
      <c r="F5" s="806"/>
      <c r="G5" s="806"/>
      <c r="H5" s="806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4" t="s">
        <v>510</v>
      </c>
      <c r="E7" s="784"/>
      <c r="F7" s="784"/>
      <c r="G7" s="784"/>
      <c r="H7" s="784"/>
      <c r="I7" s="819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19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3" t="s">
        <v>519</v>
      </c>
      <c r="F10" s="823"/>
      <c r="G10" s="823"/>
      <c r="H10" s="823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8"/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7"/>
      <c r="H12" s="650"/>
      <c r="I12" s="552" t="s">
        <v>555</v>
      </c>
    </row>
    <row r="13" spans="1:29" ht="22.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50"/>
      <c r="I13" s="553" t="s">
        <v>524</v>
      </c>
    </row>
    <row r="14" spans="1:29" ht="39" customHeight="1">
      <c r="A14" s="412"/>
      <c r="C14" s="86"/>
      <c r="D14" s="250">
        <v>3</v>
      </c>
      <c r="E14" s="822" t="s">
        <v>690</v>
      </c>
      <c r="F14" s="822"/>
      <c r="G14" s="822"/>
      <c r="H14" s="822"/>
      <c r="I14" s="550"/>
    </row>
    <row r="15" spans="1:29" ht="20.100000000000001" customHeight="1">
      <c r="A15" s="412"/>
      <c r="C15" s="86"/>
      <c r="D15" s="250" t="s">
        <v>498</v>
      </c>
      <c r="E15" s="648"/>
      <c r="F15" s="422"/>
      <c r="G15" s="422" t="s">
        <v>515</v>
      </c>
      <c r="H15" s="650"/>
      <c r="I15" s="820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1"/>
    </row>
    <row r="17" spans="1:12" ht="69" customHeight="1">
      <c r="A17" s="412"/>
      <c r="B17" s="249">
        <v>3</v>
      </c>
      <c r="C17" s="86"/>
      <c r="D17" s="250">
        <v>4</v>
      </c>
      <c r="E17" s="822" t="s">
        <v>691</v>
      </c>
      <c r="F17" s="822"/>
      <c r="G17" s="822"/>
      <c r="H17" s="822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7"/>
      <c r="H18" s="422" t="s">
        <v>515</v>
      </c>
      <c r="I18" s="764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764"/>
    </row>
    <row r="20" spans="1:12" ht="30" customHeight="1">
      <c r="A20" s="412"/>
      <c r="B20" s="249">
        <v>3</v>
      </c>
      <c r="C20" s="86"/>
      <c r="D20" s="250">
        <v>5</v>
      </c>
      <c r="E20" s="822" t="s">
        <v>500</v>
      </c>
      <c r="F20" s="822"/>
      <c r="G20" s="822"/>
      <c r="H20" s="822"/>
      <c r="I20" s="550"/>
    </row>
    <row r="21" spans="1:12" ht="26.1" customHeight="1">
      <c r="A21" s="412"/>
      <c r="C21" s="86"/>
      <c r="D21" s="250" t="s">
        <v>501</v>
      </c>
      <c r="E21" s="824" t="s">
        <v>526</v>
      </c>
      <c r="F21" s="824"/>
      <c r="G21" s="824"/>
      <c r="H21" s="824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7"/>
      <c r="H22" s="422" t="s">
        <v>515</v>
      </c>
      <c r="I22" s="764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764"/>
    </row>
    <row r="24" spans="1:12" ht="14.25" customHeight="1">
      <c r="A24" s="412"/>
      <c r="C24" s="86"/>
      <c r="D24" s="250" t="s">
        <v>503</v>
      </c>
      <c r="E24" s="824" t="s">
        <v>693</v>
      </c>
      <c r="F24" s="824"/>
      <c r="G24" s="824"/>
      <c r="H24" s="824"/>
      <c r="I24" s="550"/>
    </row>
    <row r="25" spans="1:12" ht="54.95" customHeight="1">
      <c r="A25" s="412"/>
      <c r="C25" s="86"/>
      <c r="D25" s="250" t="s">
        <v>504</v>
      </c>
      <c r="E25" s="430" t="s">
        <v>529</v>
      </c>
      <c r="F25" s="422"/>
      <c r="G25" s="657"/>
      <c r="H25" s="422" t="s">
        <v>515</v>
      </c>
      <c r="I25" s="764" t="s">
        <v>694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764"/>
    </row>
    <row r="27" spans="1:12" ht="26.1" customHeight="1">
      <c r="A27" s="412"/>
      <c r="C27" s="86"/>
      <c r="D27" s="250" t="s">
        <v>505</v>
      </c>
      <c r="E27" s="824" t="s">
        <v>695</v>
      </c>
      <c r="F27" s="824"/>
      <c r="G27" s="824"/>
      <c r="H27" s="824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/>
      <c r="H28" s="422" t="s">
        <v>515</v>
      </c>
      <c r="I28" s="764" t="s">
        <v>553</v>
      </c>
      <c r="L28" s="317" t="s">
        <v>654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764"/>
    </row>
    <row r="30" spans="1:12" ht="59.25" customHeight="1">
      <c r="A30" s="412"/>
      <c r="B30" s="249">
        <v>3</v>
      </c>
      <c r="C30" s="86"/>
      <c r="D30" s="250" t="s">
        <v>72</v>
      </c>
      <c r="E30" s="822" t="s">
        <v>696</v>
      </c>
      <c r="F30" s="822"/>
      <c r="G30" s="822"/>
      <c r="H30" s="822"/>
      <c r="I30" s="550"/>
    </row>
    <row r="31" spans="1:12" ht="20.100000000000001" customHeight="1">
      <c r="A31" s="412"/>
      <c r="C31" s="86"/>
      <c r="D31" s="250" t="s">
        <v>507</v>
      </c>
      <c r="E31" s="648"/>
      <c r="F31" s="422"/>
      <c r="G31" s="422" t="s">
        <v>515</v>
      </c>
      <c r="H31" s="650"/>
      <c r="I31" s="764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764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58" t="s">
        <v>692</v>
      </c>
      <c r="F34" s="758"/>
      <c r="G34" s="758"/>
      <c r="H34" s="758"/>
      <c r="I34" s="758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5" t="s">
        <v>549</v>
      </c>
      <c r="E5" s="825"/>
      <c r="F5" s="825"/>
      <c r="G5" s="825"/>
      <c r="H5" s="825"/>
      <c r="I5" s="825"/>
      <c r="J5" s="825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7" t="s">
        <v>510</v>
      </c>
      <c r="E8" s="827"/>
      <c r="F8" s="827"/>
      <c r="G8" s="827"/>
      <c r="H8" s="827"/>
      <c r="I8" s="827"/>
      <c r="J8" s="827"/>
      <c r="K8" s="827" t="s">
        <v>511</v>
      </c>
    </row>
    <row r="9" spans="1:14">
      <c r="D9" s="827" t="s">
        <v>95</v>
      </c>
      <c r="E9" s="827" t="s">
        <v>557</v>
      </c>
      <c r="F9" s="827"/>
      <c r="G9" s="827" t="s">
        <v>558</v>
      </c>
      <c r="H9" s="827"/>
      <c r="I9" s="827"/>
      <c r="J9" s="827"/>
      <c r="K9" s="827"/>
    </row>
    <row r="10" spans="1:14" ht="22.5">
      <c r="D10" s="827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2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49"/>
      <c r="G12" s="649"/>
      <c r="H12" s="649"/>
      <c r="I12" s="666"/>
      <c r="J12" s="650"/>
      <c r="K12" s="820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1"/>
    </row>
    <row r="14" spans="1:14" ht="3" customHeight="1">
      <c r="A14" s="136"/>
      <c r="B14" s="136"/>
      <c r="C14" s="136"/>
    </row>
    <row r="15" spans="1:14" ht="27.75" customHeight="1">
      <c r="E15" s="826" t="s">
        <v>681</v>
      </c>
      <c r="F15" s="826"/>
      <c r="G15" s="826"/>
      <c r="H15" s="826"/>
      <c r="I15" s="826"/>
      <c r="J15" s="82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18" t="s">
        <v>317</v>
      </c>
      <c r="E7" s="720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28" t="s">
        <v>318</v>
      </c>
      <c r="E15" s="828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6" t="s">
        <v>95</v>
      </c>
      <c r="G5" s="472" t="s">
        <v>513</v>
      </c>
      <c r="H5" s="681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0">
        <v>1</v>
      </c>
      <c r="G7" s="554" t="s">
        <v>567</v>
      </c>
      <c r="H7" s="679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680" t="str">
        <f>"2." &amp;mergeValue(A8)</f>
        <v>2.1</v>
      </c>
      <c r="G8" s="554" t="s">
        <v>569</v>
      </c>
      <c r="H8" s="679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680" t="str">
        <f>"3." &amp;mergeValue(A9)</f>
        <v>3.1</v>
      </c>
      <c r="G9" s="554" t="s">
        <v>570</v>
      </c>
      <c r="H9" s="679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680" t="str">
        <f>"4."&amp;mergeValue(A10)</f>
        <v>4.1</v>
      </c>
      <c r="G10" s="554" t="s">
        <v>571</v>
      </c>
      <c r="H10" s="681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677"/>
      <c r="D11" s="677"/>
      <c r="F11" s="680" t="str">
        <f>"4."&amp;mergeValue(A11) &amp;"."&amp;mergeValue(B11)</f>
        <v>4.1.1</v>
      </c>
      <c r="G11" s="461" t="s">
        <v>679</v>
      </c>
      <c r="H11" s="679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677"/>
      <c r="F12" s="680" t="str">
        <f>"4."&amp;mergeValue(A12) &amp;"."&amp;mergeValue(B12)&amp;"."&amp;mergeValue(C12)</f>
        <v>4.1.1.1</v>
      </c>
      <c r="G12" s="476" t="s">
        <v>572</v>
      </c>
      <c r="H12" s="679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3"/>
      <c r="B13" s="763"/>
      <c r="C13" s="763"/>
      <c r="D13" s="677">
        <v>1</v>
      </c>
      <c r="F13" s="680" t="str">
        <f>"4."&amp;mergeValue(A13) &amp;"."&amp;mergeValue(B13)&amp;"."&amp;mergeValue(C13)&amp;"."&amp;mergeValue(D13)</f>
        <v>4.1.1.1.1</v>
      </c>
      <c r="G13" s="557" t="s">
        <v>573</v>
      </c>
      <c r="H13" s="679" t="str">
        <f>IF(Территории!R14="","","" &amp; Территории!R14 &amp; "")</f>
        <v>город Нижний Новгород (22701000)</v>
      </c>
      <c r="I13" s="67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8" t="s">
        <v>680</v>
      </c>
      <c r="H15" s="758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5" t="s">
        <v>58</v>
      </c>
      <c r="E7" s="825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9" t="s">
        <v>59</v>
      </c>
      <c r="C2" s="829"/>
      <c r="D2" s="829"/>
      <c r="E2" s="597"/>
    </row>
    <row r="3" spans="2:5" ht="3" customHeight="1"/>
    <row r="4" spans="2:5" ht="21.75" customHeight="1" thickBot="1">
      <c r="B4" s="690" t="s">
        <v>1</v>
      </c>
      <c r="C4" s="690" t="s">
        <v>94</v>
      </c>
      <c r="D4" s="690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4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0</v>
      </c>
    </row>
    <row r="7" spans="1:1">
      <c r="A7" s="665">
        <f>IF('Форма 2.2 | Т-транс'!$R$23="",1,0)</f>
        <v>0</v>
      </c>
    </row>
    <row r="8" spans="1:1">
      <c r="A8" s="665">
        <f>IF('Форма 2.2 | Т-транс'!$T$23="",1,0)</f>
        <v>0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1</v>
      </c>
    </row>
    <row r="17" spans="1:1">
      <c r="A17" s="665">
        <f>IF('Форма 2.2 | Т-пит'!$R$23="",1,0)</f>
        <v>1</v>
      </c>
    </row>
    <row r="18" spans="1:1">
      <c r="A18" s="665">
        <f>IF('Форма 2.2 | Т-пит'!$T$23="",1,0)</f>
        <v>1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1</v>
      </c>
    </row>
    <row r="36" spans="1:1">
      <c r="A36" s="665">
        <f>IF('Форма 2.3 | Т-подкл'!$AC$22="",1,0)</f>
        <v>1</v>
      </c>
    </row>
    <row r="37" spans="1:1">
      <c r="A37" s="665">
        <f>IF('Форма 2.3 | Т-подкл'!$AD$22="",1,0)</f>
        <v>1</v>
      </c>
    </row>
    <row r="38" spans="1:1">
      <c r="A38" s="665">
        <f>IF('Форма 2.3 | Т-подкл'!$AE$22="",1,0)</f>
        <v>1</v>
      </c>
    </row>
    <row r="39" spans="1:1">
      <c r="A39" s="665">
        <f>IF('Форма 2.3 | Т-подкл'!$AF$22="",1,0)</f>
        <v>1</v>
      </c>
    </row>
    <row r="40" spans="1:1">
      <c r="A40" s="665">
        <f>IF('Форма 2.3 | Т-подкл'!$AG$22="",1,0)</f>
        <v>1</v>
      </c>
    </row>
    <row r="41" spans="1:1">
      <c r="A41" s="665">
        <f>IF('Форма 2.3 | Т-подкл'!$AI$22="",1,0)</f>
        <v>1</v>
      </c>
    </row>
    <row r="42" spans="1:1">
      <c r="A42" s="665">
        <f>IF('Форма 2.3 | Т-подкл'!$Q$22="",1,0)</f>
        <v>0</v>
      </c>
    </row>
    <row r="43" spans="1:1">
      <c r="A43" s="665">
        <f>IF('Форма 2.3 | Т-подкл'!$U$22="",1,0)</f>
        <v>0</v>
      </c>
    </row>
    <row r="44" spans="1:1">
      <c r="A44" s="665">
        <f>IF('Форма 2.3 | Т-подкл'!$Y$22="",1,0)</f>
        <v>0</v>
      </c>
    </row>
    <row r="45" spans="1:1">
      <c r="A45" s="665">
        <f>IF('Форма 2.3 | Т-подкл'!$AH$22="",1,0)</f>
        <v>0</v>
      </c>
    </row>
    <row r="46" spans="1:1">
      <c r="A46" s="665">
        <f>IF('Форма 2.3 | Т-подкл'!$AJ$22="",1,0)</f>
        <v>0</v>
      </c>
    </row>
    <row r="47" spans="1:1">
      <c r="A47" s="665">
        <f>IF('Форма 2.11'!$E$12="",1,0)</f>
        <v>0</v>
      </c>
    </row>
    <row r="48" spans="1:1">
      <c r="A48" s="665">
        <f>IF('Форма 2.11'!$F$12="",1,0)</f>
        <v>0</v>
      </c>
    </row>
    <row r="49" spans="1:1">
      <c r="A49" s="665">
        <f>IF('Форма 2.12'!$G$11="",1,0)</f>
        <v>1</v>
      </c>
    </row>
    <row r="50" spans="1:1">
      <c r="A50" s="665">
        <f>IF('Форма 2.12'!$G$12="",1,0)</f>
        <v>1</v>
      </c>
    </row>
    <row r="51" spans="1:1">
      <c r="A51" s="665">
        <f>IF('Форма 2.12'!$H$12="",1,0)</f>
        <v>1</v>
      </c>
    </row>
    <row r="52" spans="1:1">
      <c r="A52" s="665">
        <f>IF('Форма 2.12'!$H$13="",1,0)</f>
        <v>1</v>
      </c>
    </row>
    <row r="53" spans="1:1">
      <c r="A53" s="665">
        <f>IF('Форма 2.12'!$E$15="",1,0)</f>
        <v>1</v>
      </c>
    </row>
    <row r="54" spans="1:1">
      <c r="A54" s="665">
        <f>IF('Форма 2.12'!$H$15="",1,0)</f>
        <v>1</v>
      </c>
    </row>
    <row r="55" spans="1:1">
      <c r="A55" s="665">
        <f>IF('Форма 2.12'!$G$18="",1,0)</f>
        <v>1</v>
      </c>
    </row>
    <row r="56" spans="1:1">
      <c r="A56" s="665">
        <f>IF('Форма 2.12'!$G$22="",1,0)</f>
        <v>1</v>
      </c>
    </row>
    <row r="57" spans="1:1">
      <c r="A57" s="665">
        <f>IF('Форма 2.12'!$G$25="",1,0)</f>
        <v>1</v>
      </c>
    </row>
    <row r="58" spans="1:1">
      <c r="A58" s="665">
        <f>IF('Форма 2.12'!$E$31="",1,0)</f>
        <v>1</v>
      </c>
    </row>
    <row r="59" spans="1:1">
      <c r="A59" s="665">
        <f>IF('Форма 2.12'!$H$31="",1,0)</f>
        <v>1</v>
      </c>
    </row>
    <row r="60" spans="1:1">
      <c r="A60" s="665">
        <f>IF('Форма 2.12'!$G$28="",1,0)</f>
        <v>1</v>
      </c>
    </row>
    <row r="61" spans="1:1">
      <c r="A61" s="665">
        <f>IF('Форма 1.0.2'!$E$12="",1,0)</f>
        <v>1</v>
      </c>
    </row>
    <row r="62" spans="1:1">
      <c r="A62" s="665">
        <f>IF('Форма 1.0.2'!$F$12="",1,0)</f>
        <v>1</v>
      </c>
    </row>
    <row r="63" spans="1:1">
      <c r="A63" s="665">
        <f>IF('Форма 1.0.2'!$G$12="",1,0)</f>
        <v>1</v>
      </c>
    </row>
    <row r="64" spans="1:1">
      <c r="A64" s="665">
        <f>IF('Форма 1.0.2'!$H$12="",1,0)</f>
        <v>1</v>
      </c>
    </row>
    <row r="65" spans="1:1">
      <c r="A65" s="665">
        <f>IF('Форма 1.0.2'!$I$12="",1,0)</f>
        <v>1</v>
      </c>
    </row>
    <row r="66" spans="1:1">
      <c r="A66" s="665">
        <f>IF('Форма 1.0.2'!$J$12="",1,0)</f>
        <v>1</v>
      </c>
    </row>
    <row r="67" spans="1:1">
      <c r="A67" s="665">
        <f>IF('Сведения об изменении'!$E$12="",1,0)</f>
        <v>1</v>
      </c>
    </row>
    <row r="68" spans="1:1">
      <c r="A68" s="667">
        <f>IF(Территории!$E$12="",1,0)</f>
        <v>0</v>
      </c>
    </row>
    <row r="69" spans="1:1">
      <c r="A69" s="667">
        <f>IF('Перечень тарифов'!$E$21="",1,0)</f>
        <v>0</v>
      </c>
    </row>
    <row r="70" spans="1:1">
      <c r="A70" s="667">
        <f>IF('Перечень тарифов'!$F$21="",1,0)</f>
        <v>0</v>
      </c>
    </row>
    <row r="71" spans="1:1">
      <c r="A71" s="667">
        <f>IF('Перечень тарифов'!$K$21="",1,0)</f>
        <v>0</v>
      </c>
    </row>
    <row r="72" spans="1:1">
      <c r="A72" s="667">
        <f>IF('Перечень тарифов'!$O$21="",1,0)</f>
        <v>0</v>
      </c>
    </row>
    <row r="73" spans="1:1">
      <c r="A73" s="667">
        <f>IF('Перечень тарифов'!$G$21="",1,0)</f>
        <v>0</v>
      </c>
    </row>
    <row r="74" spans="1:1">
      <c r="A74" s="675">
        <f>IF('Форма 2.2 | Т-транс'!$O$23="",1,0)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7"/>
  </cols>
  <sheetData>
    <row r="1" spans="1:3">
      <c r="A1" s="687" t="s">
        <v>590</v>
      </c>
      <c r="B1" s="687" t="s">
        <v>591</v>
      </c>
      <c r="C1" s="687" t="s">
        <v>70</v>
      </c>
    </row>
    <row r="2" spans="1:3">
      <c r="A2" s="687">
        <v>4189678</v>
      </c>
      <c r="B2" s="687" t="s">
        <v>1322</v>
      </c>
      <c r="C2" s="687" t="s">
        <v>1323</v>
      </c>
    </row>
    <row r="3" spans="1:3">
      <c r="A3" s="687">
        <v>4190415</v>
      </c>
      <c r="B3" s="687" t="s">
        <v>1324</v>
      </c>
      <c r="C3" s="687" t="s">
        <v>1323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2">
        <v>44895.643993055557</v>
      </c>
      <c r="B2" s="11" t="s">
        <v>710</v>
      </c>
      <c r="C2" s="11" t="s">
        <v>494</v>
      </c>
    </row>
    <row r="3" spans="1:4">
      <c r="A3" s="682">
        <v>44895.644004629627</v>
      </c>
      <c r="B3" s="11" t="s">
        <v>711</v>
      </c>
      <c r="C3" s="11" t="s">
        <v>494</v>
      </c>
    </row>
    <row r="4" spans="1:4">
      <c r="A4" s="682">
        <v>44895.644120370373</v>
      </c>
      <c r="B4" s="11" t="s">
        <v>710</v>
      </c>
      <c r="C4" s="11" t="s">
        <v>494</v>
      </c>
    </row>
    <row r="5" spans="1:4">
      <c r="A5" s="682">
        <v>44895.644131944442</v>
      </c>
      <c r="B5" s="11" t="s">
        <v>711</v>
      </c>
      <c r="C5" s="11" t="s">
        <v>494</v>
      </c>
    </row>
    <row r="6" spans="1:4">
      <c r="A6" s="682">
        <v>44895.64508101852</v>
      </c>
      <c r="B6" s="11" t="s">
        <v>710</v>
      </c>
      <c r="C6" s="11" t="s">
        <v>494</v>
      </c>
    </row>
    <row r="7" spans="1:4">
      <c r="A7" s="682">
        <v>44895.645092592589</v>
      </c>
      <c r="B7" s="11" t="s">
        <v>711</v>
      </c>
      <c r="C7" s="11" t="s">
        <v>494</v>
      </c>
    </row>
    <row r="8" spans="1:4">
      <c r="A8" s="682">
        <v>44895.668009259258</v>
      </c>
      <c r="B8" s="11" t="s">
        <v>710</v>
      </c>
      <c r="C8" s="11" t="s">
        <v>494</v>
      </c>
    </row>
    <row r="9" spans="1:4">
      <c r="A9" s="682">
        <v>44895.668032407404</v>
      </c>
      <c r="B9" s="11" t="s">
        <v>711</v>
      </c>
      <c r="C9" s="11" t="s">
        <v>494</v>
      </c>
    </row>
    <row r="10" spans="1:4">
      <c r="A10" s="682">
        <v>44895.757835648146</v>
      </c>
      <c r="B10" s="11" t="s">
        <v>710</v>
      </c>
      <c r="C10" s="11" t="s">
        <v>494</v>
      </c>
    </row>
    <row r="11" spans="1:4">
      <c r="A11" s="682">
        <v>44895.757870370369</v>
      </c>
      <c r="B11" s="11" t="s">
        <v>711</v>
      </c>
      <c r="C11" s="11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2245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87"/>
    <col min="2" max="2" width="65.28515625" style="687" customWidth="1"/>
    <col min="3" max="3" width="41" style="687" customWidth="1"/>
    <col min="4" max="16384" width="9.140625" style="687"/>
  </cols>
  <sheetData>
    <row r="1" spans="1:2">
      <c r="A1" s="687" t="s">
        <v>333</v>
      </c>
      <c r="B1" s="687" t="s">
        <v>334</v>
      </c>
    </row>
    <row r="2" spans="1:2">
      <c r="A2" s="687">
        <v>4189680</v>
      </c>
      <c r="B2" s="687" t="s">
        <v>391</v>
      </c>
    </row>
    <row r="3" spans="1:2">
      <c r="A3" s="687">
        <v>4189681</v>
      </c>
      <c r="B3" s="687" t="s">
        <v>388</v>
      </c>
    </row>
    <row r="4" spans="1:2">
      <c r="A4" s="687">
        <v>4189682</v>
      </c>
      <c r="B4" s="687" t="s">
        <v>387</v>
      </c>
    </row>
    <row r="5" spans="1:2">
      <c r="A5" s="687">
        <v>4189683</v>
      </c>
      <c r="B5" s="687" t="s">
        <v>386</v>
      </c>
    </row>
    <row r="6" spans="1:2">
      <c r="A6" s="687">
        <v>4189684</v>
      </c>
      <c r="B6" s="687" t="s">
        <v>390</v>
      </c>
    </row>
    <row r="7" spans="1:2">
      <c r="A7" s="687">
        <v>4189685</v>
      </c>
      <c r="B7" s="687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87"/>
    <col min="2" max="2" width="65.28515625" style="687" customWidth="1"/>
    <col min="3" max="3" width="41" style="687" customWidth="1"/>
    <col min="4" max="16384" width="9.140625" style="687"/>
  </cols>
  <sheetData>
    <row r="1" spans="1:2">
      <c r="A1" s="687" t="s">
        <v>333</v>
      </c>
      <c r="B1" s="687" t="s">
        <v>335</v>
      </c>
    </row>
    <row r="2" spans="1:2">
      <c r="A2" s="687">
        <v>4189671</v>
      </c>
      <c r="B2" s="687" t="s">
        <v>1316</v>
      </c>
    </row>
    <row r="3" spans="1:2">
      <c r="A3" s="687">
        <v>4189672</v>
      </c>
      <c r="B3" s="687" t="s">
        <v>1317</v>
      </c>
    </row>
    <row r="4" spans="1:2">
      <c r="A4" s="687">
        <v>4189673</v>
      </c>
      <c r="B4" s="687" t="s">
        <v>1318</v>
      </c>
    </row>
    <row r="5" spans="1:2">
      <c r="A5" s="687">
        <v>4189674</v>
      </c>
      <c r="B5" s="687" t="s">
        <v>1319</v>
      </c>
    </row>
    <row r="6" spans="1:2">
      <c r="A6" s="687">
        <v>4189675</v>
      </c>
      <c r="B6" s="687" t="s">
        <v>1320</v>
      </c>
    </row>
    <row r="7" spans="1:2">
      <c r="A7" s="687">
        <v>4189676</v>
      </c>
      <c r="B7" s="687" t="s">
        <v>1321</v>
      </c>
    </row>
    <row r="8" spans="1:2">
      <c r="A8" s="687">
        <v>4189677</v>
      </c>
      <c r="B8" s="687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2" zoomScaleNormal="100" workbookViewId="0">
      <selection activeCell="E6" sqref="E6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28425154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1" t="s">
        <v>495</v>
      </c>
      <c r="F5" s="712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100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3" t="s">
        <v>1325</v>
      </c>
      <c r="G11" s="518"/>
    </row>
    <row r="12" spans="1:12" ht="27">
      <c r="D12" s="23"/>
      <c r="E12" s="81" t="s">
        <v>540</v>
      </c>
      <c r="F12" s="683" t="s">
        <v>1326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1" t="s">
        <v>45</v>
      </c>
      <c r="G14" s="520"/>
    </row>
    <row r="15" spans="1:12" ht="27" hidden="1">
      <c r="D15" s="23"/>
      <c r="E15" s="81" t="s">
        <v>302</v>
      </c>
      <c r="F15" s="640" t="s">
        <v>712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577</v>
      </c>
      <c r="F18" s="651" t="s">
        <v>2235</v>
      </c>
      <c r="G18" s="520"/>
    </row>
    <row r="19" spans="1:9" ht="27">
      <c r="D19" s="23"/>
      <c r="E19" s="81" t="s">
        <v>686</v>
      </c>
      <c r="F19" s="652" t="s">
        <v>2236</v>
      </c>
      <c r="G19" s="520"/>
    </row>
    <row r="20" spans="1:9" ht="27">
      <c r="D20" s="23"/>
      <c r="E20" s="81" t="s">
        <v>685</v>
      </c>
      <c r="F20" s="651" t="s">
        <v>2237</v>
      </c>
      <c r="G20" s="520"/>
    </row>
    <row r="21" spans="1:9" ht="27">
      <c r="D21" s="23"/>
      <c r="E21" s="81" t="s">
        <v>576</v>
      </c>
      <c r="F21" s="651" t="s">
        <v>2238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3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3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3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2074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2075</v>
      </c>
      <c r="G31" s="519"/>
    </row>
    <row r="32" spans="1:9" ht="27">
      <c r="C32" s="27"/>
      <c r="D32" s="28"/>
      <c r="E32" s="29" t="s">
        <v>57</v>
      </c>
      <c r="F32" s="467" t="s">
        <v>2076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4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88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624</v>
      </c>
      <c r="F38" s="651" t="s">
        <v>2243</v>
      </c>
      <c r="G38" s="518"/>
    </row>
    <row r="39" spans="1:9" ht="27">
      <c r="A39" s="294"/>
      <c r="B39" s="92"/>
      <c r="D39" s="32"/>
      <c r="E39" s="40" t="s">
        <v>625</v>
      </c>
      <c r="F39" s="651" t="s">
        <v>2242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3" t="s">
        <v>2239</v>
      </c>
      <c r="G41" s="518"/>
    </row>
    <row r="42" spans="1:9" ht="27">
      <c r="A42" s="294"/>
      <c r="B42" s="92"/>
      <c r="D42" s="32"/>
      <c r="E42" s="603" t="s">
        <v>91</v>
      </c>
      <c r="F42" s="663" t="s">
        <v>2240</v>
      </c>
      <c r="G42" s="518"/>
    </row>
    <row r="43" spans="1:9" ht="27">
      <c r="A43" s="294"/>
      <c r="B43" s="92"/>
      <c r="D43" s="32"/>
      <c r="E43" s="603" t="s">
        <v>658</v>
      </c>
      <c r="F43" s="663" t="s">
        <v>2241</v>
      </c>
      <c r="G43" s="518"/>
    </row>
    <row r="44" spans="1:9" ht="27">
      <c r="D44" s="23"/>
      <c r="E44" s="604" t="s">
        <v>659</v>
      </c>
      <c r="F44" s="663" t="s">
        <v>2244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3"/>
      <c r="F52" s="713"/>
      <c r="G52" s="713"/>
      <c r="H52" s="713"/>
      <c r="I52" s="713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6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1315</v>
      </c>
      <c r="B1" s="4" t="s">
        <v>1327</v>
      </c>
      <c r="C1" s="4" t="s">
        <v>1328</v>
      </c>
      <c r="D1" s="4" t="s">
        <v>1329</v>
      </c>
      <c r="E1" s="4" t="s">
        <v>1330</v>
      </c>
      <c r="F1" s="4" t="s">
        <v>1331</v>
      </c>
      <c r="G1" s="4" t="s">
        <v>1332</v>
      </c>
      <c r="H1" s="4" t="s">
        <v>1333</v>
      </c>
      <c r="I1" s="4" t="s">
        <v>1334</v>
      </c>
    </row>
    <row r="2" spans="1:10">
      <c r="A2" s="4">
        <v>1</v>
      </c>
      <c r="B2" s="4" t="s">
        <v>1335</v>
      </c>
      <c r="C2" s="4" t="s">
        <v>100</v>
      </c>
      <c r="D2" s="4" t="s">
        <v>1336</v>
      </c>
      <c r="E2" s="4" t="s">
        <v>1337</v>
      </c>
      <c r="F2" s="4" t="s">
        <v>1338</v>
      </c>
      <c r="G2" s="4" t="s">
        <v>1339</v>
      </c>
      <c r="J2" s="4" t="s">
        <v>2234</v>
      </c>
    </row>
    <row r="3" spans="1:10">
      <c r="A3" s="4">
        <v>2</v>
      </c>
      <c r="B3" s="4" t="s">
        <v>1335</v>
      </c>
      <c r="C3" s="4" t="s">
        <v>100</v>
      </c>
      <c r="D3" s="4" t="s">
        <v>1340</v>
      </c>
      <c r="E3" s="4" t="s">
        <v>1341</v>
      </c>
      <c r="F3" s="4" t="s">
        <v>1342</v>
      </c>
      <c r="G3" s="4" t="s">
        <v>1343</v>
      </c>
      <c r="J3" s="4" t="s">
        <v>2234</v>
      </c>
    </row>
    <row r="4" spans="1:10">
      <c r="A4" s="4">
        <v>3</v>
      </c>
      <c r="B4" s="4" t="s">
        <v>1335</v>
      </c>
      <c r="C4" s="4" t="s">
        <v>100</v>
      </c>
      <c r="D4" s="4" t="s">
        <v>1344</v>
      </c>
      <c r="E4" s="4" t="s">
        <v>1345</v>
      </c>
      <c r="F4" s="4" t="s">
        <v>1346</v>
      </c>
      <c r="G4" s="4" t="s">
        <v>1343</v>
      </c>
      <c r="J4" s="4" t="s">
        <v>2234</v>
      </c>
    </row>
    <row r="5" spans="1:10">
      <c r="A5" s="4">
        <v>4</v>
      </c>
      <c r="B5" s="4" t="s">
        <v>1335</v>
      </c>
      <c r="C5" s="4" t="s">
        <v>100</v>
      </c>
      <c r="D5" s="4" t="s">
        <v>1347</v>
      </c>
      <c r="E5" s="4" t="s">
        <v>1348</v>
      </c>
      <c r="F5" s="4" t="s">
        <v>1349</v>
      </c>
      <c r="G5" s="4" t="s">
        <v>1350</v>
      </c>
      <c r="J5" s="4" t="s">
        <v>2234</v>
      </c>
    </row>
    <row r="6" spans="1:10">
      <c r="A6" s="4">
        <v>5</v>
      </c>
      <c r="B6" s="4" t="s">
        <v>1335</v>
      </c>
      <c r="C6" s="4" t="s">
        <v>100</v>
      </c>
      <c r="D6" s="4" t="s">
        <v>1351</v>
      </c>
      <c r="E6" s="4" t="s">
        <v>1352</v>
      </c>
      <c r="F6" s="4" t="s">
        <v>1353</v>
      </c>
      <c r="G6" s="4" t="s">
        <v>1350</v>
      </c>
      <c r="J6" s="4" t="s">
        <v>2234</v>
      </c>
    </row>
    <row r="7" spans="1:10">
      <c r="A7" s="4">
        <v>6</v>
      </c>
      <c r="B7" s="4" t="s">
        <v>1335</v>
      </c>
      <c r="C7" s="4" t="s">
        <v>100</v>
      </c>
      <c r="D7" s="4" t="s">
        <v>1354</v>
      </c>
      <c r="E7" s="4" t="s">
        <v>1355</v>
      </c>
      <c r="F7" s="4" t="s">
        <v>1356</v>
      </c>
      <c r="G7" s="4" t="s">
        <v>1357</v>
      </c>
      <c r="J7" s="4" t="s">
        <v>2234</v>
      </c>
    </row>
    <row r="8" spans="1:10">
      <c r="A8" s="4">
        <v>7</v>
      </c>
      <c r="B8" s="4" t="s">
        <v>1335</v>
      </c>
      <c r="C8" s="4" t="s">
        <v>100</v>
      </c>
      <c r="D8" s="4" t="s">
        <v>1358</v>
      </c>
      <c r="E8" s="4" t="s">
        <v>1359</v>
      </c>
      <c r="F8" s="4" t="s">
        <v>1360</v>
      </c>
      <c r="G8" s="4" t="s">
        <v>1361</v>
      </c>
      <c r="H8" s="4" t="s">
        <v>1362</v>
      </c>
      <c r="J8" s="4" t="s">
        <v>2234</v>
      </c>
    </row>
    <row r="9" spans="1:10">
      <c r="A9" s="4">
        <v>8</v>
      </c>
      <c r="B9" s="4" t="s">
        <v>1335</v>
      </c>
      <c r="C9" s="4" t="s">
        <v>100</v>
      </c>
      <c r="D9" s="4" t="s">
        <v>1363</v>
      </c>
      <c r="E9" s="4" t="s">
        <v>1364</v>
      </c>
      <c r="F9" s="4" t="s">
        <v>1365</v>
      </c>
      <c r="G9" s="4" t="s">
        <v>1366</v>
      </c>
      <c r="J9" s="4" t="s">
        <v>2234</v>
      </c>
    </row>
    <row r="10" spans="1:10">
      <c r="A10" s="4">
        <v>9</v>
      </c>
      <c r="B10" s="4" t="s">
        <v>1335</v>
      </c>
      <c r="C10" s="4" t="s">
        <v>100</v>
      </c>
      <c r="D10" s="4" t="s">
        <v>1367</v>
      </c>
      <c r="E10" s="4" t="s">
        <v>1368</v>
      </c>
      <c r="F10" s="4" t="s">
        <v>1369</v>
      </c>
      <c r="G10" s="4" t="s">
        <v>1350</v>
      </c>
      <c r="J10" s="4" t="s">
        <v>2234</v>
      </c>
    </row>
    <row r="11" spans="1:10">
      <c r="A11" s="4">
        <v>10</v>
      </c>
      <c r="B11" s="4" t="s">
        <v>1335</v>
      </c>
      <c r="C11" s="4" t="s">
        <v>100</v>
      </c>
      <c r="D11" s="4" t="s">
        <v>1370</v>
      </c>
      <c r="E11" s="4" t="s">
        <v>1371</v>
      </c>
      <c r="F11" s="4" t="s">
        <v>1372</v>
      </c>
      <c r="G11" s="4" t="s">
        <v>1366</v>
      </c>
      <c r="J11" s="4" t="s">
        <v>2234</v>
      </c>
    </row>
    <row r="12" spans="1:10">
      <c r="A12" s="4">
        <v>11</v>
      </c>
      <c r="B12" s="4" t="s">
        <v>1335</v>
      </c>
      <c r="C12" s="4" t="s">
        <v>100</v>
      </c>
      <c r="D12" s="4" t="s">
        <v>1373</v>
      </c>
      <c r="E12" s="4" t="s">
        <v>1374</v>
      </c>
      <c r="F12" s="4" t="s">
        <v>1375</v>
      </c>
      <c r="G12" s="4" t="s">
        <v>1366</v>
      </c>
      <c r="J12" s="4" t="s">
        <v>2234</v>
      </c>
    </row>
    <row r="13" spans="1:10">
      <c r="A13" s="4">
        <v>12</v>
      </c>
      <c r="B13" s="4" t="s">
        <v>1335</v>
      </c>
      <c r="C13" s="4" t="s">
        <v>100</v>
      </c>
      <c r="D13" s="4" t="s">
        <v>1376</v>
      </c>
      <c r="E13" s="4" t="s">
        <v>1377</v>
      </c>
      <c r="F13" s="4" t="s">
        <v>1378</v>
      </c>
      <c r="G13" s="4" t="s">
        <v>1343</v>
      </c>
      <c r="J13" s="4" t="s">
        <v>2234</v>
      </c>
    </row>
    <row r="14" spans="1:10">
      <c r="A14" s="4">
        <v>13</v>
      </c>
      <c r="B14" s="4" t="s">
        <v>1335</v>
      </c>
      <c r="C14" s="4" t="s">
        <v>100</v>
      </c>
      <c r="D14" s="4" t="s">
        <v>1379</v>
      </c>
      <c r="E14" s="4" t="s">
        <v>1380</v>
      </c>
      <c r="F14" s="4" t="s">
        <v>1381</v>
      </c>
      <c r="G14" s="4" t="s">
        <v>1382</v>
      </c>
      <c r="J14" s="4" t="s">
        <v>2234</v>
      </c>
    </row>
    <row r="15" spans="1:10">
      <c r="A15" s="4">
        <v>14</v>
      </c>
      <c r="B15" s="4" t="s">
        <v>1335</v>
      </c>
      <c r="C15" s="4" t="s">
        <v>100</v>
      </c>
      <c r="D15" s="4" t="s">
        <v>1383</v>
      </c>
      <c r="E15" s="4" t="s">
        <v>1384</v>
      </c>
      <c r="F15" s="4" t="s">
        <v>1385</v>
      </c>
      <c r="G15" s="4" t="s">
        <v>1386</v>
      </c>
      <c r="J15" s="4" t="s">
        <v>2234</v>
      </c>
    </row>
    <row r="16" spans="1:10">
      <c r="A16" s="4">
        <v>15</v>
      </c>
      <c r="B16" s="4" t="s">
        <v>1335</v>
      </c>
      <c r="C16" s="4" t="s">
        <v>100</v>
      </c>
      <c r="D16" s="4" t="s">
        <v>1387</v>
      </c>
      <c r="E16" s="4" t="s">
        <v>1388</v>
      </c>
      <c r="F16" s="4" t="s">
        <v>1389</v>
      </c>
      <c r="G16" s="4" t="s">
        <v>1366</v>
      </c>
      <c r="J16" s="4" t="s">
        <v>2234</v>
      </c>
    </row>
    <row r="17" spans="1:10">
      <c r="A17" s="4">
        <v>16</v>
      </c>
      <c r="B17" s="4" t="s">
        <v>1335</v>
      </c>
      <c r="C17" s="4" t="s">
        <v>100</v>
      </c>
      <c r="D17" s="4" t="s">
        <v>1390</v>
      </c>
      <c r="E17" s="4" t="s">
        <v>1391</v>
      </c>
      <c r="F17" s="4" t="s">
        <v>1392</v>
      </c>
      <c r="G17" s="4" t="s">
        <v>1343</v>
      </c>
      <c r="J17" s="4" t="s">
        <v>2234</v>
      </c>
    </row>
    <row r="18" spans="1:10">
      <c r="A18" s="4">
        <v>17</v>
      </c>
      <c r="B18" s="4" t="s">
        <v>1335</v>
      </c>
      <c r="C18" s="4" t="s">
        <v>100</v>
      </c>
      <c r="D18" s="4" t="s">
        <v>1393</v>
      </c>
      <c r="E18" s="4" t="s">
        <v>1394</v>
      </c>
      <c r="F18" s="4" t="s">
        <v>1395</v>
      </c>
      <c r="G18" s="4" t="s">
        <v>1396</v>
      </c>
      <c r="H18" s="4" t="s">
        <v>1397</v>
      </c>
      <c r="J18" s="4" t="s">
        <v>2234</v>
      </c>
    </row>
    <row r="19" spans="1:10">
      <c r="A19" s="4">
        <v>18</v>
      </c>
      <c r="B19" s="4" t="s">
        <v>1335</v>
      </c>
      <c r="C19" s="4" t="s">
        <v>100</v>
      </c>
      <c r="D19" s="4" t="s">
        <v>1398</v>
      </c>
      <c r="E19" s="4" t="s">
        <v>1399</v>
      </c>
      <c r="F19" s="4" t="s">
        <v>1400</v>
      </c>
      <c r="G19" s="4" t="s">
        <v>1401</v>
      </c>
      <c r="J19" s="4" t="s">
        <v>2234</v>
      </c>
    </row>
    <row r="20" spans="1:10">
      <c r="A20" s="4">
        <v>19</v>
      </c>
      <c r="B20" s="4" t="s">
        <v>1335</v>
      </c>
      <c r="C20" s="4" t="s">
        <v>100</v>
      </c>
      <c r="D20" s="4" t="s">
        <v>1402</v>
      </c>
      <c r="E20" s="4" t="s">
        <v>1403</v>
      </c>
      <c r="F20" s="4" t="s">
        <v>1404</v>
      </c>
      <c r="G20" s="4" t="s">
        <v>1405</v>
      </c>
      <c r="J20" s="4" t="s">
        <v>2234</v>
      </c>
    </row>
    <row r="21" spans="1:10">
      <c r="A21" s="4">
        <v>20</v>
      </c>
      <c r="B21" s="4" t="s">
        <v>1335</v>
      </c>
      <c r="C21" s="4" t="s">
        <v>100</v>
      </c>
      <c r="D21" s="4" t="s">
        <v>1406</v>
      </c>
      <c r="E21" s="4" t="s">
        <v>1407</v>
      </c>
      <c r="F21" s="4" t="s">
        <v>1408</v>
      </c>
      <c r="G21" s="4" t="s">
        <v>1386</v>
      </c>
      <c r="J21" s="4" t="s">
        <v>2234</v>
      </c>
    </row>
    <row r="22" spans="1:10">
      <c r="A22" s="4">
        <v>21</v>
      </c>
      <c r="B22" s="4" t="s">
        <v>1335</v>
      </c>
      <c r="C22" s="4" t="s">
        <v>100</v>
      </c>
      <c r="D22" s="4" t="s">
        <v>1409</v>
      </c>
      <c r="E22" s="4" t="s">
        <v>1410</v>
      </c>
      <c r="F22" s="4" t="s">
        <v>1411</v>
      </c>
      <c r="G22" s="4" t="s">
        <v>1412</v>
      </c>
      <c r="J22" s="4" t="s">
        <v>2234</v>
      </c>
    </row>
    <row r="23" spans="1:10">
      <c r="A23" s="4">
        <v>22</v>
      </c>
      <c r="B23" s="4" t="s">
        <v>1335</v>
      </c>
      <c r="C23" s="4" t="s">
        <v>100</v>
      </c>
      <c r="D23" s="4" t="s">
        <v>1413</v>
      </c>
      <c r="E23" s="4" t="s">
        <v>1414</v>
      </c>
      <c r="F23" s="4" t="s">
        <v>1415</v>
      </c>
      <c r="G23" s="4" t="s">
        <v>1416</v>
      </c>
      <c r="J23" s="4" t="s">
        <v>2234</v>
      </c>
    </row>
    <row r="24" spans="1:10">
      <c r="A24" s="4">
        <v>23</v>
      </c>
      <c r="B24" s="4" t="s">
        <v>1335</v>
      </c>
      <c r="C24" s="4" t="s">
        <v>100</v>
      </c>
      <c r="D24" s="4" t="s">
        <v>1417</v>
      </c>
      <c r="E24" s="4" t="s">
        <v>1418</v>
      </c>
      <c r="F24" s="4" t="s">
        <v>1415</v>
      </c>
      <c r="G24" s="4" t="s">
        <v>1419</v>
      </c>
      <c r="J24" s="4" t="s">
        <v>2234</v>
      </c>
    </row>
    <row r="25" spans="1:10">
      <c r="A25" s="4">
        <v>24</v>
      </c>
      <c r="B25" s="4" t="s">
        <v>1335</v>
      </c>
      <c r="C25" s="4" t="s">
        <v>100</v>
      </c>
      <c r="D25" s="4" t="s">
        <v>1420</v>
      </c>
      <c r="E25" s="4" t="s">
        <v>1421</v>
      </c>
      <c r="F25" s="4" t="s">
        <v>1415</v>
      </c>
      <c r="G25" s="4" t="s">
        <v>1422</v>
      </c>
      <c r="J25" s="4" t="s">
        <v>2234</v>
      </c>
    </row>
    <row r="26" spans="1:10">
      <c r="A26" s="4">
        <v>25</v>
      </c>
      <c r="B26" s="4" t="s">
        <v>1335</v>
      </c>
      <c r="C26" s="4" t="s">
        <v>100</v>
      </c>
      <c r="D26" s="4" t="s">
        <v>1423</v>
      </c>
      <c r="E26" s="4" t="s">
        <v>1424</v>
      </c>
      <c r="F26" s="4" t="s">
        <v>1425</v>
      </c>
      <c r="G26" s="4" t="s">
        <v>1357</v>
      </c>
      <c r="J26" s="4" t="s">
        <v>2234</v>
      </c>
    </row>
    <row r="27" spans="1:10">
      <c r="A27" s="4">
        <v>26</v>
      </c>
      <c r="B27" s="4" t="s">
        <v>1335</v>
      </c>
      <c r="C27" s="4" t="s">
        <v>100</v>
      </c>
      <c r="D27" s="4" t="s">
        <v>1426</v>
      </c>
      <c r="E27" s="4" t="s">
        <v>1427</v>
      </c>
      <c r="F27" s="4" t="s">
        <v>1428</v>
      </c>
      <c r="G27" s="4" t="s">
        <v>1429</v>
      </c>
      <c r="H27" s="4" t="s">
        <v>1430</v>
      </c>
      <c r="J27" s="4" t="s">
        <v>2234</v>
      </c>
    </row>
    <row r="28" spans="1:10">
      <c r="A28" s="4">
        <v>27</v>
      </c>
      <c r="B28" s="4" t="s">
        <v>1335</v>
      </c>
      <c r="C28" s="4" t="s">
        <v>100</v>
      </c>
      <c r="D28" s="4" t="s">
        <v>1431</v>
      </c>
      <c r="E28" s="4" t="s">
        <v>1432</v>
      </c>
      <c r="F28" s="4" t="s">
        <v>1433</v>
      </c>
      <c r="G28" s="4" t="s">
        <v>1434</v>
      </c>
      <c r="J28" s="4" t="s">
        <v>2234</v>
      </c>
    </row>
    <row r="29" spans="1:10">
      <c r="A29" s="4">
        <v>28</v>
      </c>
      <c r="B29" s="4" t="s">
        <v>1335</v>
      </c>
      <c r="C29" s="4" t="s">
        <v>100</v>
      </c>
      <c r="D29" s="4" t="s">
        <v>1435</v>
      </c>
      <c r="E29" s="4" t="s">
        <v>1436</v>
      </c>
      <c r="F29" s="4" t="s">
        <v>1437</v>
      </c>
      <c r="G29" s="4" t="s">
        <v>1438</v>
      </c>
      <c r="J29" s="4" t="s">
        <v>2234</v>
      </c>
    </row>
    <row r="30" spans="1:10">
      <c r="A30" s="4">
        <v>29</v>
      </c>
      <c r="B30" s="4" t="s">
        <v>1335</v>
      </c>
      <c r="C30" s="4" t="s">
        <v>100</v>
      </c>
      <c r="D30" s="4" t="s">
        <v>1439</v>
      </c>
      <c r="E30" s="4" t="s">
        <v>1440</v>
      </c>
      <c r="F30" s="4" t="s">
        <v>1441</v>
      </c>
      <c r="G30" s="4" t="s">
        <v>1442</v>
      </c>
      <c r="H30" s="4" t="s">
        <v>1443</v>
      </c>
      <c r="J30" s="4" t="s">
        <v>2234</v>
      </c>
    </row>
    <row r="31" spans="1:10">
      <c r="A31" s="4">
        <v>30</v>
      </c>
      <c r="B31" s="4" t="s">
        <v>1335</v>
      </c>
      <c r="C31" s="4" t="s">
        <v>100</v>
      </c>
      <c r="D31" s="4" t="s">
        <v>1444</v>
      </c>
      <c r="E31" s="4" t="s">
        <v>1445</v>
      </c>
      <c r="F31" s="4" t="s">
        <v>1446</v>
      </c>
      <c r="G31" s="4" t="s">
        <v>1447</v>
      </c>
      <c r="J31" s="4" t="s">
        <v>2234</v>
      </c>
    </row>
    <row r="32" spans="1:10">
      <c r="A32" s="4">
        <v>31</v>
      </c>
      <c r="B32" s="4" t="s">
        <v>1335</v>
      </c>
      <c r="C32" s="4" t="s">
        <v>100</v>
      </c>
      <c r="D32" s="4" t="s">
        <v>1448</v>
      </c>
      <c r="E32" s="4" t="s">
        <v>1449</v>
      </c>
      <c r="F32" s="4" t="s">
        <v>1450</v>
      </c>
      <c r="G32" s="4" t="s">
        <v>1451</v>
      </c>
      <c r="J32" s="4" t="s">
        <v>2234</v>
      </c>
    </row>
    <row r="33" spans="1:10">
      <c r="A33" s="4">
        <v>32</v>
      </c>
      <c r="B33" s="4" t="s">
        <v>1335</v>
      </c>
      <c r="C33" s="4" t="s">
        <v>100</v>
      </c>
      <c r="D33" s="4" t="s">
        <v>1452</v>
      </c>
      <c r="E33" s="4" t="s">
        <v>1453</v>
      </c>
      <c r="F33" s="4" t="s">
        <v>1454</v>
      </c>
      <c r="G33" s="4" t="s">
        <v>1382</v>
      </c>
      <c r="H33" s="4" t="s">
        <v>1455</v>
      </c>
      <c r="J33" s="4" t="s">
        <v>2234</v>
      </c>
    </row>
    <row r="34" spans="1:10">
      <c r="A34" s="4">
        <v>33</v>
      </c>
      <c r="B34" s="4" t="s">
        <v>1335</v>
      </c>
      <c r="C34" s="4" t="s">
        <v>100</v>
      </c>
      <c r="D34" s="4" t="s">
        <v>1456</v>
      </c>
      <c r="E34" s="4" t="s">
        <v>1457</v>
      </c>
      <c r="F34" s="4" t="s">
        <v>1458</v>
      </c>
      <c r="G34" s="4" t="s">
        <v>1459</v>
      </c>
      <c r="J34" s="4" t="s">
        <v>2234</v>
      </c>
    </row>
    <row r="35" spans="1:10">
      <c r="A35" s="4">
        <v>34</v>
      </c>
      <c r="B35" s="4" t="s">
        <v>1335</v>
      </c>
      <c r="C35" s="4" t="s">
        <v>100</v>
      </c>
      <c r="D35" s="4" t="s">
        <v>1460</v>
      </c>
      <c r="E35" s="4" t="s">
        <v>1461</v>
      </c>
      <c r="F35" s="4" t="s">
        <v>1462</v>
      </c>
      <c r="G35" s="4" t="s">
        <v>1463</v>
      </c>
      <c r="J35" s="4" t="s">
        <v>2234</v>
      </c>
    </row>
    <row r="36" spans="1:10">
      <c r="A36" s="4">
        <v>35</v>
      </c>
      <c r="B36" s="4" t="s">
        <v>1335</v>
      </c>
      <c r="C36" s="4" t="s">
        <v>100</v>
      </c>
      <c r="D36" s="4" t="s">
        <v>1464</v>
      </c>
      <c r="E36" s="4" t="s">
        <v>1465</v>
      </c>
      <c r="F36" s="4" t="s">
        <v>1466</v>
      </c>
      <c r="G36" s="4" t="s">
        <v>1467</v>
      </c>
      <c r="J36" s="4" t="s">
        <v>2234</v>
      </c>
    </row>
    <row r="37" spans="1:10">
      <c r="A37" s="4">
        <v>36</v>
      </c>
      <c r="B37" s="4" t="s">
        <v>1335</v>
      </c>
      <c r="C37" s="4" t="s">
        <v>100</v>
      </c>
      <c r="D37" s="4" t="s">
        <v>1468</v>
      </c>
      <c r="E37" s="4" t="s">
        <v>1469</v>
      </c>
      <c r="F37" s="4" t="s">
        <v>1470</v>
      </c>
      <c r="G37" s="4" t="s">
        <v>1471</v>
      </c>
      <c r="H37" s="4" t="s">
        <v>1472</v>
      </c>
      <c r="J37" s="4" t="s">
        <v>2234</v>
      </c>
    </row>
    <row r="38" spans="1:10">
      <c r="A38" s="4">
        <v>37</v>
      </c>
      <c r="B38" s="4" t="s">
        <v>1335</v>
      </c>
      <c r="C38" s="4" t="s">
        <v>100</v>
      </c>
      <c r="D38" s="4" t="s">
        <v>1473</v>
      </c>
      <c r="E38" s="4" t="s">
        <v>1474</v>
      </c>
      <c r="F38" s="4" t="s">
        <v>1475</v>
      </c>
      <c r="G38" s="4" t="s">
        <v>1476</v>
      </c>
      <c r="J38" s="4" t="s">
        <v>2234</v>
      </c>
    </row>
    <row r="39" spans="1:10">
      <c r="A39" s="4">
        <v>38</v>
      </c>
      <c r="B39" s="4" t="s">
        <v>1335</v>
      </c>
      <c r="C39" s="4" t="s">
        <v>100</v>
      </c>
      <c r="D39" s="4" t="s">
        <v>1477</v>
      </c>
      <c r="E39" s="4" t="s">
        <v>1478</v>
      </c>
      <c r="F39" s="4" t="s">
        <v>1479</v>
      </c>
      <c r="G39" s="4" t="s">
        <v>1480</v>
      </c>
      <c r="J39" s="4" t="s">
        <v>2234</v>
      </c>
    </row>
    <row r="40" spans="1:10">
      <c r="A40" s="4">
        <v>39</v>
      </c>
      <c r="B40" s="4" t="s">
        <v>1335</v>
      </c>
      <c r="C40" s="4" t="s">
        <v>100</v>
      </c>
      <c r="D40" s="4" t="s">
        <v>1481</v>
      </c>
      <c r="E40" s="4" t="s">
        <v>1482</v>
      </c>
      <c r="F40" s="4" t="s">
        <v>1483</v>
      </c>
      <c r="G40" s="4" t="s">
        <v>1484</v>
      </c>
      <c r="J40" s="4" t="s">
        <v>2234</v>
      </c>
    </row>
    <row r="41" spans="1:10">
      <c r="A41" s="4">
        <v>40</v>
      </c>
      <c r="B41" s="4" t="s">
        <v>1335</v>
      </c>
      <c r="C41" s="4" t="s">
        <v>100</v>
      </c>
      <c r="D41" s="4" t="s">
        <v>1485</v>
      </c>
      <c r="E41" s="4" t="s">
        <v>1486</v>
      </c>
      <c r="F41" s="4" t="s">
        <v>1487</v>
      </c>
      <c r="G41" s="4" t="s">
        <v>1343</v>
      </c>
      <c r="J41" s="4" t="s">
        <v>2234</v>
      </c>
    </row>
    <row r="42" spans="1:10">
      <c r="A42" s="4">
        <v>41</v>
      </c>
      <c r="B42" s="4" t="s">
        <v>1335</v>
      </c>
      <c r="C42" s="4" t="s">
        <v>100</v>
      </c>
      <c r="D42" s="4" t="s">
        <v>1488</v>
      </c>
      <c r="E42" s="4" t="s">
        <v>1489</v>
      </c>
      <c r="F42" s="4" t="s">
        <v>1490</v>
      </c>
      <c r="G42" s="4" t="s">
        <v>1491</v>
      </c>
      <c r="J42" s="4" t="s">
        <v>2234</v>
      </c>
    </row>
    <row r="43" spans="1:10">
      <c r="A43" s="4">
        <v>42</v>
      </c>
      <c r="B43" s="4" t="s">
        <v>1335</v>
      </c>
      <c r="C43" s="4" t="s">
        <v>100</v>
      </c>
      <c r="D43" s="4" t="s">
        <v>1492</v>
      </c>
      <c r="E43" s="4" t="s">
        <v>1493</v>
      </c>
      <c r="F43" s="4" t="s">
        <v>1494</v>
      </c>
      <c r="G43" s="4" t="s">
        <v>1495</v>
      </c>
      <c r="J43" s="4" t="s">
        <v>2234</v>
      </c>
    </row>
    <row r="44" spans="1:10">
      <c r="A44" s="4">
        <v>43</v>
      </c>
      <c r="B44" s="4" t="s">
        <v>1335</v>
      </c>
      <c r="C44" s="4" t="s">
        <v>100</v>
      </c>
      <c r="D44" s="4" t="s">
        <v>1496</v>
      </c>
      <c r="E44" s="4" t="s">
        <v>1497</v>
      </c>
      <c r="F44" s="4" t="s">
        <v>1446</v>
      </c>
      <c r="G44" s="4" t="s">
        <v>1498</v>
      </c>
      <c r="J44" s="4" t="s">
        <v>2234</v>
      </c>
    </row>
    <row r="45" spans="1:10">
      <c r="A45" s="4">
        <v>44</v>
      </c>
      <c r="B45" s="4" t="s">
        <v>1335</v>
      </c>
      <c r="C45" s="4" t="s">
        <v>100</v>
      </c>
      <c r="D45" s="4" t="s">
        <v>1499</v>
      </c>
      <c r="E45" s="4" t="s">
        <v>1500</v>
      </c>
      <c r="F45" s="4" t="s">
        <v>1501</v>
      </c>
      <c r="G45" s="4" t="s">
        <v>1502</v>
      </c>
      <c r="J45" s="4" t="s">
        <v>2234</v>
      </c>
    </row>
    <row r="46" spans="1:10">
      <c r="A46" s="4">
        <v>45</v>
      </c>
      <c r="B46" s="4" t="s">
        <v>1335</v>
      </c>
      <c r="C46" s="4" t="s">
        <v>100</v>
      </c>
      <c r="D46" s="4" t="s">
        <v>1503</v>
      </c>
      <c r="E46" s="4" t="s">
        <v>1504</v>
      </c>
      <c r="F46" s="4" t="s">
        <v>1505</v>
      </c>
      <c r="G46" s="4" t="s">
        <v>1471</v>
      </c>
      <c r="J46" s="4" t="s">
        <v>2234</v>
      </c>
    </row>
    <row r="47" spans="1:10">
      <c r="A47" s="4">
        <v>46</v>
      </c>
      <c r="B47" s="4" t="s">
        <v>1335</v>
      </c>
      <c r="C47" s="4" t="s">
        <v>100</v>
      </c>
      <c r="D47" s="4" t="s">
        <v>1506</v>
      </c>
      <c r="E47" s="4" t="s">
        <v>1507</v>
      </c>
      <c r="F47" s="4" t="s">
        <v>1508</v>
      </c>
      <c r="G47" s="4" t="s">
        <v>1484</v>
      </c>
      <c r="J47" s="4" t="s">
        <v>2234</v>
      </c>
    </row>
    <row r="48" spans="1:10">
      <c r="A48" s="4">
        <v>47</v>
      </c>
      <c r="B48" s="4" t="s">
        <v>1335</v>
      </c>
      <c r="C48" s="4" t="s">
        <v>100</v>
      </c>
      <c r="D48" s="4" t="s">
        <v>1509</v>
      </c>
      <c r="E48" s="4" t="s">
        <v>1510</v>
      </c>
      <c r="F48" s="4" t="s">
        <v>1511</v>
      </c>
      <c r="G48" s="4" t="s">
        <v>1438</v>
      </c>
      <c r="J48" s="4" t="s">
        <v>2234</v>
      </c>
    </row>
    <row r="49" spans="1:10">
      <c r="A49" s="4">
        <v>48</v>
      </c>
      <c r="B49" s="4" t="s">
        <v>1335</v>
      </c>
      <c r="C49" s="4" t="s">
        <v>100</v>
      </c>
      <c r="D49" s="4" t="s">
        <v>1512</v>
      </c>
      <c r="E49" s="4" t="s">
        <v>1513</v>
      </c>
      <c r="F49" s="4" t="s">
        <v>1514</v>
      </c>
      <c r="G49" s="4" t="s">
        <v>1491</v>
      </c>
      <c r="J49" s="4" t="s">
        <v>2234</v>
      </c>
    </row>
    <row r="50" spans="1:10">
      <c r="A50" s="4">
        <v>49</v>
      </c>
      <c r="B50" s="4" t="s">
        <v>1335</v>
      </c>
      <c r="C50" s="4" t="s">
        <v>100</v>
      </c>
      <c r="D50" s="4" t="s">
        <v>1515</v>
      </c>
      <c r="E50" s="4" t="s">
        <v>1516</v>
      </c>
      <c r="F50" s="4" t="s">
        <v>1517</v>
      </c>
      <c r="G50" s="4" t="s">
        <v>1518</v>
      </c>
      <c r="J50" s="4" t="s">
        <v>2234</v>
      </c>
    </row>
    <row r="51" spans="1:10">
      <c r="A51" s="4">
        <v>50</v>
      </c>
      <c r="B51" s="4" t="s">
        <v>1335</v>
      </c>
      <c r="C51" s="4" t="s">
        <v>100</v>
      </c>
      <c r="D51" s="4" t="s">
        <v>1519</v>
      </c>
      <c r="E51" s="4" t="s">
        <v>1520</v>
      </c>
      <c r="F51" s="4" t="s">
        <v>1521</v>
      </c>
      <c r="G51" s="4" t="s">
        <v>1522</v>
      </c>
      <c r="J51" s="4" t="s">
        <v>2234</v>
      </c>
    </row>
    <row r="52" spans="1:10">
      <c r="A52" s="4">
        <v>51</v>
      </c>
      <c r="B52" s="4" t="s">
        <v>1335</v>
      </c>
      <c r="C52" s="4" t="s">
        <v>100</v>
      </c>
      <c r="D52" s="4" t="s">
        <v>1523</v>
      </c>
      <c r="E52" s="4" t="s">
        <v>1524</v>
      </c>
      <c r="F52" s="4" t="s">
        <v>1525</v>
      </c>
      <c r="G52" s="4" t="s">
        <v>1467</v>
      </c>
      <c r="J52" s="4" t="s">
        <v>2234</v>
      </c>
    </row>
    <row r="53" spans="1:10">
      <c r="A53" s="4">
        <v>52</v>
      </c>
      <c r="B53" s="4" t="s">
        <v>1335</v>
      </c>
      <c r="C53" s="4" t="s">
        <v>100</v>
      </c>
      <c r="D53" s="4" t="s">
        <v>1526</v>
      </c>
      <c r="E53" s="4" t="s">
        <v>1527</v>
      </c>
      <c r="F53" s="4" t="s">
        <v>1528</v>
      </c>
      <c r="G53" s="4" t="s">
        <v>1502</v>
      </c>
      <c r="H53" s="4" t="s">
        <v>1529</v>
      </c>
      <c r="J53" s="4" t="s">
        <v>2234</v>
      </c>
    </row>
    <row r="54" spans="1:10">
      <c r="A54" s="4">
        <v>53</v>
      </c>
      <c r="B54" s="4" t="s">
        <v>1335</v>
      </c>
      <c r="C54" s="4" t="s">
        <v>100</v>
      </c>
      <c r="D54" s="4" t="s">
        <v>1530</v>
      </c>
      <c r="E54" s="4" t="s">
        <v>1531</v>
      </c>
      <c r="F54" s="4" t="s">
        <v>1532</v>
      </c>
      <c r="G54" s="4" t="s">
        <v>1533</v>
      </c>
      <c r="J54" s="4" t="s">
        <v>2234</v>
      </c>
    </row>
    <row r="55" spans="1:10">
      <c r="A55" s="4">
        <v>54</v>
      </c>
      <c r="B55" s="4" t="s">
        <v>1335</v>
      </c>
      <c r="C55" s="4" t="s">
        <v>100</v>
      </c>
      <c r="D55" s="4" t="s">
        <v>1534</v>
      </c>
      <c r="E55" s="4" t="s">
        <v>1535</v>
      </c>
      <c r="F55" s="4" t="s">
        <v>1536</v>
      </c>
      <c r="G55" s="4" t="s">
        <v>1533</v>
      </c>
      <c r="J55" s="4" t="s">
        <v>2234</v>
      </c>
    </row>
    <row r="56" spans="1:10">
      <c r="A56" s="4">
        <v>55</v>
      </c>
      <c r="B56" s="4" t="s">
        <v>1335</v>
      </c>
      <c r="C56" s="4" t="s">
        <v>100</v>
      </c>
      <c r="D56" s="4" t="s">
        <v>1537</v>
      </c>
      <c r="E56" s="4" t="s">
        <v>1538</v>
      </c>
      <c r="F56" s="4" t="s">
        <v>1539</v>
      </c>
      <c r="G56" s="4" t="s">
        <v>1533</v>
      </c>
      <c r="J56" s="4" t="s">
        <v>2234</v>
      </c>
    </row>
    <row r="57" spans="1:10">
      <c r="A57" s="4">
        <v>56</v>
      </c>
      <c r="B57" s="4" t="s">
        <v>1335</v>
      </c>
      <c r="C57" s="4" t="s">
        <v>100</v>
      </c>
      <c r="D57" s="4" t="s">
        <v>1540</v>
      </c>
      <c r="E57" s="4" t="s">
        <v>1541</v>
      </c>
      <c r="F57" s="4" t="s">
        <v>1542</v>
      </c>
      <c r="G57" s="4" t="s">
        <v>1533</v>
      </c>
      <c r="J57" s="4" t="s">
        <v>2234</v>
      </c>
    </row>
    <row r="58" spans="1:10">
      <c r="A58" s="4">
        <v>57</v>
      </c>
      <c r="B58" s="4" t="s">
        <v>1335</v>
      </c>
      <c r="C58" s="4" t="s">
        <v>100</v>
      </c>
      <c r="D58" s="4" t="s">
        <v>1543</v>
      </c>
      <c r="E58" s="4" t="s">
        <v>1544</v>
      </c>
      <c r="F58" s="4" t="s">
        <v>1545</v>
      </c>
      <c r="G58" s="4" t="s">
        <v>1533</v>
      </c>
      <c r="J58" s="4" t="s">
        <v>2234</v>
      </c>
    </row>
    <row r="59" spans="1:10">
      <c r="A59" s="4">
        <v>58</v>
      </c>
      <c r="B59" s="4" t="s">
        <v>1335</v>
      </c>
      <c r="C59" s="4" t="s">
        <v>100</v>
      </c>
      <c r="D59" s="4" t="s">
        <v>1546</v>
      </c>
      <c r="E59" s="4" t="s">
        <v>1547</v>
      </c>
      <c r="F59" s="4" t="s">
        <v>1548</v>
      </c>
      <c r="G59" s="4" t="s">
        <v>1549</v>
      </c>
      <c r="J59" s="4" t="s">
        <v>2234</v>
      </c>
    </row>
    <row r="60" spans="1:10">
      <c r="A60" s="4">
        <v>59</v>
      </c>
      <c r="B60" s="4" t="s">
        <v>1335</v>
      </c>
      <c r="C60" s="4" t="s">
        <v>100</v>
      </c>
      <c r="D60" s="4" t="s">
        <v>1550</v>
      </c>
      <c r="E60" s="4" t="s">
        <v>1551</v>
      </c>
      <c r="F60" s="4" t="s">
        <v>1552</v>
      </c>
      <c r="G60" s="4" t="s">
        <v>1553</v>
      </c>
      <c r="H60" s="4" t="s">
        <v>1554</v>
      </c>
      <c r="J60" s="4" t="s">
        <v>2234</v>
      </c>
    </row>
    <row r="61" spans="1:10">
      <c r="A61" s="4">
        <v>60</v>
      </c>
      <c r="B61" s="4" t="s">
        <v>1335</v>
      </c>
      <c r="C61" s="4" t="s">
        <v>100</v>
      </c>
      <c r="D61" s="4" t="s">
        <v>1555</v>
      </c>
      <c r="E61" s="4" t="s">
        <v>1551</v>
      </c>
      <c r="F61" s="4" t="s">
        <v>1556</v>
      </c>
      <c r="G61" s="4" t="s">
        <v>1557</v>
      </c>
      <c r="J61" s="4" t="s">
        <v>2234</v>
      </c>
    </row>
    <row r="62" spans="1:10">
      <c r="A62" s="4">
        <v>61</v>
      </c>
      <c r="B62" s="4" t="s">
        <v>1335</v>
      </c>
      <c r="C62" s="4" t="s">
        <v>100</v>
      </c>
      <c r="D62" s="4" t="s">
        <v>1558</v>
      </c>
      <c r="E62" s="4" t="s">
        <v>1559</v>
      </c>
      <c r="F62" s="4" t="s">
        <v>1560</v>
      </c>
      <c r="G62" s="4" t="s">
        <v>1451</v>
      </c>
      <c r="J62" s="4" t="s">
        <v>2234</v>
      </c>
    </row>
    <row r="63" spans="1:10">
      <c r="A63" s="4">
        <v>62</v>
      </c>
      <c r="B63" s="4" t="s">
        <v>1335</v>
      </c>
      <c r="C63" s="4" t="s">
        <v>100</v>
      </c>
      <c r="D63" s="4" t="s">
        <v>1561</v>
      </c>
      <c r="E63" s="4" t="s">
        <v>1562</v>
      </c>
      <c r="F63" s="4" t="s">
        <v>1563</v>
      </c>
      <c r="G63" s="4" t="s">
        <v>1564</v>
      </c>
      <c r="J63" s="4" t="s">
        <v>2234</v>
      </c>
    </row>
    <row r="64" spans="1:10">
      <c r="A64" s="4">
        <v>63</v>
      </c>
      <c r="B64" s="4" t="s">
        <v>1335</v>
      </c>
      <c r="C64" s="4" t="s">
        <v>100</v>
      </c>
      <c r="D64" s="4" t="s">
        <v>1565</v>
      </c>
      <c r="E64" s="4" t="s">
        <v>1566</v>
      </c>
      <c r="F64" s="4" t="s">
        <v>1567</v>
      </c>
      <c r="G64" s="4" t="s">
        <v>1568</v>
      </c>
      <c r="J64" s="4" t="s">
        <v>2234</v>
      </c>
    </row>
    <row r="65" spans="1:10">
      <c r="A65" s="4">
        <v>64</v>
      </c>
      <c r="B65" s="4" t="s">
        <v>1335</v>
      </c>
      <c r="C65" s="4" t="s">
        <v>100</v>
      </c>
      <c r="D65" s="4" t="s">
        <v>1569</v>
      </c>
      <c r="E65" s="4" t="s">
        <v>1570</v>
      </c>
      <c r="F65" s="4" t="s">
        <v>1571</v>
      </c>
      <c r="G65" s="4" t="s">
        <v>1451</v>
      </c>
      <c r="J65" s="4" t="s">
        <v>2234</v>
      </c>
    </row>
    <row r="66" spans="1:10">
      <c r="A66" s="4">
        <v>65</v>
      </c>
      <c r="B66" s="4" t="s">
        <v>1335</v>
      </c>
      <c r="C66" s="4" t="s">
        <v>100</v>
      </c>
      <c r="D66" s="4" t="s">
        <v>1572</v>
      </c>
      <c r="E66" s="4" t="s">
        <v>1573</v>
      </c>
      <c r="F66" s="4" t="s">
        <v>1574</v>
      </c>
      <c r="G66" s="4" t="s">
        <v>1575</v>
      </c>
      <c r="H66" s="4" t="s">
        <v>1576</v>
      </c>
      <c r="J66" s="4" t="s">
        <v>2234</v>
      </c>
    </row>
    <row r="67" spans="1:10">
      <c r="A67" s="4">
        <v>66</v>
      </c>
      <c r="B67" s="4" t="s">
        <v>1335</v>
      </c>
      <c r="C67" s="4" t="s">
        <v>100</v>
      </c>
      <c r="D67" s="4" t="s">
        <v>1577</v>
      </c>
      <c r="E67" s="4" t="s">
        <v>1578</v>
      </c>
      <c r="F67" s="4" t="s">
        <v>1579</v>
      </c>
      <c r="G67" s="4" t="s">
        <v>1564</v>
      </c>
      <c r="J67" s="4" t="s">
        <v>2234</v>
      </c>
    </row>
    <row r="68" spans="1:10">
      <c r="A68" s="4">
        <v>67</v>
      </c>
      <c r="B68" s="4" t="s">
        <v>1335</v>
      </c>
      <c r="C68" s="4" t="s">
        <v>100</v>
      </c>
      <c r="D68" s="4" t="s">
        <v>1580</v>
      </c>
      <c r="E68" s="4" t="s">
        <v>1581</v>
      </c>
      <c r="F68" s="4" t="s">
        <v>1582</v>
      </c>
      <c r="G68" s="4" t="s">
        <v>1343</v>
      </c>
      <c r="J68" s="4" t="s">
        <v>2234</v>
      </c>
    </row>
    <row r="69" spans="1:10">
      <c r="A69" s="4">
        <v>68</v>
      </c>
      <c r="B69" s="4" t="s">
        <v>1335</v>
      </c>
      <c r="C69" s="4" t="s">
        <v>100</v>
      </c>
      <c r="D69" s="4" t="s">
        <v>1583</v>
      </c>
      <c r="E69" s="4" t="s">
        <v>1584</v>
      </c>
      <c r="F69" s="4" t="s">
        <v>1585</v>
      </c>
      <c r="G69" s="4" t="s">
        <v>1586</v>
      </c>
      <c r="J69" s="4" t="s">
        <v>2234</v>
      </c>
    </row>
    <row r="70" spans="1:10">
      <c r="A70" s="4">
        <v>69</v>
      </c>
      <c r="B70" s="4" t="s">
        <v>1335</v>
      </c>
      <c r="C70" s="4" t="s">
        <v>100</v>
      </c>
      <c r="D70" s="4" t="s">
        <v>1587</v>
      </c>
      <c r="E70" s="4" t="s">
        <v>1588</v>
      </c>
      <c r="F70" s="4" t="s">
        <v>1589</v>
      </c>
      <c r="G70" s="4" t="s">
        <v>1564</v>
      </c>
      <c r="J70" s="4" t="s">
        <v>2234</v>
      </c>
    </row>
    <row r="71" spans="1:10">
      <c r="A71" s="4">
        <v>70</v>
      </c>
      <c r="B71" s="4" t="s">
        <v>1335</v>
      </c>
      <c r="C71" s="4" t="s">
        <v>100</v>
      </c>
      <c r="D71" s="4" t="s">
        <v>1590</v>
      </c>
      <c r="E71" s="4" t="s">
        <v>1591</v>
      </c>
      <c r="F71" s="4" t="s">
        <v>1592</v>
      </c>
      <c r="G71" s="4" t="s">
        <v>1593</v>
      </c>
      <c r="J71" s="4" t="s">
        <v>2234</v>
      </c>
    </row>
    <row r="72" spans="1:10">
      <c r="A72" s="4">
        <v>71</v>
      </c>
      <c r="B72" s="4" t="s">
        <v>1335</v>
      </c>
      <c r="C72" s="4" t="s">
        <v>100</v>
      </c>
      <c r="D72" s="4" t="s">
        <v>1594</v>
      </c>
      <c r="E72" s="4" t="s">
        <v>1595</v>
      </c>
      <c r="F72" s="4" t="s">
        <v>1596</v>
      </c>
      <c r="G72" s="4" t="s">
        <v>1597</v>
      </c>
      <c r="H72" s="4" t="s">
        <v>1598</v>
      </c>
      <c r="J72" s="4" t="s">
        <v>2234</v>
      </c>
    </row>
    <row r="73" spans="1:10">
      <c r="A73" s="4">
        <v>72</v>
      </c>
      <c r="B73" s="4" t="s">
        <v>1335</v>
      </c>
      <c r="C73" s="4" t="s">
        <v>100</v>
      </c>
      <c r="D73" s="4" t="s">
        <v>1599</v>
      </c>
      <c r="E73" s="4" t="s">
        <v>1600</v>
      </c>
      <c r="F73" s="4" t="s">
        <v>1601</v>
      </c>
      <c r="G73" s="4" t="s">
        <v>1471</v>
      </c>
      <c r="J73" s="4" t="s">
        <v>2234</v>
      </c>
    </row>
    <row r="74" spans="1:10">
      <c r="A74" s="4">
        <v>73</v>
      </c>
      <c r="B74" s="4" t="s">
        <v>1335</v>
      </c>
      <c r="C74" s="4" t="s">
        <v>100</v>
      </c>
      <c r="D74" s="4" t="s">
        <v>1602</v>
      </c>
      <c r="E74" s="4" t="s">
        <v>1603</v>
      </c>
      <c r="F74" s="4" t="s">
        <v>1604</v>
      </c>
      <c r="G74" s="4" t="s">
        <v>1480</v>
      </c>
      <c r="J74" s="4" t="s">
        <v>2234</v>
      </c>
    </row>
    <row r="75" spans="1:10">
      <c r="A75" s="4">
        <v>74</v>
      </c>
      <c r="B75" s="4" t="s">
        <v>1335</v>
      </c>
      <c r="C75" s="4" t="s">
        <v>100</v>
      </c>
      <c r="D75" s="4" t="s">
        <v>1605</v>
      </c>
      <c r="E75" s="4" t="s">
        <v>1606</v>
      </c>
      <c r="F75" s="4" t="s">
        <v>1607</v>
      </c>
      <c r="G75" s="4" t="s">
        <v>1553</v>
      </c>
      <c r="J75" s="4" t="s">
        <v>2234</v>
      </c>
    </row>
    <row r="76" spans="1:10">
      <c r="A76" s="4">
        <v>75</v>
      </c>
      <c r="B76" s="4" t="s">
        <v>1335</v>
      </c>
      <c r="C76" s="4" t="s">
        <v>100</v>
      </c>
      <c r="D76" s="4" t="s">
        <v>1608</v>
      </c>
      <c r="E76" s="4" t="s">
        <v>1609</v>
      </c>
      <c r="F76" s="4" t="s">
        <v>1610</v>
      </c>
      <c r="G76" s="4" t="s">
        <v>1357</v>
      </c>
      <c r="J76" s="4" t="s">
        <v>2234</v>
      </c>
    </row>
    <row r="77" spans="1:10">
      <c r="A77" s="4">
        <v>76</v>
      </c>
      <c r="B77" s="4" t="s">
        <v>1335</v>
      </c>
      <c r="C77" s="4" t="s">
        <v>100</v>
      </c>
      <c r="D77" s="4" t="s">
        <v>1611</v>
      </c>
      <c r="E77" s="4" t="s">
        <v>1612</v>
      </c>
      <c r="F77" s="4" t="s">
        <v>1613</v>
      </c>
      <c r="G77" s="4" t="s">
        <v>1614</v>
      </c>
      <c r="J77" s="4" t="s">
        <v>2234</v>
      </c>
    </row>
    <row r="78" spans="1:10">
      <c r="A78" s="4">
        <v>77</v>
      </c>
      <c r="B78" s="4" t="s">
        <v>1335</v>
      </c>
      <c r="C78" s="4" t="s">
        <v>100</v>
      </c>
      <c r="D78" s="4" t="s">
        <v>1615</v>
      </c>
      <c r="E78" s="4" t="s">
        <v>1616</v>
      </c>
      <c r="F78" s="4" t="s">
        <v>1617</v>
      </c>
      <c r="G78" s="4" t="s">
        <v>1618</v>
      </c>
      <c r="J78" s="4" t="s">
        <v>2234</v>
      </c>
    </row>
    <row r="79" spans="1:10">
      <c r="A79" s="4">
        <v>78</v>
      </c>
      <c r="B79" s="4" t="s">
        <v>1335</v>
      </c>
      <c r="C79" s="4" t="s">
        <v>100</v>
      </c>
      <c r="D79" s="4" t="s">
        <v>1619</v>
      </c>
      <c r="E79" s="4" t="s">
        <v>1620</v>
      </c>
      <c r="F79" s="4" t="s">
        <v>1621</v>
      </c>
      <c r="G79" s="4" t="s">
        <v>1622</v>
      </c>
      <c r="J79" s="4" t="s">
        <v>2234</v>
      </c>
    </row>
    <row r="80" spans="1:10">
      <c r="A80" s="4">
        <v>79</v>
      </c>
      <c r="B80" s="4" t="s">
        <v>1335</v>
      </c>
      <c r="C80" s="4" t="s">
        <v>100</v>
      </c>
      <c r="D80" s="4" t="s">
        <v>1623</v>
      </c>
      <c r="E80" s="4" t="s">
        <v>1624</v>
      </c>
      <c r="F80" s="4" t="s">
        <v>1625</v>
      </c>
      <c r="G80" s="4" t="s">
        <v>1626</v>
      </c>
      <c r="J80" s="4" t="s">
        <v>2234</v>
      </c>
    </row>
    <row r="81" spans="1:10">
      <c r="A81" s="4">
        <v>80</v>
      </c>
      <c r="B81" s="4" t="s">
        <v>1335</v>
      </c>
      <c r="C81" s="4" t="s">
        <v>100</v>
      </c>
      <c r="D81" s="4" t="s">
        <v>1627</v>
      </c>
      <c r="E81" s="4" t="s">
        <v>1628</v>
      </c>
      <c r="F81" s="4" t="s">
        <v>1629</v>
      </c>
      <c r="G81" s="4" t="s">
        <v>1630</v>
      </c>
      <c r="J81" s="4" t="s">
        <v>2234</v>
      </c>
    </row>
    <row r="82" spans="1:10">
      <c r="A82" s="4">
        <v>81</v>
      </c>
      <c r="B82" s="4" t="s">
        <v>1335</v>
      </c>
      <c r="C82" s="4" t="s">
        <v>100</v>
      </c>
      <c r="D82" s="4" t="s">
        <v>1631</v>
      </c>
      <c r="E82" s="4" t="s">
        <v>1632</v>
      </c>
      <c r="F82" s="4" t="s">
        <v>1633</v>
      </c>
      <c r="G82" s="4" t="s">
        <v>1634</v>
      </c>
      <c r="J82" s="4" t="s">
        <v>2234</v>
      </c>
    </row>
    <row r="83" spans="1:10">
      <c r="A83" s="4">
        <v>82</v>
      </c>
      <c r="B83" s="4" t="s">
        <v>1335</v>
      </c>
      <c r="C83" s="4" t="s">
        <v>100</v>
      </c>
      <c r="D83" s="4" t="s">
        <v>1635</v>
      </c>
      <c r="E83" s="4" t="s">
        <v>1636</v>
      </c>
      <c r="F83" s="4" t="s">
        <v>1637</v>
      </c>
      <c r="G83" s="4" t="s">
        <v>1476</v>
      </c>
      <c r="J83" s="4" t="s">
        <v>2234</v>
      </c>
    </row>
    <row r="84" spans="1:10">
      <c r="A84" s="4">
        <v>83</v>
      </c>
      <c r="B84" s="4" t="s">
        <v>1335</v>
      </c>
      <c r="C84" s="4" t="s">
        <v>100</v>
      </c>
      <c r="D84" s="4" t="s">
        <v>1638</v>
      </c>
      <c r="E84" s="4" t="s">
        <v>1639</v>
      </c>
      <c r="F84" s="4" t="s">
        <v>1640</v>
      </c>
      <c r="G84" s="4" t="s">
        <v>1484</v>
      </c>
      <c r="J84" s="4" t="s">
        <v>2234</v>
      </c>
    </row>
    <row r="85" spans="1:10">
      <c r="A85" s="4">
        <v>84</v>
      </c>
      <c r="B85" s="4" t="s">
        <v>1335</v>
      </c>
      <c r="C85" s="4" t="s">
        <v>100</v>
      </c>
      <c r="D85" s="4" t="s">
        <v>1641</v>
      </c>
      <c r="E85" s="4" t="s">
        <v>1642</v>
      </c>
      <c r="F85" s="4" t="s">
        <v>1643</v>
      </c>
      <c r="G85" s="4" t="s">
        <v>1405</v>
      </c>
      <c r="J85" s="4" t="s">
        <v>2234</v>
      </c>
    </row>
    <row r="86" spans="1:10">
      <c r="A86" s="4">
        <v>85</v>
      </c>
      <c r="B86" s="4" t="s">
        <v>1335</v>
      </c>
      <c r="C86" s="4" t="s">
        <v>100</v>
      </c>
      <c r="D86" s="4" t="s">
        <v>1644</v>
      </c>
      <c r="E86" s="4" t="s">
        <v>1642</v>
      </c>
      <c r="F86" s="4" t="s">
        <v>1645</v>
      </c>
      <c r="G86" s="4" t="s">
        <v>1646</v>
      </c>
      <c r="J86" s="4" t="s">
        <v>2234</v>
      </c>
    </row>
    <row r="87" spans="1:10">
      <c r="A87" s="4">
        <v>86</v>
      </c>
      <c r="B87" s="4" t="s">
        <v>1335</v>
      </c>
      <c r="C87" s="4" t="s">
        <v>100</v>
      </c>
      <c r="D87" s="4" t="s">
        <v>1647</v>
      </c>
      <c r="E87" s="4" t="s">
        <v>1648</v>
      </c>
      <c r="F87" s="4" t="s">
        <v>1649</v>
      </c>
      <c r="G87" s="4" t="s">
        <v>1480</v>
      </c>
      <c r="J87" s="4" t="s">
        <v>2234</v>
      </c>
    </row>
    <row r="88" spans="1:10">
      <c r="A88" s="4">
        <v>87</v>
      </c>
      <c r="B88" s="4" t="s">
        <v>1335</v>
      </c>
      <c r="C88" s="4" t="s">
        <v>100</v>
      </c>
      <c r="D88" s="4" t="s">
        <v>1650</v>
      </c>
      <c r="E88" s="4" t="s">
        <v>1651</v>
      </c>
      <c r="F88" s="4" t="s">
        <v>1652</v>
      </c>
      <c r="G88" s="4" t="s">
        <v>1480</v>
      </c>
      <c r="J88" s="4" t="s">
        <v>2234</v>
      </c>
    </row>
    <row r="89" spans="1:10">
      <c r="A89" s="4">
        <v>88</v>
      </c>
      <c r="B89" s="4" t="s">
        <v>1335</v>
      </c>
      <c r="C89" s="4" t="s">
        <v>100</v>
      </c>
      <c r="D89" s="4" t="s">
        <v>1653</v>
      </c>
      <c r="E89" s="4" t="s">
        <v>1654</v>
      </c>
      <c r="F89" s="4" t="s">
        <v>1655</v>
      </c>
      <c r="G89" s="4" t="s">
        <v>1357</v>
      </c>
      <c r="H89" s="4" t="s">
        <v>1656</v>
      </c>
      <c r="J89" s="4" t="s">
        <v>2234</v>
      </c>
    </row>
    <row r="90" spans="1:10">
      <c r="A90" s="4">
        <v>89</v>
      </c>
      <c r="B90" s="4" t="s">
        <v>1335</v>
      </c>
      <c r="C90" s="4" t="s">
        <v>100</v>
      </c>
      <c r="D90" s="4" t="s">
        <v>1657</v>
      </c>
      <c r="E90" s="4" t="s">
        <v>1658</v>
      </c>
      <c r="F90" s="4" t="s">
        <v>1659</v>
      </c>
      <c r="G90" s="4" t="s">
        <v>1434</v>
      </c>
      <c r="J90" s="4" t="s">
        <v>2234</v>
      </c>
    </row>
    <row r="91" spans="1:10">
      <c r="A91" s="4">
        <v>90</v>
      </c>
      <c r="B91" s="4" t="s">
        <v>1335</v>
      </c>
      <c r="C91" s="4" t="s">
        <v>100</v>
      </c>
      <c r="D91" s="4" t="s">
        <v>1660</v>
      </c>
      <c r="E91" s="4" t="s">
        <v>1661</v>
      </c>
      <c r="F91" s="4" t="s">
        <v>1662</v>
      </c>
      <c r="G91" s="4" t="s">
        <v>1646</v>
      </c>
      <c r="J91" s="4" t="s">
        <v>2234</v>
      </c>
    </row>
    <row r="92" spans="1:10">
      <c r="A92" s="4">
        <v>91</v>
      </c>
      <c r="B92" s="4" t="s">
        <v>1335</v>
      </c>
      <c r="C92" s="4" t="s">
        <v>100</v>
      </c>
      <c r="D92" s="4" t="s">
        <v>1663</v>
      </c>
      <c r="E92" s="4" t="s">
        <v>1664</v>
      </c>
      <c r="F92" s="4" t="s">
        <v>1665</v>
      </c>
      <c r="G92" s="4" t="s">
        <v>1666</v>
      </c>
      <c r="J92" s="4" t="s">
        <v>2234</v>
      </c>
    </row>
    <row r="93" spans="1:10">
      <c r="A93" s="4">
        <v>92</v>
      </c>
      <c r="B93" s="4" t="s">
        <v>1335</v>
      </c>
      <c r="C93" s="4" t="s">
        <v>100</v>
      </c>
      <c r="D93" s="4" t="s">
        <v>1667</v>
      </c>
      <c r="E93" s="4" t="s">
        <v>1668</v>
      </c>
      <c r="F93" s="4" t="s">
        <v>1669</v>
      </c>
      <c r="G93" s="4" t="s">
        <v>1614</v>
      </c>
      <c r="J93" s="4" t="s">
        <v>2234</v>
      </c>
    </row>
    <row r="94" spans="1:10">
      <c r="A94" s="4">
        <v>93</v>
      </c>
      <c r="B94" s="4" t="s">
        <v>1335</v>
      </c>
      <c r="C94" s="4" t="s">
        <v>100</v>
      </c>
      <c r="D94" s="4" t="s">
        <v>1670</v>
      </c>
      <c r="E94" s="4" t="s">
        <v>1671</v>
      </c>
      <c r="F94" s="4" t="s">
        <v>1672</v>
      </c>
      <c r="G94" s="4" t="s">
        <v>1673</v>
      </c>
      <c r="J94" s="4" t="s">
        <v>2234</v>
      </c>
    </row>
    <row r="95" spans="1:10">
      <c r="A95" s="4">
        <v>94</v>
      </c>
      <c r="B95" s="4" t="s">
        <v>1335</v>
      </c>
      <c r="C95" s="4" t="s">
        <v>100</v>
      </c>
      <c r="D95" s="4" t="s">
        <v>1674</v>
      </c>
      <c r="E95" s="4" t="s">
        <v>1675</v>
      </c>
      <c r="F95" s="4" t="s">
        <v>1676</v>
      </c>
      <c r="G95" s="4" t="s">
        <v>1597</v>
      </c>
      <c r="J95" s="4" t="s">
        <v>2234</v>
      </c>
    </row>
    <row r="96" spans="1:10">
      <c r="A96" s="4">
        <v>95</v>
      </c>
      <c r="B96" s="4" t="s">
        <v>1335</v>
      </c>
      <c r="C96" s="4" t="s">
        <v>100</v>
      </c>
      <c r="D96" s="4" t="s">
        <v>1677</v>
      </c>
      <c r="E96" s="4" t="s">
        <v>1678</v>
      </c>
      <c r="F96" s="4" t="s">
        <v>1679</v>
      </c>
      <c r="G96" s="4" t="s">
        <v>1597</v>
      </c>
      <c r="J96" s="4" t="s">
        <v>2234</v>
      </c>
    </row>
    <row r="97" spans="1:10">
      <c r="A97" s="4">
        <v>96</v>
      </c>
      <c r="B97" s="4" t="s">
        <v>1335</v>
      </c>
      <c r="C97" s="4" t="s">
        <v>100</v>
      </c>
      <c r="D97" s="4" t="s">
        <v>1680</v>
      </c>
      <c r="E97" s="4" t="s">
        <v>1681</v>
      </c>
      <c r="F97" s="4" t="s">
        <v>1682</v>
      </c>
      <c r="G97" s="4" t="s">
        <v>1597</v>
      </c>
      <c r="J97" s="4" t="s">
        <v>2234</v>
      </c>
    </row>
    <row r="98" spans="1:10">
      <c r="A98" s="4">
        <v>97</v>
      </c>
      <c r="B98" s="4" t="s">
        <v>1335</v>
      </c>
      <c r="C98" s="4" t="s">
        <v>100</v>
      </c>
      <c r="D98" s="4" t="s">
        <v>1683</v>
      </c>
      <c r="E98" s="4" t="s">
        <v>1684</v>
      </c>
      <c r="F98" s="4" t="s">
        <v>1685</v>
      </c>
      <c r="G98" s="4" t="s">
        <v>1597</v>
      </c>
      <c r="J98" s="4" t="s">
        <v>2234</v>
      </c>
    </row>
    <row r="99" spans="1:10">
      <c r="A99" s="4">
        <v>98</v>
      </c>
      <c r="B99" s="4" t="s">
        <v>1335</v>
      </c>
      <c r="C99" s="4" t="s">
        <v>100</v>
      </c>
      <c r="D99" s="4" t="s">
        <v>1686</v>
      </c>
      <c r="E99" s="4" t="s">
        <v>1687</v>
      </c>
      <c r="F99" s="4" t="s">
        <v>1688</v>
      </c>
      <c r="G99" s="4" t="s">
        <v>1597</v>
      </c>
      <c r="J99" s="4" t="s">
        <v>2234</v>
      </c>
    </row>
    <row r="100" spans="1:10">
      <c r="A100" s="4">
        <v>99</v>
      </c>
      <c r="B100" s="4" t="s">
        <v>1335</v>
      </c>
      <c r="C100" s="4" t="s">
        <v>100</v>
      </c>
      <c r="D100" s="4" t="s">
        <v>1689</v>
      </c>
      <c r="E100" s="4" t="s">
        <v>1690</v>
      </c>
      <c r="F100" s="4" t="s">
        <v>1691</v>
      </c>
      <c r="G100" s="4" t="s">
        <v>1597</v>
      </c>
      <c r="J100" s="4" t="s">
        <v>2234</v>
      </c>
    </row>
    <row r="101" spans="1:10">
      <c r="A101" s="4">
        <v>100</v>
      </c>
      <c r="B101" s="4" t="s">
        <v>1335</v>
      </c>
      <c r="C101" s="4" t="s">
        <v>100</v>
      </c>
      <c r="D101" s="4" t="s">
        <v>1692</v>
      </c>
      <c r="E101" s="4" t="s">
        <v>1693</v>
      </c>
      <c r="F101" s="4" t="s">
        <v>1694</v>
      </c>
      <c r="G101" s="4" t="s">
        <v>1396</v>
      </c>
      <c r="J101" s="4" t="s">
        <v>2234</v>
      </c>
    </row>
    <row r="102" spans="1:10">
      <c r="A102" s="4">
        <v>101</v>
      </c>
      <c r="B102" s="4" t="s">
        <v>1335</v>
      </c>
      <c r="C102" s="4" t="s">
        <v>100</v>
      </c>
      <c r="D102" s="4" t="s">
        <v>1695</v>
      </c>
      <c r="E102" s="4" t="s">
        <v>1696</v>
      </c>
      <c r="F102" s="4" t="s">
        <v>1697</v>
      </c>
      <c r="G102" s="4" t="s">
        <v>1597</v>
      </c>
      <c r="J102" s="4" t="s">
        <v>2234</v>
      </c>
    </row>
    <row r="103" spans="1:10">
      <c r="A103" s="4">
        <v>102</v>
      </c>
      <c r="B103" s="4" t="s">
        <v>1335</v>
      </c>
      <c r="C103" s="4" t="s">
        <v>100</v>
      </c>
      <c r="D103" s="4" t="s">
        <v>1698</v>
      </c>
      <c r="E103" s="4" t="s">
        <v>1699</v>
      </c>
      <c r="F103" s="4" t="s">
        <v>1700</v>
      </c>
      <c r="G103" s="4" t="s">
        <v>1597</v>
      </c>
      <c r="J103" s="4" t="s">
        <v>2234</v>
      </c>
    </row>
    <row r="104" spans="1:10">
      <c r="A104" s="4">
        <v>103</v>
      </c>
      <c r="B104" s="4" t="s">
        <v>1335</v>
      </c>
      <c r="C104" s="4" t="s">
        <v>100</v>
      </c>
      <c r="D104" s="4" t="s">
        <v>1701</v>
      </c>
      <c r="E104" s="4" t="s">
        <v>1702</v>
      </c>
      <c r="F104" s="4" t="s">
        <v>1703</v>
      </c>
      <c r="G104" s="4" t="s">
        <v>1704</v>
      </c>
      <c r="J104" s="4" t="s">
        <v>2234</v>
      </c>
    </row>
    <row r="105" spans="1:10">
      <c r="A105" s="4">
        <v>104</v>
      </c>
      <c r="B105" s="4" t="s">
        <v>1335</v>
      </c>
      <c r="C105" s="4" t="s">
        <v>100</v>
      </c>
      <c r="D105" s="4" t="s">
        <v>1705</v>
      </c>
      <c r="E105" s="4" t="s">
        <v>1706</v>
      </c>
      <c r="F105" s="4" t="s">
        <v>1707</v>
      </c>
      <c r="G105" s="4" t="s">
        <v>1597</v>
      </c>
      <c r="J105" s="4" t="s">
        <v>2234</v>
      </c>
    </row>
    <row r="106" spans="1:10">
      <c r="A106" s="4">
        <v>105</v>
      </c>
      <c r="B106" s="4" t="s">
        <v>1335</v>
      </c>
      <c r="C106" s="4" t="s">
        <v>100</v>
      </c>
      <c r="D106" s="4" t="s">
        <v>1708</v>
      </c>
      <c r="E106" s="4" t="s">
        <v>1709</v>
      </c>
      <c r="F106" s="4" t="s">
        <v>1710</v>
      </c>
      <c r="G106" s="4" t="s">
        <v>1711</v>
      </c>
      <c r="J106" s="4" t="s">
        <v>2234</v>
      </c>
    </row>
    <row r="107" spans="1:10">
      <c r="A107" s="4">
        <v>106</v>
      </c>
      <c r="B107" s="4" t="s">
        <v>1335</v>
      </c>
      <c r="C107" s="4" t="s">
        <v>100</v>
      </c>
      <c r="D107" s="4" t="s">
        <v>1712</v>
      </c>
      <c r="E107" s="4" t="s">
        <v>1713</v>
      </c>
      <c r="F107" s="4" t="s">
        <v>1714</v>
      </c>
      <c r="G107" s="4" t="s">
        <v>1502</v>
      </c>
      <c r="J107" s="4" t="s">
        <v>2234</v>
      </c>
    </row>
    <row r="108" spans="1:10">
      <c r="A108" s="4">
        <v>107</v>
      </c>
      <c r="B108" s="4" t="s">
        <v>1335</v>
      </c>
      <c r="C108" s="4" t="s">
        <v>100</v>
      </c>
      <c r="D108" s="4" t="s">
        <v>1715</v>
      </c>
      <c r="E108" s="4" t="s">
        <v>1716</v>
      </c>
      <c r="F108" s="4" t="s">
        <v>1717</v>
      </c>
      <c r="G108" s="4" t="s">
        <v>1718</v>
      </c>
      <c r="J108" s="4" t="s">
        <v>2234</v>
      </c>
    </row>
    <row r="109" spans="1:10">
      <c r="A109" s="4">
        <v>108</v>
      </c>
      <c r="B109" s="4" t="s">
        <v>1335</v>
      </c>
      <c r="C109" s="4" t="s">
        <v>100</v>
      </c>
      <c r="D109" s="4" t="s">
        <v>1719</v>
      </c>
      <c r="E109" s="4" t="s">
        <v>1720</v>
      </c>
      <c r="F109" s="4" t="s">
        <v>1721</v>
      </c>
      <c r="G109" s="4" t="s">
        <v>1502</v>
      </c>
      <c r="H109" s="4" t="s">
        <v>1722</v>
      </c>
      <c r="J109" s="4" t="s">
        <v>2234</v>
      </c>
    </row>
    <row r="110" spans="1:10">
      <c r="A110" s="4">
        <v>109</v>
      </c>
      <c r="B110" s="4" t="s">
        <v>1335</v>
      </c>
      <c r="C110" s="4" t="s">
        <v>100</v>
      </c>
      <c r="D110" s="4" t="s">
        <v>1723</v>
      </c>
      <c r="E110" s="4" t="s">
        <v>1724</v>
      </c>
      <c r="F110" s="4" t="s">
        <v>1725</v>
      </c>
      <c r="G110" s="4" t="s">
        <v>1726</v>
      </c>
      <c r="J110" s="4" t="s">
        <v>2234</v>
      </c>
    </row>
    <row r="111" spans="1:10">
      <c r="A111" s="4">
        <v>110</v>
      </c>
      <c r="B111" s="4" t="s">
        <v>1335</v>
      </c>
      <c r="C111" s="4" t="s">
        <v>100</v>
      </c>
      <c r="D111" s="4" t="s">
        <v>1727</v>
      </c>
      <c r="E111" s="4" t="s">
        <v>1728</v>
      </c>
      <c r="F111" s="4" t="s">
        <v>1729</v>
      </c>
      <c r="G111" s="4" t="s">
        <v>1480</v>
      </c>
      <c r="J111" s="4" t="s">
        <v>2234</v>
      </c>
    </row>
    <row r="112" spans="1:10">
      <c r="A112" s="4">
        <v>111</v>
      </c>
      <c r="B112" s="4" t="s">
        <v>1335</v>
      </c>
      <c r="C112" s="4" t="s">
        <v>100</v>
      </c>
      <c r="D112" s="4" t="s">
        <v>1730</v>
      </c>
      <c r="E112" s="4" t="s">
        <v>1731</v>
      </c>
      <c r="F112" s="4" t="s">
        <v>1732</v>
      </c>
      <c r="G112" s="4" t="s">
        <v>1357</v>
      </c>
      <c r="J112" s="4" t="s">
        <v>2234</v>
      </c>
    </row>
    <row r="113" spans="1:10">
      <c r="A113" s="4">
        <v>112</v>
      </c>
      <c r="B113" s="4" t="s">
        <v>1335</v>
      </c>
      <c r="C113" s="4" t="s">
        <v>100</v>
      </c>
      <c r="D113" s="4" t="s">
        <v>1733</v>
      </c>
      <c r="E113" s="4" t="s">
        <v>1734</v>
      </c>
      <c r="F113" s="4" t="s">
        <v>1735</v>
      </c>
      <c r="G113" s="4" t="s">
        <v>1463</v>
      </c>
      <c r="J113" s="4" t="s">
        <v>2234</v>
      </c>
    </row>
    <row r="114" spans="1:10">
      <c r="A114" s="4">
        <v>113</v>
      </c>
      <c r="B114" s="4" t="s">
        <v>1335</v>
      </c>
      <c r="C114" s="4" t="s">
        <v>100</v>
      </c>
      <c r="D114" s="4" t="s">
        <v>1736</v>
      </c>
      <c r="E114" s="4" t="s">
        <v>1737</v>
      </c>
      <c r="F114" s="4" t="s">
        <v>1738</v>
      </c>
      <c r="G114" s="4" t="s">
        <v>1739</v>
      </c>
      <c r="J114" s="4" t="s">
        <v>2234</v>
      </c>
    </row>
    <row r="115" spans="1:10">
      <c r="A115" s="4">
        <v>114</v>
      </c>
      <c r="B115" s="4" t="s">
        <v>1335</v>
      </c>
      <c r="C115" s="4" t="s">
        <v>100</v>
      </c>
      <c r="D115" s="4" t="s">
        <v>1740</v>
      </c>
      <c r="E115" s="4" t="s">
        <v>1741</v>
      </c>
      <c r="F115" s="4" t="s">
        <v>1742</v>
      </c>
      <c r="G115" s="4" t="s">
        <v>1480</v>
      </c>
      <c r="J115" s="4" t="s">
        <v>2234</v>
      </c>
    </row>
    <row r="116" spans="1:10">
      <c r="A116" s="4">
        <v>115</v>
      </c>
      <c r="B116" s="4" t="s">
        <v>1335</v>
      </c>
      <c r="C116" s="4" t="s">
        <v>100</v>
      </c>
      <c r="D116" s="4" t="s">
        <v>1743</v>
      </c>
      <c r="E116" s="4" t="s">
        <v>1744</v>
      </c>
      <c r="F116" s="4" t="s">
        <v>1745</v>
      </c>
      <c r="G116" s="4" t="s">
        <v>1666</v>
      </c>
      <c r="J116" s="4" t="s">
        <v>2234</v>
      </c>
    </row>
    <row r="117" spans="1:10">
      <c r="A117" s="4">
        <v>116</v>
      </c>
      <c r="B117" s="4" t="s">
        <v>1335</v>
      </c>
      <c r="C117" s="4" t="s">
        <v>100</v>
      </c>
      <c r="D117" s="4" t="s">
        <v>1746</v>
      </c>
      <c r="E117" s="4" t="s">
        <v>1747</v>
      </c>
      <c r="F117" s="4" t="s">
        <v>1748</v>
      </c>
      <c r="G117" s="4" t="s">
        <v>1673</v>
      </c>
      <c r="J117" s="4" t="s">
        <v>2234</v>
      </c>
    </row>
    <row r="118" spans="1:10">
      <c r="A118" s="4">
        <v>117</v>
      </c>
      <c r="B118" s="4" t="s">
        <v>1335</v>
      </c>
      <c r="C118" s="4" t="s">
        <v>100</v>
      </c>
      <c r="D118" s="4" t="s">
        <v>1749</v>
      </c>
      <c r="E118" s="4" t="s">
        <v>1750</v>
      </c>
      <c r="F118" s="4" t="s">
        <v>1751</v>
      </c>
      <c r="G118" s="4" t="s">
        <v>1463</v>
      </c>
      <c r="J118" s="4" t="s">
        <v>2234</v>
      </c>
    </row>
    <row r="119" spans="1:10">
      <c r="A119" s="4">
        <v>118</v>
      </c>
      <c r="B119" s="4" t="s">
        <v>1335</v>
      </c>
      <c r="C119" s="4" t="s">
        <v>100</v>
      </c>
      <c r="D119" s="4" t="s">
        <v>1752</v>
      </c>
      <c r="E119" s="4" t="s">
        <v>1753</v>
      </c>
      <c r="F119" s="4" t="s">
        <v>1754</v>
      </c>
      <c r="G119" s="4" t="s">
        <v>1463</v>
      </c>
      <c r="J119" s="4" t="s">
        <v>2234</v>
      </c>
    </row>
    <row r="120" spans="1:10">
      <c r="A120" s="4">
        <v>119</v>
      </c>
      <c r="B120" s="4" t="s">
        <v>1335</v>
      </c>
      <c r="C120" s="4" t="s">
        <v>100</v>
      </c>
      <c r="D120" s="4" t="s">
        <v>1755</v>
      </c>
      <c r="E120" s="4" t="s">
        <v>1756</v>
      </c>
      <c r="F120" s="4" t="s">
        <v>1757</v>
      </c>
      <c r="G120" s="4" t="s">
        <v>1480</v>
      </c>
      <c r="J120" s="4" t="s">
        <v>2234</v>
      </c>
    </row>
    <row r="121" spans="1:10">
      <c r="A121" s="4">
        <v>120</v>
      </c>
      <c r="B121" s="4" t="s">
        <v>1335</v>
      </c>
      <c r="C121" s="4" t="s">
        <v>100</v>
      </c>
      <c r="D121" s="4" t="s">
        <v>1758</v>
      </c>
      <c r="E121" s="4" t="s">
        <v>1759</v>
      </c>
      <c r="F121" s="4" t="s">
        <v>1760</v>
      </c>
      <c r="G121" s="4" t="s">
        <v>1396</v>
      </c>
      <c r="J121" s="4" t="s">
        <v>2234</v>
      </c>
    </row>
    <row r="122" spans="1:10">
      <c r="A122" s="4">
        <v>121</v>
      </c>
      <c r="B122" s="4" t="s">
        <v>1335</v>
      </c>
      <c r="C122" s="4" t="s">
        <v>100</v>
      </c>
      <c r="D122" s="4" t="s">
        <v>1761</v>
      </c>
      <c r="E122" s="4" t="s">
        <v>1762</v>
      </c>
      <c r="F122" s="4" t="s">
        <v>1763</v>
      </c>
      <c r="G122" s="4" t="s">
        <v>1357</v>
      </c>
      <c r="J122" s="4" t="s">
        <v>2234</v>
      </c>
    </row>
    <row r="123" spans="1:10">
      <c r="A123" s="4">
        <v>122</v>
      </c>
      <c r="B123" s="4" t="s">
        <v>1335</v>
      </c>
      <c r="C123" s="4" t="s">
        <v>100</v>
      </c>
      <c r="D123" s="4" t="s">
        <v>1764</v>
      </c>
      <c r="E123" s="4" t="s">
        <v>1765</v>
      </c>
      <c r="F123" s="4" t="s">
        <v>1766</v>
      </c>
      <c r="G123" s="4" t="s">
        <v>1357</v>
      </c>
      <c r="J123" s="4" t="s">
        <v>2234</v>
      </c>
    </row>
    <row r="124" spans="1:10">
      <c r="A124" s="4">
        <v>123</v>
      </c>
      <c r="B124" s="4" t="s">
        <v>1335</v>
      </c>
      <c r="C124" s="4" t="s">
        <v>100</v>
      </c>
      <c r="D124" s="4" t="s">
        <v>1767</v>
      </c>
      <c r="E124" s="4" t="s">
        <v>1768</v>
      </c>
      <c r="F124" s="4" t="s">
        <v>1769</v>
      </c>
      <c r="G124" s="4" t="s">
        <v>1673</v>
      </c>
      <c r="J124" s="4" t="s">
        <v>2234</v>
      </c>
    </row>
    <row r="125" spans="1:10">
      <c r="A125" s="4">
        <v>124</v>
      </c>
      <c r="B125" s="4" t="s">
        <v>1335</v>
      </c>
      <c r="C125" s="4" t="s">
        <v>100</v>
      </c>
      <c r="D125" s="4" t="s">
        <v>1770</v>
      </c>
      <c r="E125" s="4" t="s">
        <v>1771</v>
      </c>
      <c r="F125" s="4" t="s">
        <v>1772</v>
      </c>
      <c r="G125" s="4" t="s">
        <v>1480</v>
      </c>
      <c r="J125" s="4" t="s">
        <v>2234</v>
      </c>
    </row>
    <row r="126" spans="1:10">
      <c r="A126" s="4">
        <v>125</v>
      </c>
      <c r="B126" s="4" t="s">
        <v>1335</v>
      </c>
      <c r="C126" s="4" t="s">
        <v>100</v>
      </c>
      <c r="D126" s="4" t="s">
        <v>1773</v>
      </c>
      <c r="E126" s="4" t="s">
        <v>1774</v>
      </c>
      <c r="F126" s="4" t="s">
        <v>1775</v>
      </c>
      <c r="G126" s="4" t="s">
        <v>1776</v>
      </c>
      <c r="H126" s="4" t="s">
        <v>1777</v>
      </c>
      <c r="J126" s="4" t="s">
        <v>2234</v>
      </c>
    </row>
    <row r="127" spans="1:10">
      <c r="A127" s="4">
        <v>126</v>
      </c>
      <c r="B127" s="4" t="s">
        <v>1335</v>
      </c>
      <c r="C127" s="4" t="s">
        <v>100</v>
      </c>
      <c r="D127" s="4" t="s">
        <v>1778</v>
      </c>
      <c r="E127" s="4" t="s">
        <v>1779</v>
      </c>
      <c r="F127" s="4" t="s">
        <v>1780</v>
      </c>
      <c r="G127" s="4" t="s">
        <v>1476</v>
      </c>
      <c r="J127" s="4" t="s">
        <v>2234</v>
      </c>
    </row>
    <row r="128" spans="1:10">
      <c r="A128" s="4">
        <v>127</v>
      </c>
      <c r="B128" s="4" t="s">
        <v>1335</v>
      </c>
      <c r="C128" s="4" t="s">
        <v>100</v>
      </c>
      <c r="D128" s="4" t="s">
        <v>1781</v>
      </c>
      <c r="E128" s="4" t="s">
        <v>1782</v>
      </c>
      <c r="F128" s="4" t="s">
        <v>1783</v>
      </c>
      <c r="G128" s="4" t="s">
        <v>1784</v>
      </c>
      <c r="J128" s="4" t="s">
        <v>2234</v>
      </c>
    </row>
    <row r="129" spans="1:10">
      <c r="A129" s="4">
        <v>128</v>
      </c>
      <c r="B129" s="4" t="s">
        <v>1335</v>
      </c>
      <c r="C129" s="4" t="s">
        <v>100</v>
      </c>
      <c r="D129" s="4" t="s">
        <v>1785</v>
      </c>
      <c r="E129" s="4" t="s">
        <v>1786</v>
      </c>
      <c r="F129" s="4" t="s">
        <v>1787</v>
      </c>
      <c r="G129" s="4" t="s">
        <v>1480</v>
      </c>
      <c r="J129" s="4" t="s">
        <v>2234</v>
      </c>
    </row>
    <row r="130" spans="1:10">
      <c r="A130" s="4">
        <v>129</v>
      </c>
      <c r="B130" s="4" t="s">
        <v>1335</v>
      </c>
      <c r="C130" s="4" t="s">
        <v>100</v>
      </c>
      <c r="D130" s="4" t="s">
        <v>1788</v>
      </c>
      <c r="E130" s="4" t="s">
        <v>1789</v>
      </c>
      <c r="F130" s="4" t="s">
        <v>1790</v>
      </c>
      <c r="G130" s="4" t="s">
        <v>1597</v>
      </c>
      <c r="J130" s="4" t="s">
        <v>2234</v>
      </c>
    </row>
    <row r="131" spans="1:10">
      <c r="A131" s="4">
        <v>130</v>
      </c>
      <c r="B131" s="4" t="s">
        <v>1335</v>
      </c>
      <c r="C131" s="4" t="s">
        <v>100</v>
      </c>
      <c r="D131" s="4" t="s">
        <v>1791</v>
      </c>
      <c r="E131" s="4" t="s">
        <v>1792</v>
      </c>
      <c r="F131" s="4" t="s">
        <v>1793</v>
      </c>
      <c r="G131" s="4" t="s">
        <v>1634</v>
      </c>
      <c r="J131" s="4" t="s">
        <v>2234</v>
      </c>
    </row>
    <row r="132" spans="1:10">
      <c r="A132" s="4">
        <v>131</v>
      </c>
      <c r="B132" s="4" t="s">
        <v>1335</v>
      </c>
      <c r="C132" s="4" t="s">
        <v>100</v>
      </c>
      <c r="D132" s="4" t="s">
        <v>1794</v>
      </c>
      <c r="E132" s="4" t="s">
        <v>1795</v>
      </c>
      <c r="F132" s="4" t="s">
        <v>1796</v>
      </c>
      <c r="G132" s="4" t="s">
        <v>1622</v>
      </c>
      <c r="J132" s="4" t="s">
        <v>2234</v>
      </c>
    </row>
    <row r="133" spans="1:10">
      <c r="A133" s="4">
        <v>132</v>
      </c>
      <c r="B133" s="4" t="s">
        <v>1335</v>
      </c>
      <c r="C133" s="4" t="s">
        <v>100</v>
      </c>
      <c r="D133" s="4" t="s">
        <v>1797</v>
      </c>
      <c r="E133" s="4" t="s">
        <v>1798</v>
      </c>
      <c r="F133" s="4" t="s">
        <v>1799</v>
      </c>
      <c r="G133" s="4" t="s">
        <v>1597</v>
      </c>
      <c r="J133" s="4" t="s">
        <v>2234</v>
      </c>
    </row>
    <row r="134" spans="1:10">
      <c r="A134" s="4">
        <v>133</v>
      </c>
      <c r="B134" s="4" t="s">
        <v>1335</v>
      </c>
      <c r="C134" s="4" t="s">
        <v>100</v>
      </c>
      <c r="D134" s="4" t="s">
        <v>1800</v>
      </c>
      <c r="E134" s="4" t="s">
        <v>1801</v>
      </c>
      <c r="F134" s="4" t="s">
        <v>1802</v>
      </c>
      <c r="G134" s="4" t="s">
        <v>1480</v>
      </c>
      <c r="J134" s="4" t="s">
        <v>2234</v>
      </c>
    </row>
    <row r="135" spans="1:10">
      <c r="A135" s="4">
        <v>134</v>
      </c>
      <c r="B135" s="4" t="s">
        <v>1335</v>
      </c>
      <c r="C135" s="4" t="s">
        <v>100</v>
      </c>
      <c r="D135" s="4" t="s">
        <v>1803</v>
      </c>
      <c r="E135" s="4" t="s">
        <v>1804</v>
      </c>
      <c r="F135" s="4" t="s">
        <v>1805</v>
      </c>
      <c r="G135" s="4" t="s">
        <v>1614</v>
      </c>
      <c r="J135" s="4" t="s">
        <v>2234</v>
      </c>
    </row>
    <row r="136" spans="1:10">
      <c r="A136" s="4">
        <v>135</v>
      </c>
      <c r="B136" s="4" t="s">
        <v>1335</v>
      </c>
      <c r="C136" s="4" t="s">
        <v>100</v>
      </c>
      <c r="D136" s="4" t="s">
        <v>1806</v>
      </c>
      <c r="E136" s="4" t="s">
        <v>1807</v>
      </c>
      <c r="F136" s="4" t="s">
        <v>1808</v>
      </c>
      <c r="G136" s="4" t="s">
        <v>1593</v>
      </c>
      <c r="J136" s="4" t="s">
        <v>2234</v>
      </c>
    </row>
    <row r="137" spans="1:10">
      <c r="A137" s="4">
        <v>136</v>
      </c>
      <c r="B137" s="4" t="s">
        <v>1335</v>
      </c>
      <c r="C137" s="4" t="s">
        <v>100</v>
      </c>
      <c r="D137" s="4" t="s">
        <v>1809</v>
      </c>
      <c r="E137" s="4" t="s">
        <v>1810</v>
      </c>
      <c r="F137" s="4" t="s">
        <v>1811</v>
      </c>
      <c r="G137" s="4" t="s">
        <v>1484</v>
      </c>
      <c r="J137" s="4" t="s">
        <v>2234</v>
      </c>
    </row>
    <row r="138" spans="1:10">
      <c r="A138" s="4">
        <v>137</v>
      </c>
      <c r="B138" s="4" t="s">
        <v>1335</v>
      </c>
      <c r="C138" s="4" t="s">
        <v>100</v>
      </c>
      <c r="D138" s="4" t="s">
        <v>1812</v>
      </c>
      <c r="E138" s="4" t="s">
        <v>1813</v>
      </c>
      <c r="F138" s="4" t="s">
        <v>1814</v>
      </c>
      <c r="G138" s="4" t="s">
        <v>1815</v>
      </c>
      <c r="J138" s="4" t="s">
        <v>2234</v>
      </c>
    </row>
    <row r="139" spans="1:10">
      <c r="A139" s="4">
        <v>138</v>
      </c>
      <c r="B139" s="4" t="s">
        <v>1335</v>
      </c>
      <c r="C139" s="4" t="s">
        <v>100</v>
      </c>
      <c r="D139" s="4" t="s">
        <v>1816</v>
      </c>
      <c r="E139" s="4" t="s">
        <v>1817</v>
      </c>
      <c r="F139" s="4" t="s">
        <v>1818</v>
      </c>
      <c r="G139" s="4" t="s">
        <v>1502</v>
      </c>
      <c r="H139" s="4" t="s">
        <v>1819</v>
      </c>
      <c r="J139" s="4" t="s">
        <v>2234</v>
      </c>
    </row>
    <row r="140" spans="1:10">
      <c r="A140" s="4">
        <v>139</v>
      </c>
      <c r="B140" s="4" t="s">
        <v>1335</v>
      </c>
      <c r="C140" s="4" t="s">
        <v>100</v>
      </c>
      <c r="D140" s="4" t="s">
        <v>1820</v>
      </c>
      <c r="E140" s="4" t="s">
        <v>1821</v>
      </c>
      <c r="F140" s="4" t="s">
        <v>1822</v>
      </c>
      <c r="G140" s="4" t="s">
        <v>1405</v>
      </c>
      <c r="J140" s="4" t="s">
        <v>2234</v>
      </c>
    </row>
    <row r="141" spans="1:10">
      <c r="A141" s="4">
        <v>140</v>
      </c>
      <c r="B141" s="4" t="s">
        <v>1335</v>
      </c>
      <c r="C141" s="4" t="s">
        <v>100</v>
      </c>
      <c r="D141" s="4" t="s">
        <v>1823</v>
      </c>
      <c r="E141" s="4" t="s">
        <v>1824</v>
      </c>
      <c r="F141" s="4" t="s">
        <v>1825</v>
      </c>
      <c r="G141" s="4" t="s">
        <v>1502</v>
      </c>
      <c r="J141" s="4" t="s">
        <v>2234</v>
      </c>
    </row>
    <row r="142" spans="1:10">
      <c r="A142" s="4">
        <v>141</v>
      </c>
      <c r="B142" s="4" t="s">
        <v>1335</v>
      </c>
      <c r="C142" s="4" t="s">
        <v>100</v>
      </c>
      <c r="D142" s="4" t="s">
        <v>1826</v>
      </c>
      <c r="E142" s="4" t="s">
        <v>1827</v>
      </c>
      <c r="F142" s="4" t="s">
        <v>1828</v>
      </c>
      <c r="G142" s="4" t="s">
        <v>1673</v>
      </c>
      <c r="J142" s="4" t="s">
        <v>2234</v>
      </c>
    </row>
    <row r="143" spans="1:10">
      <c r="A143" s="4">
        <v>142</v>
      </c>
      <c r="B143" s="4" t="s">
        <v>1335</v>
      </c>
      <c r="C143" s="4" t="s">
        <v>100</v>
      </c>
      <c r="D143" s="4" t="s">
        <v>1829</v>
      </c>
      <c r="E143" s="4" t="s">
        <v>1830</v>
      </c>
      <c r="F143" s="4" t="s">
        <v>1831</v>
      </c>
      <c r="G143" s="4" t="s">
        <v>1832</v>
      </c>
      <c r="J143" s="4" t="s">
        <v>2234</v>
      </c>
    </row>
    <row r="144" spans="1:10">
      <c r="A144" s="4">
        <v>143</v>
      </c>
      <c r="B144" s="4" t="s">
        <v>1335</v>
      </c>
      <c r="C144" s="4" t="s">
        <v>100</v>
      </c>
      <c r="D144" s="4" t="s">
        <v>1833</v>
      </c>
      <c r="E144" s="4" t="s">
        <v>1834</v>
      </c>
      <c r="F144" s="4" t="s">
        <v>1835</v>
      </c>
      <c r="G144" s="4" t="s">
        <v>1467</v>
      </c>
      <c r="J144" s="4" t="s">
        <v>2234</v>
      </c>
    </row>
    <row r="145" spans="1:10">
      <c r="A145" s="4">
        <v>144</v>
      </c>
      <c r="B145" s="4" t="s">
        <v>1335</v>
      </c>
      <c r="C145" s="4" t="s">
        <v>100</v>
      </c>
      <c r="D145" s="4" t="s">
        <v>1836</v>
      </c>
      <c r="E145" s="4" t="s">
        <v>1837</v>
      </c>
      <c r="F145" s="4" t="s">
        <v>1838</v>
      </c>
      <c r="G145" s="4" t="s">
        <v>1476</v>
      </c>
      <c r="J145" s="4" t="s">
        <v>2234</v>
      </c>
    </row>
    <row r="146" spans="1:10">
      <c r="A146" s="4">
        <v>145</v>
      </c>
      <c r="B146" s="4" t="s">
        <v>1335</v>
      </c>
      <c r="C146" s="4" t="s">
        <v>100</v>
      </c>
      <c r="D146" s="4" t="s">
        <v>1839</v>
      </c>
      <c r="E146" s="4" t="s">
        <v>1840</v>
      </c>
      <c r="F146" s="4" t="s">
        <v>1841</v>
      </c>
      <c r="G146" s="4" t="s">
        <v>1476</v>
      </c>
      <c r="H146" s="4" t="s">
        <v>1842</v>
      </c>
      <c r="J146" s="4" t="s">
        <v>2234</v>
      </c>
    </row>
    <row r="147" spans="1:10">
      <c r="A147" s="4">
        <v>146</v>
      </c>
      <c r="B147" s="4" t="s">
        <v>1335</v>
      </c>
      <c r="C147" s="4" t="s">
        <v>100</v>
      </c>
      <c r="D147" s="4" t="s">
        <v>1843</v>
      </c>
      <c r="E147" s="4" t="s">
        <v>1844</v>
      </c>
      <c r="F147" s="4" t="s">
        <v>1845</v>
      </c>
      <c r="G147" s="4" t="s">
        <v>1726</v>
      </c>
      <c r="J147" s="4" t="s">
        <v>2234</v>
      </c>
    </row>
    <row r="148" spans="1:10">
      <c r="A148" s="4">
        <v>147</v>
      </c>
      <c r="B148" s="4" t="s">
        <v>1335</v>
      </c>
      <c r="C148" s="4" t="s">
        <v>100</v>
      </c>
      <c r="D148" s="4" t="s">
        <v>1846</v>
      </c>
      <c r="E148" s="4" t="s">
        <v>1847</v>
      </c>
      <c r="F148" s="4" t="s">
        <v>1848</v>
      </c>
      <c r="G148" s="4" t="s">
        <v>1471</v>
      </c>
      <c r="J148" s="4" t="s">
        <v>2234</v>
      </c>
    </row>
    <row r="149" spans="1:10">
      <c r="A149" s="4">
        <v>148</v>
      </c>
      <c r="B149" s="4" t="s">
        <v>1335</v>
      </c>
      <c r="C149" s="4" t="s">
        <v>100</v>
      </c>
      <c r="D149" s="4" t="s">
        <v>1849</v>
      </c>
      <c r="E149" s="4" t="s">
        <v>1850</v>
      </c>
      <c r="F149" s="4" t="s">
        <v>1851</v>
      </c>
      <c r="G149" s="4" t="s">
        <v>1852</v>
      </c>
      <c r="J149" s="4" t="s">
        <v>2234</v>
      </c>
    </row>
    <row r="150" spans="1:10">
      <c r="A150" s="4">
        <v>149</v>
      </c>
      <c r="B150" s="4" t="s">
        <v>1335</v>
      </c>
      <c r="C150" s="4" t="s">
        <v>100</v>
      </c>
      <c r="D150" s="4" t="s">
        <v>1853</v>
      </c>
      <c r="E150" s="4" t="s">
        <v>1854</v>
      </c>
      <c r="F150" s="4" t="s">
        <v>1855</v>
      </c>
      <c r="G150" s="4" t="s">
        <v>1673</v>
      </c>
      <c r="H150" s="4" t="s">
        <v>1856</v>
      </c>
      <c r="J150" s="4" t="s">
        <v>2234</v>
      </c>
    </row>
    <row r="151" spans="1:10">
      <c r="A151" s="4">
        <v>150</v>
      </c>
      <c r="B151" s="4" t="s">
        <v>1335</v>
      </c>
      <c r="C151" s="4" t="s">
        <v>100</v>
      </c>
      <c r="D151" s="4" t="s">
        <v>1857</v>
      </c>
      <c r="E151" s="4" t="s">
        <v>1858</v>
      </c>
      <c r="F151" s="4" t="s">
        <v>1859</v>
      </c>
      <c r="G151" s="4" t="s">
        <v>1673</v>
      </c>
      <c r="J151" s="4" t="s">
        <v>2234</v>
      </c>
    </row>
    <row r="152" spans="1:10">
      <c r="A152" s="4">
        <v>151</v>
      </c>
      <c r="B152" s="4" t="s">
        <v>1335</v>
      </c>
      <c r="C152" s="4" t="s">
        <v>100</v>
      </c>
      <c r="D152" s="4" t="s">
        <v>1860</v>
      </c>
      <c r="E152" s="4" t="s">
        <v>1861</v>
      </c>
      <c r="F152" s="4" t="s">
        <v>1862</v>
      </c>
      <c r="G152" s="4" t="s">
        <v>1863</v>
      </c>
      <c r="J152" s="4" t="s">
        <v>2234</v>
      </c>
    </row>
    <row r="153" spans="1:10">
      <c r="A153" s="4">
        <v>152</v>
      </c>
      <c r="B153" s="4" t="s">
        <v>1335</v>
      </c>
      <c r="C153" s="4" t="s">
        <v>100</v>
      </c>
      <c r="D153" s="4" t="s">
        <v>1864</v>
      </c>
      <c r="E153" s="4" t="s">
        <v>1865</v>
      </c>
      <c r="F153" s="4" t="s">
        <v>1866</v>
      </c>
      <c r="G153" s="4" t="s">
        <v>1597</v>
      </c>
      <c r="J153" s="4" t="s">
        <v>2234</v>
      </c>
    </row>
    <row r="154" spans="1:10">
      <c r="A154" s="4">
        <v>153</v>
      </c>
      <c r="B154" s="4" t="s">
        <v>1335</v>
      </c>
      <c r="C154" s="4" t="s">
        <v>100</v>
      </c>
      <c r="D154" s="4" t="s">
        <v>1867</v>
      </c>
      <c r="E154" s="4" t="s">
        <v>1868</v>
      </c>
      <c r="F154" s="4" t="s">
        <v>1869</v>
      </c>
      <c r="G154" s="4" t="s">
        <v>1471</v>
      </c>
      <c r="H154" s="4" t="s">
        <v>1870</v>
      </c>
      <c r="J154" s="4" t="s">
        <v>2234</v>
      </c>
    </row>
    <row r="155" spans="1:10">
      <c r="A155" s="4">
        <v>154</v>
      </c>
      <c r="B155" s="4" t="s">
        <v>1335</v>
      </c>
      <c r="C155" s="4" t="s">
        <v>100</v>
      </c>
      <c r="D155" s="4" t="s">
        <v>1871</v>
      </c>
      <c r="E155" s="4" t="s">
        <v>1872</v>
      </c>
      <c r="F155" s="4" t="s">
        <v>1873</v>
      </c>
      <c r="G155" s="4" t="s">
        <v>1815</v>
      </c>
      <c r="J155" s="4" t="s">
        <v>2234</v>
      </c>
    </row>
    <row r="156" spans="1:10">
      <c r="A156" s="4">
        <v>155</v>
      </c>
      <c r="B156" s="4" t="s">
        <v>1335</v>
      </c>
      <c r="C156" s="4" t="s">
        <v>100</v>
      </c>
      <c r="D156" s="4" t="s">
        <v>1874</v>
      </c>
      <c r="E156" s="4" t="s">
        <v>1875</v>
      </c>
      <c r="F156" s="4" t="s">
        <v>1876</v>
      </c>
      <c r="G156" s="4" t="s">
        <v>1815</v>
      </c>
      <c r="J156" s="4" t="s">
        <v>2234</v>
      </c>
    </row>
    <row r="157" spans="1:10">
      <c r="A157" s="4">
        <v>156</v>
      </c>
      <c r="B157" s="4" t="s">
        <v>1335</v>
      </c>
      <c r="C157" s="4" t="s">
        <v>100</v>
      </c>
      <c r="D157" s="4" t="s">
        <v>1877</v>
      </c>
      <c r="E157" s="4" t="s">
        <v>1878</v>
      </c>
      <c r="F157" s="4" t="s">
        <v>1879</v>
      </c>
      <c r="G157" s="4" t="s">
        <v>1815</v>
      </c>
      <c r="J157" s="4" t="s">
        <v>2234</v>
      </c>
    </row>
    <row r="158" spans="1:10">
      <c r="A158" s="4">
        <v>157</v>
      </c>
      <c r="B158" s="4" t="s">
        <v>1335</v>
      </c>
      <c r="C158" s="4" t="s">
        <v>100</v>
      </c>
      <c r="D158" s="4" t="s">
        <v>1880</v>
      </c>
      <c r="E158" s="4" t="s">
        <v>1881</v>
      </c>
      <c r="F158" s="4" t="s">
        <v>1882</v>
      </c>
      <c r="G158" s="4" t="s">
        <v>1502</v>
      </c>
      <c r="H158" s="4" t="s">
        <v>1883</v>
      </c>
      <c r="J158" s="4" t="s">
        <v>2234</v>
      </c>
    </row>
    <row r="159" spans="1:10">
      <c r="A159" s="4">
        <v>158</v>
      </c>
      <c r="B159" s="4" t="s">
        <v>1335</v>
      </c>
      <c r="C159" s="4" t="s">
        <v>100</v>
      </c>
      <c r="D159" s="4" t="s">
        <v>1884</v>
      </c>
      <c r="E159" s="4" t="s">
        <v>1885</v>
      </c>
      <c r="F159" s="4" t="s">
        <v>1886</v>
      </c>
      <c r="G159" s="4" t="s">
        <v>1887</v>
      </c>
      <c r="J159" s="4" t="s">
        <v>2234</v>
      </c>
    </row>
    <row r="160" spans="1:10">
      <c r="A160" s="4">
        <v>159</v>
      </c>
      <c r="B160" s="4" t="s">
        <v>1335</v>
      </c>
      <c r="C160" s="4" t="s">
        <v>100</v>
      </c>
      <c r="D160" s="4" t="s">
        <v>1888</v>
      </c>
      <c r="E160" s="4" t="s">
        <v>1889</v>
      </c>
      <c r="F160" s="4" t="s">
        <v>1890</v>
      </c>
      <c r="G160" s="4" t="s">
        <v>1593</v>
      </c>
      <c r="J160" s="4" t="s">
        <v>2234</v>
      </c>
    </row>
    <row r="161" spans="1:10">
      <c r="A161" s="4">
        <v>160</v>
      </c>
      <c r="B161" s="4" t="s">
        <v>1335</v>
      </c>
      <c r="C161" s="4" t="s">
        <v>100</v>
      </c>
      <c r="D161" s="4" t="s">
        <v>1891</v>
      </c>
      <c r="E161" s="4" t="s">
        <v>1892</v>
      </c>
      <c r="F161" s="4" t="s">
        <v>1893</v>
      </c>
      <c r="G161" s="4" t="s">
        <v>1894</v>
      </c>
      <c r="J161" s="4" t="s">
        <v>2234</v>
      </c>
    </row>
    <row r="162" spans="1:10">
      <c r="A162" s="4">
        <v>161</v>
      </c>
      <c r="B162" s="4" t="s">
        <v>1335</v>
      </c>
      <c r="C162" s="4" t="s">
        <v>100</v>
      </c>
      <c r="D162" s="4" t="s">
        <v>1895</v>
      </c>
      <c r="E162" s="4" t="s">
        <v>1896</v>
      </c>
      <c r="F162" s="4" t="s">
        <v>1897</v>
      </c>
      <c r="G162" s="4" t="s">
        <v>1471</v>
      </c>
      <c r="H162" s="4" t="s">
        <v>1898</v>
      </c>
      <c r="J162" s="4" t="s">
        <v>2234</v>
      </c>
    </row>
    <row r="163" spans="1:10">
      <c r="A163" s="4">
        <v>162</v>
      </c>
      <c r="B163" s="4" t="s">
        <v>1335</v>
      </c>
      <c r="C163" s="4" t="s">
        <v>100</v>
      </c>
      <c r="D163" s="4" t="s">
        <v>1899</v>
      </c>
      <c r="E163" s="4" t="s">
        <v>1900</v>
      </c>
      <c r="F163" s="4" t="s">
        <v>1901</v>
      </c>
      <c r="G163" s="4" t="s">
        <v>1471</v>
      </c>
      <c r="J163" s="4" t="s">
        <v>2234</v>
      </c>
    </row>
    <row r="164" spans="1:10">
      <c r="A164" s="4">
        <v>163</v>
      </c>
      <c r="B164" s="4" t="s">
        <v>1335</v>
      </c>
      <c r="C164" s="4" t="s">
        <v>100</v>
      </c>
      <c r="D164" s="4" t="s">
        <v>1902</v>
      </c>
      <c r="E164" s="4" t="s">
        <v>1903</v>
      </c>
      <c r="F164" s="4" t="s">
        <v>1904</v>
      </c>
      <c r="G164" s="4" t="s">
        <v>1905</v>
      </c>
      <c r="J164" s="4" t="s">
        <v>2234</v>
      </c>
    </row>
    <row r="165" spans="1:10">
      <c r="A165" s="4">
        <v>164</v>
      </c>
      <c r="B165" s="4" t="s">
        <v>1335</v>
      </c>
      <c r="C165" s="4" t="s">
        <v>100</v>
      </c>
      <c r="D165" s="4" t="s">
        <v>1906</v>
      </c>
      <c r="E165" s="4" t="s">
        <v>1907</v>
      </c>
      <c r="F165" s="4" t="s">
        <v>1908</v>
      </c>
      <c r="G165" s="4" t="s">
        <v>1673</v>
      </c>
      <c r="J165" s="4" t="s">
        <v>2234</v>
      </c>
    </row>
    <row r="166" spans="1:10">
      <c r="A166" s="4">
        <v>165</v>
      </c>
      <c r="B166" s="4" t="s">
        <v>1335</v>
      </c>
      <c r="C166" s="4" t="s">
        <v>100</v>
      </c>
      <c r="D166" s="4" t="s">
        <v>1909</v>
      </c>
      <c r="E166" s="4" t="s">
        <v>1910</v>
      </c>
      <c r="F166" s="4" t="s">
        <v>1911</v>
      </c>
      <c r="G166" s="4" t="s">
        <v>1386</v>
      </c>
      <c r="J166" s="4" t="s">
        <v>2234</v>
      </c>
    </row>
    <row r="167" spans="1:10">
      <c r="A167" s="4">
        <v>166</v>
      </c>
      <c r="B167" s="4" t="s">
        <v>1335</v>
      </c>
      <c r="C167" s="4" t="s">
        <v>100</v>
      </c>
      <c r="D167" s="4" t="s">
        <v>1912</v>
      </c>
      <c r="E167" s="4" t="s">
        <v>1913</v>
      </c>
      <c r="F167" s="4" t="s">
        <v>1914</v>
      </c>
      <c r="G167" s="4" t="s">
        <v>1673</v>
      </c>
      <c r="J167" s="4" t="s">
        <v>2234</v>
      </c>
    </row>
    <row r="168" spans="1:10">
      <c r="A168" s="4">
        <v>167</v>
      </c>
      <c r="B168" s="4" t="s">
        <v>1335</v>
      </c>
      <c r="C168" s="4" t="s">
        <v>100</v>
      </c>
      <c r="D168" s="4" t="s">
        <v>1915</v>
      </c>
      <c r="E168" s="4" t="s">
        <v>1916</v>
      </c>
      <c r="F168" s="4" t="s">
        <v>1917</v>
      </c>
      <c r="G168" s="4" t="s">
        <v>1646</v>
      </c>
      <c r="J168" s="4" t="s">
        <v>2234</v>
      </c>
    </row>
    <row r="169" spans="1:10">
      <c r="A169" s="4">
        <v>168</v>
      </c>
      <c r="B169" s="4" t="s">
        <v>1335</v>
      </c>
      <c r="C169" s="4" t="s">
        <v>100</v>
      </c>
      <c r="D169" s="4" t="s">
        <v>1918</v>
      </c>
      <c r="E169" s="4" t="s">
        <v>1919</v>
      </c>
      <c r="F169" s="4" t="s">
        <v>1920</v>
      </c>
      <c r="G169" s="4" t="s">
        <v>1618</v>
      </c>
      <c r="J169" s="4" t="s">
        <v>2234</v>
      </c>
    </row>
    <row r="170" spans="1:10">
      <c r="A170" s="4">
        <v>169</v>
      </c>
      <c r="B170" s="4" t="s">
        <v>1335</v>
      </c>
      <c r="C170" s="4" t="s">
        <v>100</v>
      </c>
      <c r="D170" s="4" t="s">
        <v>1921</v>
      </c>
      <c r="E170" s="4" t="s">
        <v>1922</v>
      </c>
      <c r="F170" s="4" t="s">
        <v>1923</v>
      </c>
      <c r="G170" s="4" t="s">
        <v>1597</v>
      </c>
      <c r="J170" s="4" t="s">
        <v>2234</v>
      </c>
    </row>
    <row r="171" spans="1:10">
      <c r="A171" s="4">
        <v>170</v>
      </c>
      <c r="B171" s="4" t="s">
        <v>1335</v>
      </c>
      <c r="C171" s="4" t="s">
        <v>100</v>
      </c>
      <c r="D171" s="4" t="s">
        <v>1924</v>
      </c>
      <c r="E171" s="4" t="s">
        <v>1925</v>
      </c>
      <c r="F171" s="4" t="s">
        <v>1926</v>
      </c>
      <c r="G171" s="4" t="s">
        <v>1396</v>
      </c>
      <c r="J171" s="4" t="s">
        <v>2234</v>
      </c>
    </row>
    <row r="172" spans="1:10">
      <c r="A172" s="4">
        <v>171</v>
      </c>
      <c r="B172" s="4" t="s">
        <v>1335</v>
      </c>
      <c r="C172" s="4" t="s">
        <v>100</v>
      </c>
      <c r="D172" s="4" t="s">
        <v>1927</v>
      </c>
      <c r="E172" s="4" t="s">
        <v>1928</v>
      </c>
      <c r="F172" s="4" t="s">
        <v>1494</v>
      </c>
      <c r="G172" s="4" t="s">
        <v>1929</v>
      </c>
      <c r="J172" s="4" t="s">
        <v>2234</v>
      </c>
    </row>
    <row r="173" spans="1:10">
      <c r="A173" s="4">
        <v>172</v>
      </c>
      <c r="B173" s="4" t="s">
        <v>1335</v>
      </c>
      <c r="C173" s="4" t="s">
        <v>100</v>
      </c>
      <c r="D173" s="4" t="s">
        <v>1930</v>
      </c>
      <c r="E173" s="4" t="s">
        <v>1931</v>
      </c>
      <c r="F173" s="4" t="s">
        <v>1932</v>
      </c>
      <c r="G173" s="4" t="s">
        <v>1366</v>
      </c>
      <c r="J173" s="4" t="s">
        <v>2234</v>
      </c>
    </row>
    <row r="174" spans="1:10">
      <c r="A174" s="4">
        <v>173</v>
      </c>
      <c r="B174" s="4" t="s">
        <v>1335</v>
      </c>
      <c r="C174" s="4" t="s">
        <v>100</v>
      </c>
      <c r="D174" s="4" t="s">
        <v>1933</v>
      </c>
      <c r="E174" s="4" t="s">
        <v>1934</v>
      </c>
      <c r="F174" s="4" t="s">
        <v>1935</v>
      </c>
      <c r="G174" s="4" t="s">
        <v>1447</v>
      </c>
      <c r="J174" s="4" t="s">
        <v>2234</v>
      </c>
    </row>
    <row r="175" spans="1:10">
      <c r="A175" s="4">
        <v>174</v>
      </c>
      <c r="B175" s="4" t="s">
        <v>1335</v>
      </c>
      <c r="C175" s="4" t="s">
        <v>100</v>
      </c>
      <c r="D175" s="4" t="s">
        <v>1936</v>
      </c>
      <c r="E175" s="4" t="s">
        <v>1937</v>
      </c>
      <c r="F175" s="4" t="s">
        <v>1938</v>
      </c>
      <c r="G175" s="4" t="s">
        <v>1832</v>
      </c>
      <c r="J175" s="4" t="s">
        <v>2234</v>
      </c>
    </row>
    <row r="176" spans="1:10">
      <c r="A176" s="4">
        <v>175</v>
      </c>
      <c r="B176" s="4" t="s">
        <v>1335</v>
      </c>
      <c r="C176" s="4" t="s">
        <v>100</v>
      </c>
      <c r="D176" s="4" t="s">
        <v>1939</v>
      </c>
      <c r="E176" s="4" t="s">
        <v>1940</v>
      </c>
      <c r="F176" s="4" t="s">
        <v>1941</v>
      </c>
      <c r="G176" s="4" t="s">
        <v>1553</v>
      </c>
      <c r="J176" s="4" t="s">
        <v>2234</v>
      </c>
    </row>
    <row r="177" spans="1:10">
      <c r="A177" s="4">
        <v>176</v>
      </c>
      <c r="B177" s="4" t="s">
        <v>1335</v>
      </c>
      <c r="C177" s="4" t="s">
        <v>100</v>
      </c>
      <c r="D177" s="4" t="s">
        <v>1942</v>
      </c>
      <c r="E177" s="4" t="s">
        <v>1943</v>
      </c>
      <c r="F177" s="4" t="s">
        <v>1944</v>
      </c>
      <c r="G177" s="4" t="s">
        <v>1438</v>
      </c>
      <c r="J177" s="4" t="s">
        <v>2234</v>
      </c>
    </row>
    <row r="178" spans="1:10">
      <c r="A178" s="4">
        <v>177</v>
      </c>
      <c r="B178" s="4" t="s">
        <v>1335</v>
      </c>
      <c r="C178" s="4" t="s">
        <v>100</v>
      </c>
      <c r="D178" s="4" t="s">
        <v>1945</v>
      </c>
      <c r="E178" s="4" t="s">
        <v>1946</v>
      </c>
      <c r="F178" s="4" t="s">
        <v>1947</v>
      </c>
      <c r="G178" s="4" t="s">
        <v>1948</v>
      </c>
      <c r="H178" s="4" t="s">
        <v>1949</v>
      </c>
      <c r="J178" s="4" t="s">
        <v>2234</v>
      </c>
    </row>
    <row r="179" spans="1:10">
      <c r="A179" s="4">
        <v>178</v>
      </c>
      <c r="B179" s="4" t="s">
        <v>1335</v>
      </c>
      <c r="C179" s="4" t="s">
        <v>100</v>
      </c>
      <c r="D179" s="4" t="s">
        <v>1950</v>
      </c>
      <c r="E179" s="4" t="s">
        <v>1951</v>
      </c>
      <c r="F179" s="4" t="s">
        <v>1952</v>
      </c>
      <c r="G179" s="4" t="s">
        <v>1401</v>
      </c>
      <c r="J179" s="4" t="s">
        <v>2234</v>
      </c>
    </row>
    <row r="180" spans="1:10">
      <c r="A180" s="4">
        <v>179</v>
      </c>
      <c r="B180" s="4" t="s">
        <v>1335</v>
      </c>
      <c r="C180" s="4" t="s">
        <v>100</v>
      </c>
      <c r="D180" s="4" t="s">
        <v>1953</v>
      </c>
      <c r="E180" s="4" t="s">
        <v>1954</v>
      </c>
      <c r="F180" s="4" t="s">
        <v>1955</v>
      </c>
      <c r="G180" s="4" t="s">
        <v>1451</v>
      </c>
      <c r="J180" s="4" t="s">
        <v>2234</v>
      </c>
    </row>
    <row r="181" spans="1:10">
      <c r="A181" s="4">
        <v>180</v>
      </c>
      <c r="B181" s="4" t="s">
        <v>1335</v>
      </c>
      <c r="C181" s="4" t="s">
        <v>100</v>
      </c>
      <c r="D181" s="4" t="s">
        <v>1956</v>
      </c>
      <c r="E181" s="4" t="s">
        <v>1957</v>
      </c>
      <c r="F181" s="4" t="s">
        <v>1958</v>
      </c>
      <c r="G181" s="4" t="s">
        <v>1894</v>
      </c>
      <c r="J181" s="4" t="s">
        <v>2234</v>
      </c>
    </row>
    <row r="182" spans="1:10">
      <c r="A182" s="4">
        <v>181</v>
      </c>
      <c r="B182" s="4" t="s">
        <v>1335</v>
      </c>
      <c r="C182" s="4" t="s">
        <v>100</v>
      </c>
      <c r="D182" s="4" t="s">
        <v>1959</v>
      </c>
      <c r="E182" s="4" t="s">
        <v>1960</v>
      </c>
      <c r="F182" s="4" t="s">
        <v>1961</v>
      </c>
      <c r="G182" s="4" t="s">
        <v>1962</v>
      </c>
      <c r="J182" s="4" t="s">
        <v>2234</v>
      </c>
    </row>
    <row r="183" spans="1:10">
      <c r="A183" s="4">
        <v>182</v>
      </c>
      <c r="B183" s="4" t="s">
        <v>1335</v>
      </c>
      <c r="C183" s="4" t="s">
        <v>100</v>
      </c>
      <c r="D183" s="4" t="s">
        <v>1963</v>
      </c>
      <c r="E183" s="4" t="s">
        <v>1964</v>
      </c>
      <c r="F183" s="4" t="s">
        <v>1965</v>
      </c>
      <c r="G183" s="4" t="s">
        <v>1463</v>
      </c>
      <c r="J183" s="4" t="s">
        <v>2234</v>
      </c>
    </row>
    <row r="184" spans="1:10">
      <c r="A184" s="4">
        <v>183</v>
      </c>
      <c r="B184" s="4" t="s">
        <v>1335</v>
      </c>
      <c r="C184" s="4" t="s">
        <v>100</v>
      </c>
      <c r="D184" s="4" t="s">
        <v>1966</v>
      </c>
      <c r="E184" s="4" t="s">
        <v>1967</v>
      </c>
      <c r="F184" s="4" t="s">
        <v>1968</v>
      </c>
      <c r="G184" s="4" t="s">
        <v>1593</v>
      </c>
      <c r="J184" s="4" t="s">
        <v>2234</v>
      </c>
    </row>
    <row r="185" spans="1:10">
      <c r="A185" s="4">
        <v>184</v>
      </c>
      <c r="B185" s="4" t="s">
        <v>1335</v>
      </c>
      <c r="C185" s="4" t="s">
        <v>100</v>
      </c>
      <c r="D185" s="4" t="s">
        <v>1969</v>
      </c>
      <c r="E185" s="4" t="s">
        <v>1970</v>
      </c>
      <c r="F185" s="4" t="s">
        <v>1971</v>
      </c>
      <c r="G185" s="4" t="s">
        <v>1972</v>
      </c>
      <c r="J185" s="4" t="s">
        <v>2234</v>
      </c>
    </row>
    <row r="186" spans="1:10">
      <c r="A186" s="4">
        <v>185</v>
      </c>
      <c r="B186" s="4" t="s">
        <v>1335</v>
      </c>
      <c r="C186" s="4" t="s">
        <v>100</v>
      </c>
      <c r="D186" s="4" t="s">
        <v>1973</v>
      </c>
      <c r="E186" s="4" t="s">
        <v>1974</v>
      </c>
      <c r="F186" s="4" t="s">
        <v>1975</v>
      </c>
      <c r="G186" s="4" t="s">
        <v>1471</v>
      </c>
      <c r="J186" s="4" t="s">
        <v>2234</v>
      </c>
    </row>
    <row r="187" spans="1:10">
      <c r="A187" s="4">
        <v>186</v>
      </c>
      <c r="B187" s="4" t="s">
        <v>1335</v>
      </c>
      <c r="C187" s="4" t="s">
        <v>100</v>
      </c>
      <c r="D187" s="4" t="s">
        <v>1976</v>
      </c>
      <c r="E187" s="4" t="s">
        <v>1977</v>
      </c>
      <c r="F187" s="4" t="s">
        <v>1978</v>
      </c>
      <c r="G187" s="4" t="s">
        <v>1463</v>
      </c>
      <c r="J187" s="4" t="s">
        <v>2234</v>
      </c>
    </row>
    <row r="188" spans="1:10">
      <c r="A188" s="4">
        <v>187</v>
      </c>
      <c r="B188" s="4" t="s">
        <v>1335</v>
      </c>
      <c r="C188" s="4" t="s">
        <v>100</v>
      </c>
      <c r="D188" s="4" t="s">
        <v>1979</v>
      </c>
      <c r="E188" s="4" t="s">
        <v>1977</v>
      </c>
      <c r="F188" s="4" t="s">
        <v>1980</v>
      </c>
      <c r="G188" s="4" t="s">
        <v>1484</v>
      </c>
      <c r="J188" s="4" t="s">
        <v>2234</v>
      </c>
    </row>
    <row r="189" spans="1:10">
      <c r="A189" s="4">
        <v>188</v>
      </c>
      <c r="B189" s="4" t="s">
        <v>1335</v>
      </c>
      <c r="C189" s="4" t="s">
        <v>100</v>
      </c>
      <c r="D189" s="4" t="s">
        <v>1981</v>
      </c>
      <c r="E189" s="4" t="s">
        <v>1977</v>
      </c>
      <c r="F189" s="4" t="s">
        <v>1982</v>
      </c>
      <c r="G189" s="4" t="s">
        <v>1467</v>
      </c>
      <c r="J189" s="4" t="s">
        <v>2234</v>
      </c>
    </row>
    <row r="190" spans="1:10">
      <c r="A190" s="4">
        <v>189</v>
      </c>
      <c r="B190" s="4" t="s">
        <v>1335</v>
      </c>
      <c r="C190" s="4" t="s">
        <v>100</v>
      </c>
      <c r="D190" s="4" t="s">
        <v>1983</v>
      </c>
      <c r="E190" s="4" t="s">
        <v>1977</v>
      </c>
      <c r="F190" s="4" t="s">
        <v>1984</v>
      </c>
      <c r="G190" s="4" t="s">
        <v>1350</v>
      </c>
      <c r="J190" s="4" t="s">
        <v>2234</v>
      </c>
    </row>
    <row r="191" spans="1:10">
      <c r="A191" s="4">
        <v>190</v>
      </c>
      <c r="B191" s="4" t="s">
        <v>1335</v>
      </c>
      <c r="C191" s="4" t="s">
        <v>100</v>
      </c>
      <c r="D191" s="4" t="s">
        <v>1985</v>
      </c>
      <c r="E191" s="4" t="s">
        <v>1986</v>
      </c>
      <c r="F191" s="4" t="s">
        <v>1987</v>
      </c>
      <c r="G191" s="4" t="s">
        <v>1357</v>
      </c>
      <c r="J191" s="4" t="s">
        <v>2234</v>
      </c>
    </row>
    <row r="192" spans="1:10">
      <c r="A192" s="4">
        <v>191</v>
      </c>
      <c r="B192" s="4" t="s">
        <v>1335</v>
      </c>
      <c r="C192" s="4" t="s">
        <v>100</v>
      </c>
      <c r="D192" s="4" t="s">
        <v>1988</v>
      </c>
      <c r="E192" s="4" t="s">
        <v>1989</v>
      </c>
      <c r="F192" s="4" t="s">
        <v>1990</v>
      </c>
      <c r="G192" s="4" t="s">
        <v>1476</v>
      </c>
      <c r="J192" s="4" t="s">
        <v>2234</v>
      </c>
    </row>
    <row r="193" spans="1:10">
      <c r="A193" s="4">
        <v>192</v>
      </c>
      <c r="B193" s="4" t="s">
        <v>1335</v>
      </c>
      <c r="C193" s="4" t="s">
        <v>100</v>
      </c>
      <c r="D193" s="4" t="s">
        <v>1991</v>
      </c>
      <c r="E193" s="4" t="s">
        <v>1992</v>
      </c>
      <c r="F193" s="4" t="s">
        <v>1993</v>
      </c>
      <c r="G193" s="4" t="s">
        <v>1533</v>
      </c>
      <c r="J193" s="4" t="s">
        <v>2234</v>
      </c>
    </row>
    <row r="194" spans="1:10">
      <c r="A194" s="4">
        <v>193</v>
      </c>
      <c r="B194" s="4" t="s">
        <v>1335</v>
      </c>
      <c r="C194" s="4" t="s">
        <v>100</v>
      </c>
      <c r="D194" s="4" t="s">
        <v>1994</v>
      </c>
      <c r="E194" s="4" t="s">
        <v>1995</v>
      </c>
      <c r="F194" s="4" t="s">
        <v>1996</v>
      </c>
      <c r="G194" s="4" t="s">
        <v>1997</v>
      </c>
      <c r="J194" s="4" t="s">
        <v>2234</v>
      </c>
    </row>
    <row r="195" spans="1:10">
      <c r="A195" s="4">
        <v>194</v>
      </c>
      <c r="B195" s="4" t="s">
        <v>1335</v>
      </c>
      <c r="C195" s="4" t="s">
        <v>100</v>
      </c>
      <c r="D195" s="4" t="s">
        <v>1998</v>
      </c>
      <c r="E195" s="4" t="s">
        <v>1999</v>
      </c>
      <c r="F195" s="4" t="s">
        <v>2000</v>
      </c>
      <c r="G195" s="4" t="s">
        <v>1622</v>
      </c>
      <c r="J195" s="4" t="s">
        <v>2234</v>
      </c>
    </row>
    <row r="196" spans="1:10">
      <c r="A196" s="4">
        <v>195</v>
      </c>
      <c r="B196" s="4" t="s">
        <v>1335</v>
      </c>
      <c r="C196" s="4" t="s">
        <v>100</v>
      </c>
      <c r="D196" s="4" t="s">
        <v>2001</v>
      </c>
      <c r="E196" s="4" t="s">
        <v>2002</v>
      </c>
      <c r="F196" s="4" t="s">
        <v>2003</v>
      </c>
      <c r="G196" s="4" t="s">
        <v>1451</v>
      </c>
      <c r="J196" s="4" t="s">
        <v>2234</v>
      </c>
    </row>
    <row r="197" spans="1:10">
      <c r="A197" s="4">
        <v>196</v>
      </c>
      <c r="B197" s="4" t="s">
        <v>1335</v>
      </c>
      <c r="C197" s="4" t="s">
        <v>100</v>
      </c>
      <c r="D197" s="4" t="s">
        <v>2004</v>
      </c>
      <c r="E197" s="4" t="s">
        <v>2005</v>
      </c>
      <c r="F197" s="4" t="s">
        <v>2006</v>
      </c>
      <c r="G197" s="4" t="s">
        <v>1593</v>
      </c>
      <c r="J197" s="4" t="s">
        <v>2234</v>
      </c>
    </row>
    <row r="198" spans="1:10">
      <c r="A198" s="4">
        <v>197</v>
      </c>
      <c r="B198" s="4" t="s">
        <v>1335</v>
      </c>
      <c r="C198" s="4" t="s">
        <v>100</v>
      </c>
      <c r="D198" s="4" t="s">
        <v>2007</v>
      </c>
      <c r="E198" s="4" t="s">
        <v>2008</v>
      </c>
      <c r="F198" s="4" t="s">
        <v>2009</v>
      </c>
      <c r="G198" s="4" t="s">
        <v>1438</v>
      </c>
      <c r="J198" s="4" t="s">
        <v>2234</v>
      </c>
    </row>
    <row r="199" spans="1:10">
      <c r="A199" s="4">
        <v>198</v>
      </c>
      <c r="B199" s="4" t="s">
        <v>1335</v>
      </c>
      <c r="C199" s="4" t="s">
        <v>100</v>
      </c>
      <c r="D199" s="4" t="s">
        <v>2010</v>
      </c>
      <c r="E199" s="4" t="s">
        <v>2011</v>
      </c>
      <c r="F199" s="4" t="s">
        <v>2012</v>
      </c>
      <c r="G199" s="4" t="s">
        <v>1382</v>
      </c>
      <c r="J199" s="4" t="s">
        <v>2234</v>
      </c>
    </row>
    <row r="200" spans="1:10">
      <c r="A200" s="4">
        <v>199</v>
      </c>
      <c r="B200" s="4" t="s">
        <v>1335</v>
      </c>
      <c r="C200" s="4" t="s">
        <v>100</v>
      </c>
      <c r="D200" s="4" t="s">
        <v>2013</v>
      </c>
      <c r="E200" s="4" t="s">
        <v>2014</v>
      </c>
      <c r="F200" s="4" t="s">
        <v>2015</v>
      </c>
      <c r="G200" s="4" t="s">
        <v>1366</v>
      </c>
      <c r="J200" s="4" t="s">
        <v>2234</v>
      </c>
    </row>
    <row r="201" spans="1:10">
      <c r="A201" s="4">
        <v>200</v>
      </c>
      <c r="B201" s="4" t="s">
        <v>1335</v>
      </c>
      <c r="C201" s="4" t="s">
        <v>100</v>
      </c>
      <c r="D201" s="4" t="s">
        <v>2016</v>
      </c>
      <c r="E201" s="4" t="s">
        <v>2017</v>
      </c>
      <c r="F201" s="4" t="s">
        <v>2018</v>
      </c>
      <c r="G201" s="4" t="s">
        <v>1366</v>
      </c>
      <c r="J201" s="4" t="s">
        <v>2234</v>
      </c>
    </row>
    <row r="202" spans="1:10">
      <c r="A202" s="4">
        <v>201</v>
      </c>
      <c r="B202" s="4" t="s">
        <v>1335</v>
      </c>
      <c r="C202" s="4" t="s">
        <v>100</v>
      </c>
      <c r="D202" s="4" t="s">
        <v>2019</v>
      </c>
      <c r="E202" s="4" t="s">
        <v>2020</v>
      </c>
      <c r="F202" s="4" t="s">
        <v>2021</v>
      </c>
      <c r="G202" s="4" t="s">
        <v>1442</v>
      </c>
      <c r="J202" s="4" t="s">
        <v>2234</v>
      </c>
    </row>
    <row r="203" spans="1:10">
      <c r="A203" s="4">
        <v>202</v>
      </c>
      <c r="B203" s="4" t="s">
        <v>1335</v>
      </c>
      <c r="C203" s="4" t="s">
        <v>100</v>
      </c>
      <c r="D203" s="4" t="s">
        <v>2022</v>
      </c>
      <c r="E203" s="4" t="s">
        <v>2023</v>
      </c>
      <c r="F203" s="4" t="s">
        <v>2024</v>
      </c>
      <c r="G203" s="4" t="s">
        <v>1491</v>
      </c>
      <c r="H203" s="4" t="s">
        <v>2025</v>
      </c>
      <c r="J203" s="4" t="s">
        <v>2234</v>
      </c>
    </row>
    <row r="204" spans="1:10">
      <c r="A204" s="4">
        <v>203</v>
      </c>
      <c r="B204" s="4" t="s">
        <v>1335</v>
      </c>
      <c r="C204" s="4" t="s">
        <v>100</v>
      </c>
      <c r="D204" s="4" t="s">
        <v>2026</v>
      </c>
      <c r="E204" s="4" t="s">
        <v>2027</v>
      </c>
      <c r="F204" s="4" t="s">
        <v>2028</v>
      </c>
      <c r="G204" s="4" t="s">
        <v>1711</v>
      </c>
      <c r="J204" s="4" t="s">
        <v>2234</v>
      </c>
    </row>
    <row r="205" spans="1:10">
      <c r="A205" s="4">
        <v>204</v>
      </c>
      <c r="B205" s="4" t="s">
        <v>1335</v>
      </c>
      <c r="C205" s="4" t="s">
        <v>100</v>
      </c>
      <c r="D205" s="4" t="s">
        <v>2029</v>
      </c>
      <c r="E205" s="4" t="s">
        <v>2030</v>
      </c>
      <c r="F205" s="4" t="s">
        <v>2031</v>
      </c>
      <c r="G205" s="4" t="s">
        <v>1401</v>
      </c>
      <c r="J205" s="4" t="s">
        <v>2234</v>
      </c>
    </row>
    <row r="206" spans="1:10">
      <c r="A206" s="4">
        <v>205</v>
      </c>
      <c r="B206" s="4" t="s">
        <v>1335</v>
      </c>
      <c r="C206" s="4" t="s">
        <v>100</v>
      </c>
      <c r="D206" s="4" t="s">
        <v>2032</v>
      </c>
      <c r="E206" s="4" t="s">
        <v>2033</v>
      </c>
      <c r="F206" s="4" t="s">
        <v>2034</v>
      </c>
      <c r="G206" s="4" t="s">
        <v>1366</v>
      </c>
      <c r="J206" s="4" t="s">
        <v>2234</v>
      </c>
    </row>
    <row r="207" spans="1:10">
      <c r="A207" s="4">
        <v>206</v>
      </c>
      <c r="B207" s="4" t="s">
        <v>1335</v>
      </c>
      <c r="C207" s="4" t="s">
        <v>100</v>
      </c>
      <c r="D207" s="4" t="s">
        <v>2035</v>
      </c>
      <c r="E207" s="4" t="s">
        <v>2036</v>
      </c>
      <c r="F207" s="4" t="s">
        <v>2037</v>
      </c>
      <c r="G207" s="4" t="s">
        <v>1491</v>
      </c>
      <c r="J207" s="4" t="s">
        <v>2234</v>
      </c>
    </row>
    <row r="208" spans="1:10">
      <c r="A208" s="4">
        <v>207</v>
      </c>
      <c r="B208" s="4" t="s">
        <v>1335</v>
      </c>
      <c r="C208" s="4" t="s">
        <v>100</v>
      </c>
      <c r="D208" s="4" t="s">
        <v>2038</v>
      </c>
      <c r="E208" s="4" t="s">
        <v>2036</v>
      </c>
      <c r="F208" s="4" t="s">
        <v>2039</v>
      </c>
      <c r="G208" s="4" t="s">
        <v>1447</v>
      </c>
      <c r="J208" s="4" t="s">
        <v>2234</v>
      </c>
    </row>
    <row r="209" spans="1:10">
      <c r="A209" s="4">
        <v>208</v>
      </c>
      <c r="B209" s="4" t="s">
        <v>1335</v>
      </c>
      <c r="C209" s="4" t="s">
        <v>100</v>
      </c>
      <c r="D209" s="4" t="s">
        <v>2040</v>
      </c>
      <c r="E209" s="4" t="s">
        <v>2041</v>
      </c>
      <c r="F209" s="4" t="s">
        <v>2042</v>
      </c>
      <c r="G209" s="4" t="s">
        <v>1484</v>
      </c>
      <c r="J209" s="4" t="s">
        <v>2234</v>
      </c>
    </row>
    <row r="210" spans="1:10">
      <c r="A210" s="4">
        <v>209</v>
      </c>
      <c r="B210" s="4" t="s">
        <v>1335</v>
      </c>
      <c r="C210" s="4" t="s">
        <v>100</v>
      </c>
      <c r="D210" s="4" t="s">
        <v>2043</v>
      </c>
      <c r="E210" s="4" t="s">
        <v>2044</v>
      </c>
      <c r="F210" s="4" t="s">
        <v>2045</v>
      </c>
      <c r="G210" s="4" t="s">
        <v>1630</v>
      </c>
      <c r="J210" s="4" t="s">
        <v>2234</v>
      </c>
    </row>
    <row r="211" spans="1:10">
      <c r="A211" s="4">
        <v>210</v>
      </c>
      <c r="B211" s="4" t="s">
        <v>1335</v>
      </c>
      <c r="C211" s="4" t="s">
        <v>100</v>
      </c>
      <c r="D211" s="4" t="s">
        <v>2046</v>
      </c>
      <c r="E211" s="4" t="s">
        <v>2047</v>
      </c>
      <c r="F211" s="4" t="s">
        <v>2048</v>
      </c>
      <c r="G211" s="4" t="s">
        <v>1597</v>
      </c>
      <c r="J211" s="4" t="s">
        <v>2234</v>
      </c>
    </row>
    <row r="212" spans="1:10">
      <c r="A212" s="4">
        <v>211</v>
      </c>
      <c r="B212" s="4" t="s">
        <v>1335</v>
      </c>
      <c r="C212" s="4" t="s">
        <v>100</v>
      </c>
      <c r="D212" s="4" t="s">
        <v>2049</v>
      </c>
      <c r="E212" s="4" t="s">
        <v>2050</v>
      </c>
      <c r="F212" s="4" t="s">
        <v>2051</v>
      </c>
      <c r="G212" s="4" t="s">
        <v>1366</v>
      </c>
      <c r="J212" s="4" t="s">
        <v>2234</v>
      </c>
    </row>
    <row r="213" spans="1:10">
      <c r="A213" s="4">
        <v>212</v>
      </c>
      <c r="B213" s="4" t="s">
        <v>1335</v>
      </c>
      <c r="C213" s="4" t="s">
        <v>100</v>
      </c>
      <c r="D213" s="4" t="s">
        <v>2052</v>
      </c>
      <c r="E213" s="4" t="s">
        <v>2053</v>
      </c>
      <c r="F213" s="4" t="s">
        <v>2054</v>
      </c>
      <c r="G213" s="4" t="s">
        <v>1634</v>
      </c>
      <c r="H213" s="4" t="s">
        <v>2055</v>
      </c>
      <c r="J213" s="4" t="s">
        <v>2234</v>
      </c>
    </row>
    <row r="214" spans="1:10">
      <c r="A214" s="4">
        <v>213</v>
      </c>
      <c r="B214" s="4" t="s">
        <v>1335</v>
      </c>
      <c r="C214" s="4" t="s">
        <v>100</v>
      </c>
      <c r="D214" s="4" t="s">
        <v>2056</v>
      </c>
      <c r="E214" s="4" t="s">
        <v>2057</v>
      </c>
      <c r="F214" s="4" t="s">
        <v>2058</v>
      </c>
      <c r="G214" s="4" t="s">
        <v>1646</v>
      </c>
      <c r="J214" s="4" t="s">
        <v>2234</v>
      </c>
    </row>
    <row r="215" spans="1:10">
      <c r="A215" s="4">
        <v>214</v>
      </c>
      <c r="B215" s="4" t="s">
        <v>1335</v>
      </c>
      <c r="C215" s="4" t="s">
        <v>100</v>
      </c>
      <c r="D215" s="4" t="s">
        <v>2059</v>
      </c>
      <c r="E215" s="4" t="s">
        <v>2060</v>
      </c>
      <c r="F215" s="4" t="s">
        <v>2061</v>
      </c>
      <c r="G215" s="4" t="s">
        <v>1412</v>
      </c>
      <c r="J215" s="4" t="s">
        <v>2234</v>
      </c>
    </row>
    <row r="216" spans="1:10">
      <c r="A216" s="4">
        <v>215</v>
      </c>
      <c r="B216" s="4" t="s">
        <v>1335</v>
      </c>
      <c r="C216" s="4" t="s">
        <v>100</v>
      </c>
      <c r="D216" s="4" t="s">
        <v>2062</v>
      </c>
      <c r="E216" s="4" t="s">
        <v>2063</v>
      </c>
      <c r="F216" s="4" t="s">
        <v>2064</v>
      </c>
      <c r="G216" s="4" t="s">
        <v>2065</v>
      </c>
      <c r="J216" s="4" t="s">
        <v>2234</v>
      </c>
    </row>
    <row r="217" spans="1:10">
      <c r="A217" s="4">
        <v>216</v>
      </c>
      <c r="B217" s="4" t="s">
        <v>1335</v>
      </c>
      <c r="C217" s="4" t="s">
        <v>100</v>
      </c>
      <c r="D217" s="4" t="s">
        <v>2066</v>
      </c>
      <c r="E217" s="4" t="s">
        <v>2067</v>
      </c>
      <c r="F217" s="4" t="s">
        <v>2068</v>
      </c>
      <c r="G217" s="4" t="s">
        <v>1451</v>
      </c>
      <c r="J217" s="4" t="s">
        <v>2234</v>
      </c>
    </row>
    <row r="218" spans="1:10">
      <c r="A218" s="4">
        <v>217</v>
      </c>
      <c r="B218" s="4" t="s">
        <v>1335</v>
      </c>
      <c r="C218" s="4" t="s">
        <v>100</v>
      </c>
      <c r="D218" s="4" t="s">
        <v>2069</v>
      </c>
      <c r="E218" s="4" t="s">
        <v>2070</v>
      </c>
      <c r="F218" s="4" t="s">
        <v>2071</v>
      </c>
      <c r="G218" s="4" t="s">
        <v>1553</v>
      </c>
      <c r="H218" s="4" t="s">
        <v>2072</v>
      </c>
      <c r="J218" s="4" t="s">
        <v>2234</v>
      </c>
    </row>
    <row r="219" spans="1:10">
      <c r="A219" s="4">
        <v>218</v>
      </c>
      <c r="B219" s="4" t="s">
        <v>1335</v>
      </c>
      <c r="C219" s="4" t="s">
        <v>100</v>
      </c>
      <c r="D219" s="4" t="s">
        <v>2073</v>
      </c>
      <c r="E219" s="4" t="s">
        <v>2074</v>
      </c>
      <c r="F219" s="4" t="s">
        <v>2075</v>
      </c>
      <c r="G219" s="4" t="s">
        <v>2076</v>
      </c>
      <c r="J219" s="4" t="s">
        <v>2234</v>
      </c>
    </row>
    <row r="220" spans="1:10">
      <c r="A220" s="4">
        <v>219</v>
      </c>
      <c r="B220" s="4" t="s">
        <v>1335</v>
      </c>
      <c r="C220" s="4" t="s">
        <v>100</v>
      </c>
      <c r="D220" s="4" t="s">
        <v>2077</v>
      </c>
      <c r="E220" s="4" t="s">
        <v>2078</v>
      </c>
      <c r="F220" s="4" t="s">
        <v>2079</v>
      </c>
      <c r="G220" s="4" t="s">
        <v>1622</v>
      </c>
      <c r="J220" s="4" t="s">
        <v>2234</v>
      </c>
    </row>
    <row r="221" spans="1:10">
      <c r="A221" s="4">
        <v>220</v>
      </c>
      <c r="B221" s="4" t="s">
        <v>1335</v>
      </c>
      <c r="C221" s="4" t="s">
        <v>100</v>
      </c>
      <c r="D221" s="4" t="s">
        <v>2080</v>
      </c>
      <c r="E221" s="4" t="s">
        <v>2081</v>
      </c>
      <c r="F221" s="4" t="s">
        <v>2082</v>
      </c>
      <c r="G221" s="4" t="s">
        <v>1948</v>
      </c>
      <c r="J221" s="4" t="s">
        <v>2234</v>
      </c>
    </row>
    <row r="222" spans="1:10">
      <c r="A222" s="4">
        <v>221</v>
      </c>
      <c r="B222" s="4" t="s">
        <v>1335</v>
      </c>
      <c r="C222" s="4" t="s">
        <v>100</v>
      </c>
      <c r="D222" s="4" t="s">
        <v>2083</v>
      </c>
      <c r="E222" s="4" t="s">
        <v>2084</v>
      </c>
      <c r="F222" s="4" t="s">
        <v>2085</v>
      </c>
      <c r="G222" s="4" t="s">
        <v>1626</v>
      </c>
      <c r="J222" s="4" t="s">
        <v>2234</v>
      </c>
    </row>
    <row r="223" spans="1:10">
      <c r="A223" s="4">
        <v>222</v>
      </c>
      <c r="B223" s="4" t="s">
        <v>1335</v>
      </c>
      <c r="C223" s="4" t="s">
        <v>100</v>
      </c>
      <c r="D223" s="4" t="s">
        <v>2086</v>
      </c>
      <c r="E223" s="4" t="s">
        <v>2087</v>
      </c>
      <c r="F223" s="4" t="s">
        <v>2088</v>
      </c>
      <c r="G223" s="4" t="s">
        <v>1366</v>
      </c>
      <c r="H223" s="4" t="s">
        <v>2089</v>
      </c>
      <c r="J223" s="4" t="s">
        <v>2234</v>
      </c>
    </row>
    <row r="224" spans="1:10">
      <c r="A224" s="4">
        <v>223</v>
      </c>
      <c r="B224" s="4" t="s">
        <v>1335</v>
      </c>
      <c r="C224" s="4" t="s">
        <v>100</v>
      </c>
      <c r="D224" s="4" t="s">
        <v>2090</v>
      </c>
      <c r="E224" s="4" t="s">
        <v>2091</v>
      </c>
      <c r="F224" s="4" t="s">
        <v>2092</v>
      </c>
      <c r="G224" s="4" t="s">
        <v>1366</v>
      </c>
      <c r="J224" s="4" t="s">
        <v>2234</v>
      </c>
    </row>
    <row r="225" spans="1:10">
      <c r="A225" s="4">
        <v>224</v>
      </c>
      <c r="B225" s="4" t="s">
        <v>1335</v>
      </c>
      <c r="C225" s="4" t="s">
        <v>100</v>
      </c>
      <c r="D225" s="4" t="s">
        <v>2093</v>
      </c>
      <c r="E225" s="4" t="s">
        <v>2094</v>
      </c>
      <c r="F225" s="4" t="s">
        <v>2095</v>
      </c>
      <c r="G225" s="4" t="s">
        <v>1634</v>
      </c>
      <c r="H225" s="4" t="s">
        <v>2096</v>
      </c>
      <c r="J225" s="4" t="s">
        <v>2234</v>
      </c>
    </row>
    <row r="226" spans="1:10">
      <c r="A226" s="4">
        <v>225</v>
      </c>
      <c r="B226" s="4" t="s">
        <v>1335</v>
      </c>
      <c r="C226" s="4" t="s">
        <v>100</v>
      </c>
      <c r="D226" s="4" t="s">
        <v>2097</v>
      </c>
      <c r="E226" s="4" t="s">
        <v>2098</v>
      </c>
      <c r="F226" s="4" t="s">
        <v>2099</v>
      </c>
      <c r="G226" s="4" t="s">
        <v>1622</v>
      </c>
      <c r="J226" s="4" t="s">
        <v>2234</v>
      </c>
    </row>
    <row r="227" spans="1:10">
      <c r="A227" s="4">
        <v>226</v>
      </c>
      <c r="B227" s="4" t="s">
        <v>1335</v>
      </c>
      <c r="C227" s="4" t="s">
        <v>100</v>
      </c>
      <c r="D227" s="4" t="s">
        <v>2100</v>
      </c>
      <c r="E227" s="4" t="s">
        <v>2101</v>
      </c>
      <c r="F227" s="4" t="s">
        <v>2102</v>
      </c>
      <c r="G227" s="4" t="s">
        <v>1718</v>
      </c>
      <c r="J227" s="4" t="s">
        <v>2234</v>
      </c>
    </row>
    <row r="228" spans="1:10">
      <c r="A228" s="4">
        <v>227</v>
      </c>
      <c r="B228" s="4" t="s">
        <v>1335</v>
      </c>
      <c r="C228" s="4" t="s">
        <v>100</v>
      </c>
      <c r="D228" s="4" t="s">
        <v>2103</v>
      </c>
      <c r="E228" s="4" t="s">
        <v>2104</v>
      </c>
      <c r="F228" s="4" t="s">
        <v>2105</v>
      </c>
      <c r="G228" s="4" t="s">
        <v>1597</v>
      </c>
      <c r="H228" s="4" t="s">
        <v>2106</v>
      </c>
      <c r="J228" s="4" t="s">
        <v>2234</v>
      </c>
    </row>
    <row r="229" spans="1:10">
      <c r="A229" s="4">
        <v>228</v>
      </c>
      <c r="B229" s="4" t="s">
        <v>1335</v>
      </c>
      <c r="C229" s="4" t="s">
        <v>100</v>
      </c>
      <c r="D229" s="4" t="s">
        <v>2107</v>
      </c>
      <c r="E229" s="4" t="s">
        <v>2108</v>
      </c>
      <c r="F229" s="4" t="s">
        <v>2109</v>
      </c>
      <c r="G229" s="4" t="s">
        <v>1614</v>
      </c>
      <c r="J229" s="4" t="s">
        <v>2234</v>
      </c>
    </row>
    <row r="230" spans="1:10">
      <c r="A230" s="4">
        <v>229</v>
      </c>
      <c r="B230" s="4" t="s">
        <v>1335</v>
      </c>
      <c r="C230" s="4" t="s">
        <v>100</v>
      </c>
      <c r="D230" s="4" t="s">
        <v>2110</v>
      </c>
      <c r="E230" s="4" t="s">
        <v>2111</v>
      </c>
      <c r="F230" s="4" t="s">
        <v>2112</v>
      </c>
      <c r="G230" s="4" t="s">
        <v>1451</v>
      </c>
      <c r="J230" s="4" t="s">
        <v>2234</v>
      </c>
    </row>
    <row r="231" spans="1:10">
      <c r="A231" s="4">
        <v>230</v>
      </c>
      <c r="B231" s="4" t="s">
        <v>1335</v>
      </c>
      <c r="C231" s="4" t="s">
        <v>100</v>
      </c>
      <c r="D231" s="4" t="s">
        <v>2113</v>
      </c>
      <c r="E231" s="4" t="s">
        <v>2114</v>
      </c>
      <c r="F231" s="4" t="s">
        <v>2115</v>
      </c>
      <c r="G231" s="4" t="s">
        <v>1405</v>
      </c>
      <c r="J231" s="4" t="s">
        <v>2234</v>
      </c>
    </row>
    <row r="232" spans="1:10">
      <c r="A232" s="4">
        <v>231</v>
      </c>
      <c r="B232" s="4" t="s">
        <v>1335</v>
      </c>
      <c r="C232" s="4" t="s">
        <v>100</v>
      </c>
      <c r="D232" s="4" t="s">
        <v>2116</v>
      </c>
      <c r="E232" s="4" t="s">
        <v>2117</v>
      </c>
      <c r="F232" s="4" t="s">
        <v>2118</v>
      </c>
      <c r="G232" s="4" t="s">
        <v>1357</v>
      </c>
      <c r="J232" s="4" t="s">
        <v>2234</v>
      </c>
    </row>
    <row r="233" spans="1:10">
      <c r="A233" s="4">
        <v>232</v>
      </c>
      <c r="B233" s="4" t="s">
        <v>1335</v>
      </c>
      <c r="C233" s="4" t="s">
        <v>100</v>
      </c>
      <c r="D233" s="4" t="s">
        <v>2119</v>
      </c>
      <c r="E233" s="4" t="s">
        <v>2120</v>
      </c>
      <c r="F233" s="4" t="s">
        <v>2121</v>
      </c>
      <c r="G233" s="4" t="s">
        <v>1366</v>
      </c>
      <c r="J233" s="4" t="s">
        <v>2234</v>
      </c>
    </row>
    <row r="234" spans="1:10">
      <c r="A234" s="4">
        <v>233</v>
      </c>
      <c r="B234" s="4" t="s">
        <v>1335</v>
      </c>
      <c r="C234" s="4" t="s">
        <v>100</v>
      </c>
      <c r="D234" s="4" t="s">
        <v>2122</v>
      </c>
      <c r="E234" s="4" t="s">
        <v>2123</v>
      </c>
      <c r="F234" s="4" t="s">
        <v>2124</v>
      </c>
      <c r="G234" s="4" t="s">
        <v>1405</v>
      </c>
      <c r="J234" s="4" t="s">
        <v>2234</v>
      </c>
    </row>
    <row r="235" spans="1:10">
      <c r="A235" s="4">
        <v>234</v>
      </c>
      <c r="B235" s="4" t="s">
        <v>1335</v>
      </c>
      <c r="C235" s="4" t="s">
        <v>100</v>
      </c>
      <c r="D235" s="4" t="s">
        <v>2125</v>
      </c>
      <c r="E235" s="4" t="s">
        <v>2126</v>
      </c>
      <c r="F235" s="4" t="s">
        <v>2127</v>
      </c>
      <c r="G235" s="4" t="s">
        <v>1343</v>
      </c>
      <c r="J235" s="4" t="s">
        <v>2234</v>
      </c>
    </row>
    <row r="236" spans="1:10">
      <c r="A236" s="4">
        <v>235</v>
      </c>
      <c r="B236" s="4" t="s">
        <v>1335</v>
      </c>
      <c r="C236" s="4" t="s">
        <v>100</v>
      </c>
      <c r="D236" s="4" t="s">
        <v>2128</v>
      </c>
      <c r="E236" s="4" t="s">
        <v>2129</v>
      </c>
      <c r="F236" s="4" t="s">
        <v>2130</v>
      </c>
      <c r="G236" s="4" t="s">
        <v>1673</v>
      </c>
      <c r="J236" s="4" t="s">
        <v>2234</v>
      </c>
    </row>
    <row r="237" spans="1:10">
      <c r="A237" s="4">
        <v>236</v>
      </c>
      <c r="B237" s="4" t="s">
        <v>1335</v>
      </c>
      <c r="C237" s="4" t="s">
        <v>100</v>
      </c>
      <c r="D237" s="4" t="s">
        <v>2131</v>
      </c>
      <c r="E237" s="4" t="s">
        <v>2132</v>
      </c>
      <c r="F237" s="4" t="s">
        <v>2133</v>
      </c>
      <c r="G237" s="4" t="s">
        <v>1832</v>
      </c>
      <c r="J237" s="4" t="s">
        <v>2234</v>
      </c>
    </row>
    <row r="238" spans="1:10">
      <c r="A238" s="4">
        <v>237</v>
      </c>
      <c r="B238" s="4" t="s">
        <v>1335</v>
      </c>
      <c r="C238" s="4" t="s">
        <v>100</v>
      </c>
      <c r="D238" s="4" t="s">
        <v>2134</v>
      </c>
      <c r="E238" s="4" t="s">
        <v>2135</v>
      </c>
      <c r="F238" s="4" t="s">
        <v>2136</v>
      </c>
      <c r="G238" s="4" t="s">
        <v>1484</v>
      </c>
      <c r="J238" s="4" t="s">
        <v>2234</v>
      </c>
    </row>
    <row r="239" spans="1:10">
      <c r="A239" s="4">
        <v>238</v>
      </c>
      <c r="B239" s="4" t="s">
        <v>1335</v>
      </c>
      <c r="C239" s="4" t="s">
        <v>100</v>
      </c>
      <c r="D239" s="4" t="s">
        <v>2137</v>
      </c>
      <c r="E239" s="4" t="s">
        <v>2138</v>
      </c>
      <c r="F239" s="4" t="s">
        <v>2139</v>
      </c>
      <c r="G239" s="4" t="s">
        <v>1366</v>
      </c>
      <c r="J239" s="4" t="s">
        <v>2234</v>
      </c>
    </row>
    <row r="240" spans="1:10">
      <c r="A240" s="4">
        <v>239</v>
      </c>
      <c r="B240" s="4" t="s">
        <v>1335</v>
      </c>
      <c r="C240" s="4" t="s">
        <v>100</v>
      </c>
      <c r="D240" s="4" t="s">
        <v>2140</v>
      </c>
      <c r="E240" s="4" t="s">
        <v>2141</v>
      </c>
      <c r="F240" s="4" t="s">
        <v>2142</v>
      </c>
      <c r="G240" s="4" t="s">
        <v>2065</v>
      </c>
      <c r="J240" s="4" t="s">
        <v>2234</v>
      </c>
    </row>
    <row r="241" spans="1:10">
      <c r="A241" s="4">
        <v>240</v>
      </c>
      <c r="B241" s="4" t="s">
        <v>1335</v>
      </c>
      <c r="C241" s="4" t="s">
        <v>100</v>
      </c>
      <c r="D241" s="4" t="s">
        <v>2143</v>
      </c>
      <c r="E241" s="4" t="s">
        <v>2144</v>
      </c>
      <c r="F241" s="4" t="s">
        <v>2145</v>
      </c>
      <c r="G241" s="4" t="s">
        <v>1646</v>
      </c>
      <c r="J241" s="4" t="s">
        <v>2234</v>
      </c>
    </row>
    <row r="242" spans="1:10">
      <c r="A242" s="4">
        <v>241</v>
      </c>
      <c r="B242" s="4" t="s">
        <v>1335</v>
      </c>
      <c r="C242" s="4" t="s">
        <v>100</v>
      </c>
      <c r="D242" s="4" t="s">
        <v>2146</v>
      </c>
      <c r="E242" s="4" t="s">
        <v>2147</v>
      </c>
      <c r="F242" s="4" t="s">
        <v>2148</v>
      </c>
      <c r="G242" s="4" t="s">
        <v>1673</v>
      </c>
      <c r="J242" s="4" t="s">
        <v>2234</v>
      </c>
    </row>
    <row r="243" spans="1:10">
      <c r="A243" s="4">
        <v>242</v>
      </c>
      <c r="B243" s="4" t="s">
        <v>1335</v>
      </c>
      <c r="C243" s="4" t="s">
        <v>100</v>
      </c>
      <c r="D243" s="4" t="s">
        <v>2149</v>
      </c>
      <c r="E243" s="4" t="s">
        <v>2150</v>
      </c>
      <c r="F243" s="4" t="s">
        <v>2151</v>
      </c>
      <c r="G243" s="4" t="s">
        <v>1962</v>
      </c>
      <c r="J243" s="4" t="s">
        <v>2234</v>
      </c>
    </row>
    <row r="244" spans="1:10">
      <c r="A244" s="4">
        <v>243</v>
      </c>
      <c r="B244" s="4" t="s">
        <v>1335</v>
      </c>
      <c r="C244" s="4" t="s">
        <v>100</v>
      </c>
      <c r="D244" s="4" t="s">
        <v>2152</v>
      </c>
      <c r="E244" s="4" t="s">
        <v>2153</v>
      </c>
      <c r="F244" s="4" t="s">
        <v>1360</v>
      </c>
      <c r="G244" s="4" t="s">
        <v>2154</v>
      </c>
      <c r="J244" s="4" t="s">
        <v>2234</v>
      </c>
    </row>
    <row r="245" spans="1:10">
      <c r="A245" s="4">
        <v>244</v>
      </c>
      <c r="B245" s="4" t="s">
        <v>1335</v>
      </c>
      <c r="C245" s="4" t="s">
        <v>100</v>
      </c>
      <c r="D245" s="4" t="s">
        <v>2155</v>
      </c>
      <c r="E245" s="4" t="s">
        <v>2156</v>
      </c>
      <c r="F245" s="4" t="s">
        <v>2157</v>
      </c>
      <c r="G245" s="4" t="s">
        <v>1673</v>
      </c>
      <c r="J245" s="4" t="s">
        <v>2234</v>
      </c>
    </row>
    <row r="246" spans="1:10">
      <c r="A246" s="4">
        <v>245</v>
      </c>
      <c r="B246" s="4" t="s">
        <v>1335</v>
      </c>
      <c r="C246" s="4" t="s">
        <v>100</v>
      </c>
      <c r="D246" s="4" t="s">
        <v>2158</v>
      </c>
      <c r="E246" s="4" t="s">
        <v>2159</v>
      </c>
      <c r="F246" s="4" t="s">
        <v>2160</v>
      </c>
      <c r="G246" s="4" t="s">
        <v>1597</v>
      </c>
      <c r="J246" s="4" t="s">
        <v>2234</v>
      </c>
    </row>
    <row r="247" spans="1:10">
      <c r="A247" s="4">
        <v>246</v>
      </c>
      <c r="B247" s="4" t="s">
        <v>1335</v>
      </c>
      <c r="C247" s="4" t="s">
        <v>100</v>
      </c>
      <c r="D247" s="4" t="s">
        <v>2161</v>
      </c>
      <c r="E247" s="4" t="s">
        <v>2162</v>
      </c>
      <c r="F247" s="4" t="s">
        <v>2163</v>
      </c>
      <c r="G247" s="4" t="s">
        <v>1442</v>
      </c>
      <c r="J247" s="4" t="s">
        <v>2234</v>
      </c>
    </row>
    <row r="248" spans="1:10">
      <c r="A248" s="4">
        <v>247</v>
      </c>
      <c r="B248" s="4" t="s">
        <v>1335</v>
      </c>
      <c r="C248" s="4" t="s">
        <v>100</v>
      </c>
      <c r="D248" s="4" t="s">
        <v>2164</v>
      </c>
      <c r="E248" s="4" t="s">
        <v>2165</v>
      </c>
      <c r="F248" s="4" t="s">
        <v>2166</v>
      </c>
      <c r="G248" s="4" t="s">
        <v>1622</v>
      </c>
      <c r="J248" s="4" t="s">
        <v>2234</v>
      </c>
    </row>
    <row r="249" spans="1:10">
      <c r="A249" s="4">
        <v>248</v>
      </c>
      <c r="B249" s="4" t="s">
        <v>1335</v>
      </c>
      <c r="C249" s="4" t="s">
        <v>100</v>
      </c>
      <c r="D249" s="4" t="s">
        <v>2167</v>
      </c>
      <c r="E249" s="4" t="s">
        <v>2168</v>
      </c>
      <c r="F249" s="4" t="s">
        <v>2169</v>
      </c>
      <c r="G249" s="4" t="s">
        <v>2170</v>
      </c>
      <c r="J249" s="4" t="s">
        <v>2234</v>
      </c>
    </row>
    <row r="250" spans="1:10">
      <c r="A250" s="4">
        <v>249</v>
      </c>
      <c r="B250" s="4" t="s">
        <v>1335</v>
      </c>
      <c r="C250" s="4" t="s">
        <v>100</v>
      </c>
      <c r="D250" s="4" t="s">
        <v>2171</v>
      </c>
      <c r="E250" s="4" t="s">
        <v>2172</v>
      </c>
      <c r="F250" s="4" t="s">
        <v>2173</v>
      </c>
      <c r="G250" s="4" t="s">
        <v>1711</v>
      </c>
      <c r="J250" s="4" t="s">
        <v>2234</v>
      </c>
    </row>
    <row r="251" spans="1:10">
      <c r="A251" s="4">
        <v>250</v>
      </c>
      <c r="B251" s="4" t="s">
        <v>1335</v>
      </c>
      <c r="C251" s="4" t="s">
        <v>100</v>
      </c>
      <c r="D251" s="4" t="s">
        <v>2174</v>
      </c>
      <c r="E251" s="4" t="s">
        <v>2175</v>
      </c>
      <c r="F251" s="4" t="s">
        <v>2176</v>
      </c>
      <c r="G251" s="4" t="s">
        <v>1502</v>
      </c>
      <c r="J251" s="4" t="s">
        <v>2234</v>
      </c>
    </row>
    <row r="252" spans="1:10">
      <c r="A252" s="4">
        <v>251</v>
      </c>
      <c r="B252" s="4" t="s">
        <v>1335</v>
      </c>
      <c r="C252" s="4" t="s">
        <v>100</v>
      </c>
      <c r="D252" s="4" t="s">
        <v>2177</v>
      </c>
      <c r="E252" s="4" t="s">
        <v>2178</v>
      </c>
      <c r="F252" s="4" t="s">
        <v>2179</v>
      </c>
      <c r="G252" s="4" t="s">
        <v>1467</v>
      </c>
      <c r="J252" s="4" t="s">
        <v>2234</v>
      </c>
    </row>
    <row r="253" spans="1:10">
      <c r="A253" s="4">
        <v>252</v>
      </c>
      <c r="B253" s="4" t="s">
        <v>1335</v>
      </c>
      <c r="C253" s="4" t="s">
        <v>100</v>
      </c>
      <c r="D253" s="4" t="s">
        <v>2180</v>
      </c>
      <c r="E253" s="4" t="s">
        <v>2181</v>
      </c>
      <c r="F253" s="4" t="s">
        <v>2182</v>
      </c>
      <c r="G253" s="4" t="s">
        <v>1905</v>
      </c>
      <c r="J253" s="4" t="s">
        <v>2234</v>
      </c>
    </row>
    <row r="254" spans="1:10">
      <c r="A254" s="4">
        <v>253</v>
      </c>
      <c r="B254" s="4" t="s">
        <v>1335</v>
      </c>
      <c r="C254" s="4" t="s">
        <v>100</v>
      </c>
      <c r="D254" s="4" t="s">
        <v>2183</v>
      </c>
      <c r="E254" s="4" t="s">
        <v>2184</v>
      </c>
      <c r="F254" s="4" t="s">
        <v>2185</v>
      </c>
      <c r="G254" s="4" t="s">
        <v>1593</v>
      </c>
      <c r="J254" s="4" t="s">
        <v>2234</v>
      </c>
    </row>
    <row r="255" spans="1:10">
      <c r="A255" s="4">
        <v>254</v>
      </c>
      <c r="B255" s="4" t="s">
        <v>1335</v>
      </c>
      <c r="C255" s="4" t="s">
        <v>100</v>
      </c>
      <c r="D255" s="4" t="s">
        <v>2186</v>
      </c>
      <c r="E255" s="4" t="s">
        <v>2187</v>
      </c>
      <c r="F255" s="4" t="s">
        <v>2188</v>
      </c>
      <c r="G255" s="4" t="s">
        <v>1905</v>
      </c>
      <c r="J255" s="4" t="s">
        <v>2234</v>
      </c>
    </row>
    <row r="256" spans="1:10">
      <c r="A256" s="4">
        <v>255</v>
      </c>
      <c r="B256" s="4" t="s">
        <v>1335</v>
      </c>
      <c r="C256" s="4" t="s">
        <v>100</v>
      </c>
      <c r="D256" s="4" t="s">
        <v>2189</v>
      </c>
      <c r="E256" s="4" t="s">
        <v>2190</v>
      </c>
      <c r="F256" s="4" t="s">
        <v>2191</v>
      </c>
      <c r="G256" s="4" t="s">
        <v>1471</v>
      </c>
      <c r="H256" s="4" t="s">
        <v>2192</v>
      </c>
      <c r="J256" s="4" t="s">
        <v>2234</v>
      </c>
    </row>
    <row r="257" spans="1:10">
      <c r="A257" s="4">
        <v>256</v>
      </c>
      <c r="B257" s="4" t="s">
        <v>1335</v>
      </c>
      <c r="C257" s="4" t="s">
        <v>100</v>
      </c>
      <c r="D257" s="4" t="s">
        <v>2193</v>
      </c>
      <c r="E257" s="4" t="s">
        <v>2194</v>
      </c>
      <c r="F257" s="4" t="s">
        <v>2195</v>
      </c>
      <c r="G257" s="4" t="s">
        <v>1467</v>
      </c>
      <c r="J257" s="4" t="s">
        <v>2234</v>
      </c>
    </row>
    <row r="258" spans="1:10">
      <c r="A258" s="4">
        <v>257</v>
      </c>
      <c r="B258" s="4" t="s">
        <v>1335</v>
      </c>
      <c r="C258" s="4" t="s">
        <v>100</v>
      </c>
      <c r="D258" s="4" t="s">
        <v>2196</v>
      </c>
      <c r="E258" s="4" t="s">
        <v>2197</v>
      </c>
      <c r="F258" s="4" t="s">
        <v>2198</v>
      </c>
      <c r="G258" s="4" t="s">
        <v>1471</v>
      </c>
      <c r="J258" s="4" t="s">
        <v>2234</v>
      </c>
    </row>
    <row r="259" spans="1:10">
      <c r="A259" s="4">
        <v>258</v>
      </c>
      <c r="B259" s="4" t="s">
        <v>1335</v>
      </c>
      <c r="C259" s="4" t="s">
        <v>100</v>
      </c>
      <c r="D259" s="4" t="s">
        <v>2199</v>
      </c>
      <c r="E259" s="4" t="s">
        <v>2200</v>
      </c>
      <c r="F259" s="4" t="s">
        <v>2201</v>
      </c>
      <c r="G259" s="4" t="s">
        <v>1894</v>
      </c>
      <c r="J259" s="4" t="s">
        <v>2234</v>
      </c>
    </row>
    <row r="260" spans="1:10">
      <c r="A260" s="4">
        <v>259</v>
      </c>
      <c r="B260" s="4" t="s">
        <v>1335</v>
      </c>
      <c r="C260" s="4" t="s">
        <v>100</v>
      </c>
      <c r="D260" s="4" t="s">
        <v>2202</v>
      </c>
      <c r="E260" s="4" t="s">
        <v>2203</v>
      </c>
      <c r="F260" s="4" t="s">
        <v>2204</v>
      </c>
      <c r="G260" s="4" t="s">
        <v>2154</v>
      </c>
      <c r="J260" s="4" t="s">
        <v>2234</v>
      </c>
    </row>
    <row r="261" spans="1:10">
      <c r="A261" s="4">
        <v>260</v>
      </c>
      <c r="B261" s="4" t="s">
        <v>1335</v>
      </c>
      <c r="C261" s="4" t="s">
        <v>100</v>
      </c>
      <c r="D261" s="4" t="s">
        <v>2205</v>
      </c>
      <c r="E261" s="4" t="s">
        <v>2203</v>
      </c>
      <c r="F261" s="4" t="s">
        <v>2204</v>
      </c>
      <c r="G261" s="4" t="s">
        <v>2206</v>
      </c>
      <c r="J261" s="4" t="s">
        <v>2234</v>
      </c>
    </row>
    <row r="262" spans="1:10">
      <c r="A262" s="4">
        <v>261</v>
      </c>
      <c r="B262" s="4" t="s">
        <v>1335</v>
      </c>
      <c r="C262" s="4" t="s">
        <v>100</v>
      </c>
      <c r="D262" s="4" t="s">
        <v>2207</v>
      </c>
      <c r="E262" s="4" t="s">
        <v>2208</v>
      </c>
      <c r="F262" s="4" t="s">
        <v>2209</v>
      </c>
      <c r="G262" s="4" t="s">
        <v>1357</v>
      </c>
      <c r="J262" s="4" t="s">
        <v>2234</v>
      </c>
    </row>
    <row r="263" spans="1:10">
      <c r="A263" s="4">
        <v>262</v>
      </c>
      <c r="B263" s="4" t="s">
        <v>1335</v>
      </c>
      <c r="C263" s="4" t="s">
        <v>100</v>
      </c>
      <c r="D263" s="4" t="s">
        <v>2210</v>
      </c>
      <c r="E263" s="4" t="s">
        <v>2211</v>
      </c>
      <c r="F263" s="4" t="s">
        <v>2212</v>
      </c>
      <c r="G263" s="4" t="s">
        <v>1646</v>
      </c>
      <c r="J263" s="4" t="s">
        <v>2234</v>
      </c>
    </row>
    <row r="264" spans="1:10">
      <c r="A264" s="4">
        <v>263</v>
      </c>
      <c r="B264" s="4" t="s">
        <v>1335</v>
      </c>
      <c r="C264" s="4" t="s">
        <v>100</v>
      </c>
      <c r="D264" s="4" t="s">
        <v>2213</v>
      </c>
      <c r="E264" s="4" t="s">
        <v>2214</v>
      </c>
      <c r="F264" s="4" t="s">
        <v>2215</v>
      </c>
      <c r="G264" s="4" t="s">
        <v>1366</v>
      </c>
      <c r="J264" s="4" t="s">
        <v>2234</v>
      </c>
    </row>
    <row r="265" spans="1:10">
      <c r="A265" s="4">
        <v>264</v>
      </c>
      <c r="B265" s="4" t="s">
        <v>1335</v>
      </c>
      <c r="C265" s="4" t="s">
        <v>100</v>
      </c>
      <c r="D265" s="4" t="s">
        <v>2216</v>
      </c>
      <c r="E265" s="4" t="s">
        <v>2217</v>
      </c>
      <c r="F265" s="4" t="s">
        <v>2218</v>
      </c>
      <c r="G265" s="4" t="s">
        <v>1618</v>
      </c>
      <c r="J265" s="4" t="s">
        <v>2234</v>
      </c>
    </row>
    <row r="266" spans="1:10">
      <c r="A266" s="4">
        <v>265</v>
      </c>
      <c r="B266" s="4" t="s">
        <v>1335</v>
      </c>
      <c r="C266" s="4" t="s">
        <v>100</v>
      </c>
      <c r="D266" s="4" t="s">
        <v>2219</v>
      </c>
      <c r="E266" s="4" t="s">
        <v>2220</v>
      </c>
      <c r="F266" s="4" t="s">
        <v>2221</v>
      </c>
      <c r="G266" s="4" t="s">
        <v>1476</v>
      </c>
      <c r="J266" s="4" t="s">
        <v>2234</v>
      </c>
    </row>
    <row r="267" spans="1:10">
      <c r="A267" s="4">
        <v>266</v>
      </c>
      <c r="B267" s="4" t="s">
        <v>1335</v>
      </c>
      <c r="C267" s="4" t="s">
        <v>100</v>
      </c>
      <c r="D267" s="4" t="s">
        <v>2222</v>
      </c>
      <c r="E267" s="4" t="s">
        <v>2223</v>
      </c>
      <c r="F267" s="4" t="s">
        <v>2224</v>
      </c>
      <c r="G267" s="4" t="s">
        <v>1502</v>
      </c>
      <c r="H267" s="4" t="s">
        <v>2225</v>
      </c>
      <c r="J267" s="4" t="s">
        <v>2234</v>
      </c>
    </row>
    <row r="268" spans="1:10">
      <c r="A268" s="4">
        <v>267</v>
      </c>
      <c r="B268" s="4" t="s">
        <v>1335</v>
      </c>
      <c r="C268" s="4" t="s">
        <v>100</v>
      </c>
      <c r="D268" s="4" t="s">
        <v>2226</v>
      </c>
      <c r="E268" s="4" t="s">
        <v>2227</v>
      </c>
      <c r="F268" s="4" t="s">
        <v>2228</v>
      </c>
      <c r="G268" s="4" t="s">
        <v>2229</v>
      </c>
      <c r="J268" s="4" t="s">
        <v>2234</v>
      </c>
    </row>
    <row r="269" spans="1:10">
      <c r="A269" s="4">
        <v>268</v>
      </c>
      <c r="B269" s="4" t="s">
        <v>1335</v>
      </c>
      <c r="C269" s="4" t="s">
        <v>100</v>
      </c>
      <c r="D269" s="4" t="s">
        <v>2230</v>
      </c>
      <c r="E269" s="4" t="s">
        <v>2231</v>
      </c>
      <c r="F269" s="4" t="s">
        <v>2232</v>
      </c>
      <c r="G269" s="4" t="s">
        <v>2233</v>
      </c>
      <c r="J269" s="4" t="s">
        <v>2234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18" t="s">
        <v>445</v>
      </c>
      <c r="E4" s="719"/>
      <c r="F4" s="719"/>
      <c r="G4" s="719"/>
      <c r="H4" s="720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1"/>
      <c r="E6" s="721"/>
      <c r="F6" s="722" t="s">
        <v>87</v>
      </c>
      <c r="G6" s="722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23" t="s">
        <v>18</v>
      </c>
      <c r="E8" s="723"/>
      <c r="F8" s="723" t="s">
        <v>446</v>
      </c>
      <c r="G8" s="723"/>
      <c r="H8" s="723"/>
      <c r="I8" s="724" t="s">
        <v>447</v>
      </c>
      <c r="J8" s="724"/>
      <c r="K8" s="724"/>
      <c r="L8" s="724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14" t="s">
        <v>95</v>
      </c>
      <c r="G9" s="715"/>
      <c r="H9" s="366" t="s">
        <v>448</v>
      </c>
      <c r="I9" s="716" t="s">
        <v>95</v>
      </c>
      <c r="J9" s="716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17" t="s">
        <v>53</v>
      </c>
      <c r="G10" s="717"/>
      <c r="H10" s="491" t="s">
        <v>54</v>
      </c>
      <c r="I10" s="717" t="s">
        <v>71</v>
      </c>
      <c r="J10" s="717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27"/>
      <c r="D12" s="723">
        <v>1</v>
      </c>
      <c r="E12" s="728" t="s">
        <v>2245</v>
      </c>
      <c r="F12" s="672"/>
      <c r="G12" s="669">
        <v>0</v>
      </c>
      <c r="H12" s="494"/>
      <c r="I12" s="375"/>
      <c r="J12" s="532" t="s">
        <v>597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2245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27"/>
      <c r="D13" s="723"/>
      <c r="E13" s="729"/>
      <c r="F13" s="730"/>
      <c r="G13" s="723">
        <v>1</v>
      </c>
      <c r="H13" s="725" t="s">
        <v>1306</v>
      </c>
      <c r="I13" s="375"/>
      <c r="J13" s="532" t="s">
        <v>597</v>
      </c>
      <c r="K13" s="177"/>
      <c r="L13" s="391"/>
      <c r="M13" s="317" t="str">
        <f>mergeValue(H13)</f>
        <v>город Нижний Новгород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27"/>
      <c r="D14" s="723"/>
      <c r="E14" s="729"/>
      <c r="F14" s="731"/>
      <c r="G14" s="723"/>
      <c r="H14" s="726"/>
      <c r="I14" s="686"/>
      <c r="J14" s="669">
        <v>1</v>
      </c>
      <c r="K14" s="671" t="s">
        <v>1306</v>
      </c>
      <c r="L14" s="372" t="s">
        <v>1307</v>
      </c>
      <c r="M14" s="317" t="str">
        <f>mergeValue(H14)</f>
        <v>город Нижний Новгород</v>
      </c>
      <c r="N14" s="298"/>
      <c r="O14" s="298"/>
      <c r="P14" s="298"/>
      <c r="Q14" s="298"/>
      <c r="R14" s="317" t="str">
        <f>K14&amp;" ("&amp;L14&amp;")"</f>
        <v>город Нижний Новгород (22701000)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1">
        <v>1</v>
      </c>
      <c r="E9" s="857"/>
      <c r="F9" s="859"/>
      <c r="G9" s="863" t="s">
        <v>88</v>
      </c>
      <c r="H9" s="741"/>
      <c r="I9" s="741">
        <v>1</v>
      </c>
      <c r="J9" s="851"/>
      <c r="K9" s="780" t="s">
        <v>88</v>
      </c>
      <c r="L9" s="757"/>
      <c r="M9" s="757" t="s">
        <v>96</v>
      </c>
      <c r="N9" s="855"/>
      <c r="O9" s="780" t="s">
        <v>88</v>
      </c>
      <c r="P9" s="331"/>
      <c r="Q9" s="331" t="s">
        <v>96</v>
      </c>
      <c r="R9" s="674"/>
      <c r="S9" s="438"/>
    </row>
    <row r="10" spans="1:19" s="103" customFormat="1" ht="17.100000000000001" customHeight="1">
      <c r="A10" s="308"/>
      <c r="C10" s="184"/>
      <c r="D10" s="742"/>
      <c r="E10" s="858"/>
      <c r="F10" s="860"/>
      <c r="G10" s="742"/>
      <c r="H10" s="742"/>
      <c r="I10" s="742"/>
      <c r="J10" s="852"/>
      <c r="K10" s="742"/>
      <c r="L10" s="742"/>
      <c r="M10" s="742"/>
      <c r="N10" s="856"/>
      <c r="O10" s="742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42"/>
      <c r="E11" s="858"/>
      <c r="F11" s="860"/>
      <c r="G11" s="742"/>
      <c r="H11" s="742"/>
      <c r="I11" s="742"/>
      <c r="J11" s="852"/>
      <c r="K11" s="742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42"/>
      <c r="E12" s="858"/>
      <c r="F12" s="860"/>
      <c r="G12" s="742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50"/>
      <c r="E14" s="861"/>
      <c r="F14" s="862"/>
      <c r="G14" s="864"/>
      <c r="H14" s="741"/>
      <c r="I14" s="741">
        <v>1</v>
      </c>
      <c r="J14" s="851"/>
      <c r="K14" s="780" t="s">
        <v>88</v>
      </c>
      <c r="L14" s="757"/>
      <c r="M14" s="757" t="s">
        <v>96</v>
      </c>
      <c r="N14" s="855"/>
      <c r="O14" s="780" t="s">
        <v>88</v>
      </c>
      <c r="P14" s="331"/>
      <c r="Q14" s="331" t="s">
        <v>96</v>
      </c>
      <c r="R14" s="674"/>
      <c r="S14" s="438"/>
    </row>
    <row r="15" spans="1:19" ht="17.100000000000001" customHeight="1">
      <c r="A15" s="308"/>
      <c r="B15" s="103"/>
      <c r="C15" s="184"/>
      <c r="D15" s="850"/>
      <c r="E15" s="861"/>
      <c r="F15" s="862"/>
      <c r="G15" s="864"/>
      <c r="H15" s="741"/>
      <c r="I15" s="741"/>
      <c r="J15" s="852"/>
      <c r="K15" s="780"/>
      <c r="L15" s="757"/>
      <c r="M15" s="757"/>
      <c r="N15" s="856"/>
      <c r="O15" s="780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50"/>
      <c r="E16" s="861"/>
      <c r="F16" s="862"/>
      <c r="G16" s="864"/>
      <c r="H16" s="741"/>
      <c r="I16" s="741"/>
      <c r="J16" s="852"/>
      <c r="K16" s="780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50"/>
      <c r="E17" s="861"/>
      <c r="F17" s="862"/>
      <c r="G17" s="864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85" t="s">
        <v>301</v>
      </c>
      <c r="P25" s="785"/>
      <c r="Q25" s="785"/>
      <c r="R25" s="787" t="s">
        <v>273</v>
      </c>
      <c r="S25" s="787"/>
      <c r="T25" s="787"/>
      <c r="U25" s="784" t="s">
        <v>344</v>
      </c>
      <c r="W25" s="865"/>
    </row>
    <row r="26" spans="1:36" ht="17.100000000000001" customHeight="1">
      <c r="O26" s="853" t="s">
        <v>700</v>
      </c>
      <c r="P26" s="853" t="s">
        <v>274</v>
      </c>
      <c r="Q26" s="853"/>
      <c r="R26" s="787"/>
      <c r="S26" s="787"/>
      <c r="T26" s="787"/>
      <c r="U26" s="784"/>
      <c r="W26" s="865"/>
    </row>
    <row r="27" spans="1:36" ht="37.5" customHeight="1">
      <c r="O27" s="853"/>
      <c r="P27" s="105" t="s">
        <v>701</v>
      </c>
      <c r="Q27" s="105" t="s">
        <v>6</v>
      </c>
      <c r="R27" s="106" t="s">
        <v>277</v>
      </c>
      <c r="S27" s="786" t="s">
        <v>276</v>
      </c>
      <c r="T27" s="786"/>
      <c r="U27" s="784"/>
      <c r="W27" s="865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54"/>
      <c r="P28" s="854"/>
      <c r="Q28" s="854"/>
      <c r="R28" s="854"/>
      <c r="S28" s="854"/>
      <c r="T28" s="854"/>
      <c r="U28" s="854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8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32"/>
      <c r="P29" s="833"/>
      <c r="Q29" s="833"/>
      <c r="R29" s="833"/>
      <c r="S29" s="833"/>
      <c r="T29" s="833"/>
      <c r="U29" s="833"/>
      <c r="V29" s="834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8"/>
      <c r="B30" s="778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32"/>
      <c r="P30" s="833"/>
      <c r="Q30" s="833"/>
      <c r="R30" s="833"/>
      <c r="S30" s="833"/>
      <c r="T30" s="833"/>
      <c r="U30" s="833"/>
      <c r="V30" s="834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8"/>
      <c r="B31" s="778"/>
      <c r="C31" s="778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32"/>
      <c r="P31" s="833"/>
      <c r="Q31" s="833"/>
      <c r="R31" s="833"/>
      <c r="S31" s="833"/>
      <c r="T31" s="833"/>
      <c r="U31" s="833"/>
      <c r="V31" s="834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8"/>
      <c r="B32" s="778"/>
      <c r="C32" s="778"/>
      <c r="D32" s="778">
        <v>1</v>
      </c>
      <c r="E32" s="486"/>
      <c r="F32" s="486"/>
      <c r="G32" s="486"/>
      <c r="H32" s="486"/>
      <c r="I32" s="774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66"/>
      <c r="P32" s="867"/>
      <c r="Q32" s="867"/>
      <c r="R32" s="867"/>
      <c r="S32" s="867"/>
      <c r="T32" s="867"/>
      <c r="U32" s="867"/>
      <c r="V32" s="868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8"/>
      <c r="B33" s="778"/>
      <c r="C33" s="778"/>
      <c r="D33" s="778"/>
      <c r="E33" s="778">
        <v>1</v>
      </c>
      <c r="F33" s="486"/>
      <c r="G33" s="486"/>
      <c r="H33" s="486"/>
      <c r="I33" s="774"/>
      <c r="J33" s="774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69"/>
      <c r="P33" s="870"/>
      <c r="Q33" s="870"/>
      <c r="R33" s="870"/>
      <c r="S33" s="870"/>
      <c r="T33" s="870"/>
      <c r="U33" s="870"/>
      <c r="V33" s="871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8"/>
      <c r="B34" s="778"/>
      <c r="C34" s="778"/>
      <c r="D34" s="778"/>
      <c r="E34" s="778"/>
      <c r="F34" s="340">
        <v>1</v>
      </c>
      <c r="G34" s="340"/>
      <c r="H34" s="340"/>
      <c r="I34" s="774"/>
      <c r="J34" s="774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81"/>
      <c r="O34" s="192"/>
      <c r="P34" s="192"/>
      <c r="Q34" s="192"/>
      <c r="R34" s="769"/>
      <c r="S34" s="780" t="s">
        <v>87</v>
      </c>
      <c r="T34" s="769"/>
      <c r="U34" s="780" t="s">
        <v>88</v>
      </c>
      <c r="V34" s="282"/>
      <c r="W34" s="765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8"/>
      <c r="B35" s="778"/>
      <c r="C35" s="778"/>
      <c r="D35" s="778"/>
      <c r="E35" s="778"/>
      <c r="F35" s="340"/>
      <c r="G35" s="340"/>
      <c r="H35" s="340"/>
      <c r="I35" s="774"/>
      <c r="J35" s="774"/>
      <c r="K35" s="344"/>
      <c r="L35" s="171"/>
      <c r="M35" s="205"/>
      <c r="N35" s="781"/>
      <c r="O35" s="299"/>
      <c r="P35" s="296"/>
      <c r="Q35" s="297" t="str">
        <f>R34 &amp; "-" &amp; T34</f>
        <v>-</v>
      </c>
      <c r="R35" s="769"/>
      <c r="S35" s="780"/>
      <c r="T35" s="782"/>
      <c r="U35" s="780"/>
      <c r="V35" s="282"/>
      <c r="W35" s="766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8"/>
      <c r="B36" s="778"/>
      <c r="C36" s="778"/>
      <c r="D36" s="778"/>
      <c r="E36" s="778"/>
      <c r="F36" s="340"/>
      <c r="G36" s="340"/>
      <c r="H36" s="340"/>
      <c r="I36" s="774"/>
      <c r="J36" s="774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67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8"/>
      <c r="B37" s="778"/>
      <c r="C37" s="778"/>
      <c r="D37" s="778"/>
      <c r="E37" s="340"/>
      <c r="F37" s="486"/>
      <c r="G37" s="486"/>
      <c r="H37" s="486"/>
      <c r="I37" s="774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8"/>
      <c r="B38" s="778"/>
      <c r="C38" s="778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8"/>
      <c r="B39" s="778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8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8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32"/>
      <c r="P45" s="833"/>
      <c r="Q45" s="833"/>
      <c r="R45" s="833"/>
      <c r="S45" s="833"/>
      <c r="T45" s="833"/>
      <c r="U45" s="833"/>
      <c r="V45" s="834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8"/>
      <c r="B46" s="778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32"/>
      <c r="P46" s="833"/>
      <c r="Q46" s="833"/>
      <c r="R46" s="833"/>
      <c r="S46" s="833"/>
      <c r="T46" s="833"/>
      <c r="U46" s="833"/>
      <c r="V46" s="834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8"/>
      <c r="B47" s="778"/>
      <c r="C47" s="778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32"/>
      <c r="P47" s="833"/>
      <c r="Q47" s="833"/>
      <c r="R47" s="833"/>
      <c r="S47" s="833"/>
      <c r="T47" s="833"/>
      <c r="U47" s="833"/>
      <c r="V47" s="834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8"/>
      <c r="B48" s="778"/>
      <c r="C48" s="778"/>
      <c r="D48" s="778">
        <v>1</v>
      </c>
      <c r="E48" s="486"/>
      <c r="F48" s="486"/>
      <c r="G48" s="486"/>
      <c r="H48" s="486"/>
      <c r="I48" s="774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66"/>
      <c r="P48" s="867"/>
      <c r="Q48" s="867"/>
      <c r="R48" s="867"/>
      <c r="S48" s="867"/>
      <c r="T48" s="867"/>
      <c r="U48" s="867"/>
      <c r="V48" s="868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8"/>
      <c r="B49" s="778"/>
      <c r="C49" s="778"/>
      <c r="D49" s="778"/>
      <c r="E49" s="778">
        <v>1</v>
      </c>
      <c r="F49" s="486"/>
      <c r="G49" s="486"/>
      <c r="H49" s="486"/>
      <c r="I49" s="774"/>
      <c r="J49" s="774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69"/>
      <c r="P49" s="870"/>
      <c r="Q49" s="870"/>
      <c r="R49" s="870"/>
      <c r="S49" s="870"/>
      <c r="T49" s="870"/>
      <c r="U49" s="870"/>
      <c r="V49" s="871"/>
      <c r="W49" s="286" t="s">
        <v>545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8"/>
      <c r="B50" s="778"/>
      <c r="C50" s="778"/>
      <c r="D50" s="778"/>
      <c r="E50" s="778"/>
      <c r="F50" s="340">
        <v>1</v>
      </c>
      <c r="G50" s="340"/>
      <c r="H50" s="340"/>
      <c r="I50" s="774"/>
      <c r="J50" s="774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81"/>
      <c r="O50" s="688"/>
      <c r="P50" s="192"/>
      <c r="Q50" s="192"/>
      <c r="R50" s="769"/>
      <c r="S50" s="780" t="s">
        <v>87</v>
      </c>
      <c r="T50" s="769"/>
      <c r="U50" s="780" t="s">
        <v>88</v>
      </c>
      <c r="V50" s="282"/>
      <c r="W50" s="765" t="s">
        <v>546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8"/>
      <c r="B51" s="778"/>
      <c r="C51" s="778"/>
      <c r="D51" s="778"/>
      <c r="E51" s="778"/>
      <c r="F51" s="340"/>
      <c r="G51" s="340"/>
      <c r="H51" s="340"/>
      <c r="I51" s="774"/>
      <c r="J51" s="774"/>
      <c r="K51" s="344"/>
      <c r="L51" s="171"/>
      <c r="M51" s="205"/>
      <c r="N51" s="781"/>
      <c r="O51" s="299"/>
      <c r="P51" s="296"/>
      <c r="Q51" s="297" t="str">
        <f>R50 &amp; "-" &amp; T50</f>
        <v>-</v>
      </c>
      <c r="R51" s="769"/>
      <c r="S51" s="780"/>
      <c r="T51" s="782"/>
      <c r="U51" s="780"/>
      <c r="V51" s="282"/>
      <c r="W51" s="766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8"/>
      <c r="B52" s="778"/>
      <c r="C52" s="778"/>
      <c r="D52" s="778"/>
      <c r="E52" s="778"/>
      <c r="F52" s="340"/>
      <c r="G52" s="340"/>
      <c r="H52" s="340"/>
      <c r="I52" s="774"/>
      <c r="J52" s="774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67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8"/>
      <c r="B53" s="778"/>
      <c r="C53" s="778"/>
      <c r="D53" s="778"/>
      <c r="E53" s="340"/>
      <c r="F53" s="486"/>
      <c r="G53" s="486"/>
      <c r="H53" s="486"/>
      <c r="I53" s="774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8"/>
      <c r="B54" s="778"/>
      <c r="C54" s="778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8"/>
      <c r="B55" s="778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8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8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76"/>
      <c r="P61" s="776"/>
      <c r="Q61" s="776"/>
      <c r="R61" s="776"/>
      <c r="S61" s="776"/>
      <c r="T61" s="776"/>
      <c r="U61" s="776"/>
      <c r="V61" s="776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8"/>
      <c r="B62" s="778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76"/>
      <c r="P62" s="776"/>
      <c r="Q62" s="776"/>
      <c r="R62" s="776"/>
      <c r="S62" s="776"/>
      <c r="T62" s="776"/>
      <c r="U62" s="776"/>
      <c r="V62" s="776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8"/>
      <c r="B63" s="778"/>
      <c r="C63" s="778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76"/>
      <c r="P63" s="776"/>
      <c r="Q63" s="776"/>
      <c r="R63" s="776"/>
      <c r="S63" s="776"/>
      <c r="T63" s="776"/>
      <c r="U63" s="776"/>
      <c r="V63" s="776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8"/>
      <c r="B64" s="778"/>
      <c r="C64" s="778"/>
      <c r="D64" s="778">
        <v>1</v>
      </c>
      <c r="E64" s="486"/>
      <c r="F64" s="486"/>
      <c r="G64" s="486"/>
      <c r="H64" s="486"/>
      <c r="I64" s="774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72"/>
      <c r="P64" s="772"/>
      <c r="Q64" s="772"/>
      <c r="R64" s="772"/>
      <c r="S64" s="772"/>
      <c r="T64" s="772"/>
      <c r="U64" s="772"/>
      <c r="V64" s="772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78"/>
      <c r="B65" s="778"/>
      <c r="C65" s="778"/>
      <c r="D65" s="778"/>
      <c r="E65" s="778">
        <v>1</v>
      </c>
      <c r="F65" s="486"/>
      <c r="G65" s="486"/>
      <c r="H65" s="486"/>
      <c r="I65" s="774"/>
      <c r="J65" s="774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71"/>
      <c r="P65" s="771"/>
      <c r="Q65" s="771"/>
      <c r="R65" s="771"/>
      <c r="S65" s="771"/>
      <c r="T65" s="771"/>
      <c r="U65" s="771"/>
      <c r="V65" s="771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78"/>
      <c r="B66" s="778"/>
      <c r="C66" s="778"/>
      <c r="D66" s="778"/>
      <c r="E66" s="778"/>
      <c r="F66" s="340">
        <v>1</v>
      </c>
      <c r="G66" s="340"/>
      <c r="H66" s="340"/>
      <c r="I66" s="774"/>
      <c r="J66" s="774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81"/>
      <c r="O66" s="192"/>
      <c r="P66" s="192"/>
      <c r="Q66" s="192"/>
      <c r="R66" s="769"/>
      <c r="S66" s="780" t="s">
        <v>87</v>
      </c>
      <c r="T66" s="769"/>
      <c r="U66" s="780" t="s">
        <v>88</v>
      </c>
      <c r="V66" s="282"/>
      <c r="W66" s="765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78"/>
      <c r="B67" s="778"/>
      <c r="C67" s="778"/>
      <c r="D67" s="778"/>
      <c r="E67" s="778"/>
      <c r="F67" s="340"/>
      <c r="G67" s="340"/>
      <c r="H67" s="340"/>
      <c r="I67" s="774"/>
      <c r="J67" s="774"/>
      <c r="K67" s="344"/>
      <c r="L67" s="171"/>
      <c r="M67" s="205"/>
      <c r="N67" s="781"/>
      <c r="O67" s="299"/>
      <c r="P67" s="296"/>
      <c r="Q67" s="297" t="str">
        <f>R66 &amp; "-" &amp; T66</f>
        <v>-</v>
      </c>
      <c r="R67" s="769"/>
      <c r="S67" s="780"/>
      <c r="T67" s="782"/>
      <c r="U67" s="780"/>
      <c r="V67" s="282"/>
      <c r="W67" s="766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78"/>
      <c r="B68" s="778"/>
      <c r="C68" s="778"/>
      <c r="D68" s="778"/>
      <c r="E68" s="778"/>
      <c r="F68" s="340"/>
      <c r="G68" s="340"/>
      <c r="H68" s="340"/>
      <c r="I68" s="774"/>
      <c r="J68" s="774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67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78"/>
      <c r="B69" s="778"/>
      <c r="C69" s="778"/>
      <c r="D69" s="778"/>
      <c r="E69" s="340"/>
      <c r="F69" s="486"/>
      <c r="G69" s="486"/>
      <c r="H69" s="486"/>
      <c r="I69" s="774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78"/>
      <c r="B70" s="778"/>
      <c r="C70" s="778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78"/>
      <c r="B71" s="778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78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78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32"/>
      <c r="P77" s="833"/>
      <c r="Q77" s="833"/>
      <c r="R77" s="833"/>
      <c r="S77" s="833"/>
      <c r="T77" s="833"/>
      <c r="U77" s="833"/>
      <c r="V77" s="834"/>
      <c r="W77" s="600" t="s">
        <v>543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78"/>
      <c r="B78" s="778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32"/>
      <c r="P78" s="833"/>
      <c r="Q78" s="833"/>
      <c r="R78" s="833"/>
      <c r="S78" s="833"/>
      <c r="T78" s="833"/>
      <c r="U78" s="833"/>
      <c r="V78" s="834"/>
      <c r="W78" s="286" t="s">
        <v>544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78"/>
      <c r="B79" s="778"/>
      <c r="C79" s="778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32"/>
      <c r="P79" s="833"/>
      <c r="Q79" s="833"/>
      <c r="R79" s="833"/>
      <c r="S79" s="833"/>
      <c r="T79" s="833"/>
      <c r="U79" s="833"/>
      <c r="V79" s="834"/>
      <c r="W79" s="286" t="s">
        <v>683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78"/>
      <c r="B80" s="778"/>
      <c r="C80" s="778"/>
      <c r="D80" s="778">
        <v>1</v>
      </c>
      <c r="E80" s="486"/>
      <c r="F80" s="486"/>
      <c r="G80" s="486"/>
      <c r="H80" s="486"/>
      <c r="I80" s="774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66"/>
      <c r="P80" s="867"/>
      <c r="Q80" s="867"/>
      <c r="R80" s="867"/>
      <c r="S80" s="867"/>
      <c r="T80" s="867"/>
      <c r="U80" s="867"/>
      <c r="V80" s="868"/>
      <c r="W80" s="286" t="s">
        <v>684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78"/>
      <c r="B81" s="778"/>
      <c r="C81" s="778"/>
      <c r="D81" s="778"/>
      <c r="E81" s="778">
        <v>1</v>
      </c>
      <c r="F81" s="486"/>
      <c r="G81" s="486"/>
      <c r="H81" s="486"/>
      <c r="I81" s="774"/>
      <c r="J81" s="774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69"/>
      <c r="P81" s="870"/>
      <c r="Q81" s="870"/>
      <c r="R81" s="870"/>
      <c r="S81" s="870"/>
      <c r="T81" s="870"/>
      <c r="U81" s="870"/>
      <c r="V81" s="871"/>
      <c r="W81" s="286" t="s">
        <v>545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78"/>
      <c r="B82" s="778"/>
      <c r="C82" s="778"/>
      <c r="D82" s="778"/>
      <c r="E82" s="778"/>
      <c r="F82" s="340">
        <v>1</v>
      </c>
      <c r="G82" s="340"/>
      <c r="H82" s="340"/>
      <c r="I82" s="774"/>
      <c r="J82" s="774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69"/>
      <c r="S82" s="780" t="s">
        <v>87</v>
      </c>
      <c r="T82" s="769"/>
      <c r="U82" s="780" t="s">
        <v>88</v>
      </c>
      <c r="V82" s="282"/>
      <c r="W82" s="765" t="s">
        <v>546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78"/>
      <c r="B83" s="778"/>
      <c r="C83" s="778"/>
      <c r="D83" s="778"/>
      <c r="E83" s="778"/>
      <c r="F83" s="340"/>
      <c r="G83" s="340"/>
      <c r="H83" s="340"/>
      <c r="I83" s="774"/>
      <c r="J83" s="774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69"/>
      <c r="S83" s="780"/>
      <c r="T83" s="782"/>
      <c r="U83" s="780"/>
      <c r="V83" s="282"/>
      <c r="W83" s="766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78"/>
      <c r="B84" s="778"/>
      <c r="C84" s="778"/>
      <c r="D84" s="778"/>
      <c r="E84" s="778"/>
      <c r="F84" s="340"/>
      <c r="G84" s="340"/>
      <c r="H84" s="340"/>
      <c r="I84" s="774"/>
      <c r="J84" s="774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6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78"/>
      <c r="B85" s="778"/>
      <c r="C85" s="778"/>
      <c r="D85" s="778"/>
      <c r="E85" s="340"/>
      <c r="F85" s="486"/>
      <c r="G85" s="486"/>
      <c r="H85" s="486"/>
      <c r="I85" s="774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78"/>
      <c r="B86" s="778"/>
      <c r="C86" s="778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78"/>
      <c r="B87" s="778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78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32"/>
      <c r="P92" s="833"/>
      <c r="Q92" s="833"/>
      <c r="R92" s="833"/>
      <c r="S92" s="833"/>
      <c r="T92" s="833"/>
      <c r="U92" s="833"/>
      <c r="V92" s="833"/>
      <c r="W92" s="833"/>
      <c r="X92" s="833"/>
      <c r="Y92" s="833"/>
      <c r="Z92" s="833"/>
      <c r="AA92" s="834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32"/>
      <c r="P93" s="833"/>
      <c r="Q93" s="833"/>
      <c r="R93" s="833"/>
      <c r="S93" s="833"/>
      <c r="T93" s="833"/>
      <c r="U93" s="833"/>
      <c r="V93" s="833"/>
      <c r="W93" s="833"/>
      <c r="X93" s="833"/>
      <c r="Y93" s="833"/>
      <c r="Z93" s="833"/>
      <c r="AA93" s="834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32"/>
      <c r="P94" s="833"/>
      <c r="Q94" s="833"/>
      <c r="R94" s="833"/>
      <c r="S94" s="833"/>
      <c r="T94" s="833"/>
      <c r="U94" s="833"/>
      <c r="V94" s="833"/>
      <c r="W94" s="833"/>
      <c r="X94" s="833"/>
      <c r="Y94" s="833"/>
      <c r="Z94" s="833"/>
      <c r="AA94" s="834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32"/>
      <c r="P95" s="833"/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4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35"/>
      <c r="J97" s="304"/>
      <c r="K97" s="203"/>
      <c r="L97" s="170" t="s">
        <v>22</v>
      </c>
      <c r="M97" s="173" t="s">
        <v>10</v>
      </c>
      <c r="N97" s="272"/>
      <c r="O97" s="842"/>
      <c r="P97" s="843"/>
      <c r="Q97" s="843"/>
      <c r="R97" s="843"/>
      <c r="S97" s="843"/>
      <c r="T97" s="843"/>
      <c r="U97" s="843"/>
      <c r="V97" s="843"/>
      <c r="W97" s="843"/>
      <c r="X97" s="843"/>
      <c r="Y97" s="843"/>
      <c r="Z97" s="843"/>
      <c r="AA97" s="844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35"/>
      <c r="J98" s="796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36"/>
      <c r="X98" s="780" t="s">
        <v>87</v>
      </c>
      <c r="Y98" s="836"/>
      <c r="Z98" s="838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35"/>
      <c r="J99" s="796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37"/>
      <c r="X99" s="780"/>
      <c r="Y99" s="837"/>
      <c r="Z99" s="839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35"/>
      <c r="J100" s="796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36"/>
      <c r="X100" s="780" t="s">
        <v>87</v>
      </c>
      <c r="Y100" s="836"/>
      <c r="Z100" s="838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35"/>
      <c r="J101" s="796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37"/>
      <c r="X101" s="780"/>
      <c r="Y101" s="837"/>
      <c r="Z101" s="839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35"/>
      <c r="J102" s="796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35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32"/>
      <c r="P114" s="833"/>
      <c r="Q114" s="833"/>
      <c r="R114" s="833"/>
      <c r="S114" s="833"/>
      <c r="T114" s="833"/>
      <c r="U114" s="833"/>
      <c r="V114" s="834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32"/>
      <c r="P115" s="833"/>
      <c r="Q115" s="833"/>
      <c r="R115" s="833"/>
      <c r="S115" s="833"/>
      <c r="T115" s="833"/>
      <c r="U115" s="833"/>
      <c r="V115" s="834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32"/>
      <c r="P116" s="833"/>
      <c r="Q116" s="833"/>
      <c r="R116" s="833"/>
      <c r="S116" s="833"/>
      <c r="T116" s="833"/>
      <c r="U116" s="833"/>
      <c r="V116" s="834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32"/>
      <c r="P117" s="833"/>
      <c r="Q117" s="833"/>
      <c r="R117" s="833"/>
      <c r="S117" s="833"/>
      <c r="T117" s="833"/>
      <c r="U117" s="833"/>
      <c r="V117" s="834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5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5"/>
      <c r="J119" s="796"/>
      <c r="L119" s="170" t="s">
        <v>22</v>
      </c>
      <c r="M119" s="173" t="s">
        <v>10</v>
      </c>
      <c r="N119" s="272"/>
      <c r="O119" s="842"/>
      <c r="P119" s="843"/>
      <c r="Q119" s="843"/>
      <c r="R119" s="843"/>
      <c r="S119" s="843"/>
      <c r="T119" s="843"/>
      <c r="U119" s="843"/>
      <c r="V119" s="844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5"/>
      <c r="J120" s="796"/>
      <c r="K120" s="203"/>
      <c r="L120" s="171"/>
      <c r="M120" s="174"/>
      <c r="N120" s="205"/>
      <c r="O120" s="192"/>
      <c r="P120" s="192"/>
      <c r="Q120" s="192"/>
      <c r="R120" s="845"/>
      <c r="S120" s="873" t="s">
        <v>87</v>
      </c>
      <c r="T120" s="845"/>
      <c r="U120" s="838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5"/>
      <c r="J121" s="796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6"/>
      <c r="S121" s="874"/>
      <c r="T121" s="846"/>
      <c r="U121" s="839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5"/>
      <c r="J122" s="796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5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32"/>
      <c r="P131" s="833"/>
      <c r="Q131" s="833"/>
      <c r="R131" s="833"/>
      <c r="S131" s="833"/>
      <c r="T131" s="833"/>
      <c r="U131" s="833"/>
      <c r="V131" s="834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32"/>
      <c r="P132" s="833"/>
      <c r="Q132" s="833"/>
      <c r="R132" s="833"/>
      <c r="S132" s="833"/>
      <c r="T132" s="833"/>
      <c r="U132" s="833"/>
      <c r="V132" s="834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32"/>
      <c r="P133" s="833"/>
      <c r="Q133" s="833"/>
      <c r="R133" s="833"/>
      <c r="S133" s="833"/>
      <c r="T133" s="833"/>
      <c r="U133" s="833"/>
      <c r="V133" s="834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32"/>
      <c r="P134" s="833"/>
      <c r="Q134" s="833"/>
      <c r="R134" s="833"/>
      <c r="S134" s="833"/>
      <c r="T134" s="833"/>
      <c r="U134" s="833"/>
      <c r="V134" s="834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5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5"/>
      <c r="J136" s="796"/>
      <c r="L136" s="170" t="s">
        <v>22</v>
      </c>
      <c r="M136" s="173" t="s">
        <v>10</v>
      </c>
      <c r="N136" s="272"/>
      <c r="O136" s="842"/>
      <c r="P136" s="843"/>
      <c r="Q136" s="843"/>
      <c r="R136" s="843"/>
      <c r="S136" s="843"/>
      <c r="T136" s="843"/>
      <c r="U136" s="843"/>
      <c r="V136" s="844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5"/>
      <c r="J137" s="796"/>
      <c r="K137" s="203"/>
      <c r="L137" s="171"/>
      <c r="M137" s="174"/>
      <c r="N137" s="205"/>
      <c r="O137" s="192"/>
      <c r="P137" s="192"/>
      <c r="Q137" s="192"/>
      <c r="R137" s="845"/>
      <c r="S137" s="873" t="s">
        <v>87</v>
      </c>
      <c r="T137" s="845"/>
      <c r="U137" s="838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5"/>
      <c r="J138" s="796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6"/>
      <c r="S138" s="874"/>
      <c r="T138" s="846"/>
      <c r="U138" s="839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5"/>
      <c r="J139" s="796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5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32"/>
      <c r="P148" s="833"/>
      <c r="Q148" s="833"/>
      <c r="R148" s="833"/>
      <c r="S148" s="833"/>
      <c r="T148" s="833"/>
      <c r="U148" s="833"/>
      <c r="V148" s="834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32"/>
      <c r="P149" s="833"/>
      <c r="Q149" s="833"/>
      <c r="R149" s="833"/>
      <c r="S149" s="833"/>
      <c r="T149" s="833"/>
      <c r="U149" s="833"/>
      <c r="V149" s="834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32"/>
      <c r="P150" s="833"/>
      <c r="Q150" s="833"/>
      <c r="R150" s="833"/>
      <c r="S150" s="833"/>
      <c r="T150" s="833"/>
      <c r="U150" s="833"/>
      <c r="V150" s="834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32"/>
      <c r="P151" s="833"/>
      <c r="Q151" s="833"/>
      <c r="R151" s="833"/>
      <c r="S151" s="833"/>
      <c r="T151" s="833"/>
      <c r="U151" s="833"/>
      <c r="V151" s="834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5"/>
      <c r="J152" s="181"/>
      <c r="L152" s="170" t="s">
        <v>12</v>
      </c>
      <c r="M152" s="172" t="s">
        <v>9</v>
      </c>
      <c r="N152" s="191"/>
      <c r="O152" s="869"/>
      <c r="P152" s="870"/>
      <c r="Q152" s="870"/>
      <c r="R152" s="870"/>
      <c r="S152" s="870"/>
      <c r="T152" s="870"/>
      <c r="U152" s="870"/>
      <c r="V152" s="871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5"/>
      <c r="J153" s="796"/>
      <c r="L153" s="170" t="s">
        <v>22</v>
      </c>
      <c r="M153" s="173" t="s">
        <v>10</v>
      </c>
      <c r="N153" s="272"/>
      <c r="O153" s="842"/>
      <c r="P153" s="843"/>
      <c r="Q153" s="843"/>
      <c r="R153" s="843"/>
      <c r="S153" s="843"/>
      <c r="T153" s="843"/>
      <c r="U153" s="843"/>
      <c r="V153" s="844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5"/>
      <c r="J154" s="796"/>
      <c r="K154" s="203"/>
      <c r="L154" s="171"/>
      <c r="M154" s="174"/>
      <c r="N154" s="205"/>
      <c r="O154" s="324"/>
      <c r="P154" s="192"/>
      <c r="Q154" s="192"/>
      <c r="R154" s="845"/>
      <c r="S154" s="873" t="s">
        <v>87</v>
      </c>
      <c r="T154" s="845"/>
      <c r="U154" s="838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5"/>
      <c r="J155" s="796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6"/>
      <c r="S155" s="874"/>
      <c r="T155" s="846"/>
      <c r="U155" s="839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5"/>
      <c r="J156" s="796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5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1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30"/>
      <c r="O166" s="831"/>
      <c r="P166" s="831"/>
      <c r="Q166" s="831"/>
      <c r="R166" s="831"/>
      <c r="S166" s="831"/>
      <c r="T166" s="831"/>
      <c r="U166" s="831"/>
      <c r="V166" s="831"/>
      <c r="W166" s="831"/>
      <c r="X166" s="831"/>
      <c r="Y166" s="831"/>
      <c r="Z166" s="831"/>
      <c r="AA166" s="831"/>
      <c r="AB166" s="831"/>
      <c r="AC166" s="831"/>
      <c r="AD166" s="831"/>
      <c r="AE166" s="831"/>
      <c r="AF166" s="831"/>
      <c r="AG166" s="831"/>
      <c r="AH166" s="831"/>
      <c r="AI166" s="831"/>
      <c r="AJ166" s="831"/>
      <c r="AK166" s="831"/>
      <c r="AL166" s="809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1"/>
      <c r="B167" s="791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40"/>
      <c r="O167" s="841"/>
      <c r="P167" s="841"/>
      <c r="Q167" s="841"/>
      <c r="R167" s="841"/>
      <c r="S167" s="841"/>
      <c r="T167" s="841"/>
      <c r="U167" s="841"/>
      <c r="V167" s="841"/>
      <c r="W167" s="841"/>
      <c r="X167" s="841"/>
      <c r="Y167" s="841"/>
      <c r="Z167" s="841"/>
      <c r="AA167" s="841"/>
      <c r="AB167" s="841"/>
      <c r="AC167" s="841"/>
      <c r="AD167" s="841"/>
      <c r="AE167" s="841"/>
      <c r="AF167" s="841"/>
      <c r="AG167" s="841"/>
      <c r="AH167" s="841"/>
      <c r="AI167" s="841"/>
      <c r="AJ167" s="841"/>
      <c r="AK167" s="841"/>
      <c r="AL167" s="812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1"/>
      <c r="B168" s="791"/>
      <c r="C168" s="791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40"/>
      <c r="O168" s="841"/>
      <c r="P168" s="841"/>
      <c r="Q168" s="841"/>
      <c r="R168" s="841"/>
      <c r="S168" s="841"/>
      <c r="T168" s="841"/>
      <c r="U168" s="841"/>
      <c r="V168" s="841"/>
      <c r="W168" s="841"/>
      <c r="X168" s="841"/>
      <c r="Y168" s="841"/>
      <c r="Z168" s="841"/>
      <c r="AA168" s="841"/>
      <c r="AB168" s="841"/>
      <c r="AC168" s="841"/>
      <c r="AD168" s="841"/>
      <c r="AE168" s="841"/>
      <c r="AF168" s="841"/>
      <c r="AG168" s="841"/>
      <c r="AH168" s="841"/>
      <c r="AI168" s="841"/>
      <c r="AJ168" s="841"/>
      <c r="AK168" s="841"/>
      <c r="AL168" s="812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1"/>
      <c r="B169" s="791"/>
      <c r="C169" s="791"/>
      <c r="D169" s="791">
        <v>1</v>
      </c>
      <c r="E169" s="298"/>
      <c r="F169" s="348"/>
      <c r="G169" s="577"/>
      <c r="H169" s="577"/>
      <c r="I169" s="795"/>
      <c r="J169" s="796"/>
      <c r="K169" s="774"/>
      <c r="L169" s="797" t="str">
        <f>mergeValue(A169) &amp;"."&amp; mergeValue(B169)&amp;"."&amp; mergeValue(C169)&amp;"."&amp; mergeValue(D169)</f>
        <v>1.1.1.1</v>
      </c>
      <c r="M169" s="798"/>
      <c r="N169" s="780" t="s">
        <v>87</v>
      </c>
      <c r="O169" s="792"/>
      <c r="P169" s="801" t="s">
        <v>96</v>
      </c>
      <c r="Q169" s="802"/>
      <c r="R169" s="780" t="s">
        <v>88</v>
      </c>
      <c r="S169" s="792"/>
      <c r="T169" s="799">
        <v>1</v>
      </c>
      <c r="U169" s="803"/>
      <c r="V169" s="780" t="s">
        <v>88</v>
      </c>
      <c r="W169" s="792"/>
      <c r="X169" s="799">
        <v>1</v>
      </c>
      <c r="Y169" s="800"/>
      <c r="Z169" s="780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4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1"/>
      <c r="B170" s="791"/>
      <c r="C170" s="791"/>
      <c r="D170" s="791"/>
      <c r="E170" s="298"/>
      <c r="F170" s="348"/>
      <c r="G170" s="577"/>
      <c r="H170" s="577"/>
      <c r="I170" s="795"/>
      <c r="J170" s="796"/>
      <c r="K170" s="774"/>
      <c r="L170" s="797"/>
      <c r="M170" s="798"/>
      <c r="N170" s="780"/>
      <c r="O170" s="792"/>
      <c r="P170" s="801"/>
      <c r="Q170" s="802"/>
      <c r="R170" s="780"/>
      <c r="S170" s="792"/>
      <c r="T170" s="799"/>
      <c r="U170" s="804"/>
      <c r="V170" s="780"/>
      <c r="W170" s="792"/>
      <c r="X170" s="799"/>
      <c r="Y170" s="800"/>
      <c r="Z170" s="780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4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1"/>
      <c r="B171" s="791"/>
      <c r="C171" s="791"/>
      <c r="D171" s="791"/>
      <c r="E171" s="298"/>
      <c r="F171" s="348"/>
      <c r="G171" s="577"/>
      <c r="H171" s="577"/>
      <c r="I171" s="795"/>
      <c r="J171" s="796"/>
      <c r="K171" s="774"/>
      <c r="L171" s="797"/>
      <c r="M171" s="798"/>
      <c r="N171" s="780"/>
      <c r="O171" s="792"/>
      <c r="P171" s="801"/>
      <c r="Q171" s="802"/>
      <c r="R171" s="780"/>
      <c r="S171" s="792"/>
      <c r="T171" s="799"/>
      <c r="U171" s="805"/>
      <c r="V171" s="780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4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1"/>
      <c r="B172" s="791"/>
      <c r="C172" s="791"/>
      <c r="D172" s="791"/>
      <c r="E172" s="298"/>
      <c r="F172" s="348"/>
      <c r="G172" s="577"/>
      <c r="H172" s="577"/>
      <c r="I172" s="795"/>
      <c r="J172" s="796"/>
      <c r="K172" s="774"/>
      <c r="L172" s="797"/>
      <c r="M172" s="798"/>
      <c r="N172" s="780"/>
      <c r="O172" s="792"/>
      <c r="P172" s="801"/>
      <c r="Q172" s="802"/>
      <c r="R172" s="780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4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1"/>
      <c r="B173" s="791"/>
      <c r="C173" s="791"/>
      <c r="D173" s="791"/>
      <c r="E173" s="350"/>
      <c r="F173" s="351"/>
      <c r="G173" s="350"/>
      <c r="H173" s="350"/>
      <c r="I173" s="795"/>
      <c r="J173" s="796"/>
      <c r="K173" s="774"/>
      <c r="L173" s="797"/>
      <c r="M173" s="798"/>
      <c r="N173" s="780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4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1"/>
      <c r="B174" s="791"/>
      <c r="C174" s="791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4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1"/>
      <c r="B175" s="791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1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1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30"/>
      <c r="O181" s="831"/>
      <c r="P181" s="831"/>
      <c r="Q181" s="831"/>
      <c r="R181" s="831"/>
      <c r="S181" s="831"/>
      <c r="T181" s="831"/>
      <c r="U181" s="831"/>
      <c r="V181" s="831"/>
      <c r="W181" s="831"/>
      <c r="X181" s="831"/>
      <c r="Y181" s="831"/>
      <c r="Z181" s="831"/>
      <c r="AA181" s="831"/>
      <c r="AB181" s="831"/>
      <c r="AC181" s="831"/>
      <c r="AD181" s="831"/>
      <c r="AE181" s="831"/>
      <c r="AF181" s="831"/>
      <c r="AG181" s="831"/>
      <c r="AH181" s="831"/>
      <c r="AI181" s="831"/>
      <c r="AJ181" s="831"/>
      <c r="AK181" s="809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1"/>
      <c r="B182" s="791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40"/>
      <c r="O182" s="841"/>
      <c r="P182" s="841"/>
      <c r="Q182" s="841"/>
      <c r="R182" s="841"/>
      <c r="S182" s="841"/>
      <c r="T182" s="841"/>
      <c r="U182" s="841"/>
      <c r="V182" s="841"/>
      <c r="W182" s="841"/>
      <c r="X182" s="841"/>
      <c r="Y182" s="841"/>
      <c r="Z182" s="841"/>
      <c r="AA182" s="841"/>
      <c r="AB182" s="841"/>
      <c r="AC182" s="841"/>
      <c r="AD182" s="841"/>
      <c r="AE182" s="841"/>
      <c r="AF182" s="841"/>
      <c r="AG182" s="841"/>
      <c r="AH182" s="841"/>
      <c r="AI182" s="841"/>
      <c r="AJ182" s="841"/>
      <c r="AK182" s="812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1"/>
      <c r="B183" s="791"/>
      <c r="C183" s="791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40"/>
      <c r="O183" s="841"/>
      <c r="P183" s="841"/>
      <c r="Q183" s="841"/>
      <c r="R183" s="841"/>
      <c r="S183" s="841"/>
      <c r="T183" s="841"/>
      <c r="U183" s="841"/>
      <c r="V183" s="841"/>
      <c r="W183" s="841"/>
      <c r="X183" s="841"/>
      <c r="Y183" s="841"/>
      <c r="Z183" s="841"/>
      <c r="AA183" s="841"/>
      <c r="AB183" s="841"/>
      <c r="AC183" s="841"/>
      <c r="AD183" s="841"/>
      <c r="AE183" s="841"/>
      <c r="AF183" s="841"/>
      <c r="AG183" s="841"/>
      <c r="AH183" s="841"/>
      <c r="AI183" s="841"/>
      <c r="AJ183" s="841"/>
      <c r="AK183" s="812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1"/>
      <c r="B184" s="791"/>
      <c r="C184" s="791"/>
      <c r="D184" s="791">
        <v>1</v>
      </c>
      <c r="E184" s="298"/>
      <c r="F184" s="348"/>
      <c r="G184" s="577"/>
      <c r="H184" s="577"/>
      <c r="I184" s="795"/>
      <c r="J184" s="796"/>
      <c r="K184" s="774"/>
      <c r="L184" s="811" t="str">
        <f>mergeValue(A184) &amp;"."&amp; mergeValue(B184)&amp;"."&amp; mergeValue(C184)&amp;"."&amp; mergeValue(D184)</f>
        <v>1.1.1.1</v>
      </c>
      <c r="M184" s="813"/>
      <c r="N184" s="815"/>
      <c r="O184" s="801" t="s">
        <v>96</v>
      </c>
      <c r="P184" s="802"/>
      <c r="Q184" s="780" t="s">
        <v>88</v>
      </c>
      <c r="R184" s="792"/>
      <c r="S184" s="799">
        <v>1</v>
      </c>
      <c r="T184" s="803"/>
      <c r="U184" s="780" t="s">
        <v>88</v>
      </c>
      <c r="V184" s="792"/>
      <c r="W184" s="799" t="s">
        <v>96</v>
      </c>
      <c r="X184" s="800"/>
      <c r="Y184" s="780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4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1"/>
      <c r="B185" s="791"/>
      <c r="C185" s="791"/>
      <c r="D185" s="791"/>
      <c r="E185" s="298"/>
      <c r="F185" s="348"/>
      <c r="G185" s="577"/>
      <c r="H185" s="577"/>
      <c r="I185" s="795"/>
      <c r="J185" s="796"/>
      <c r="K185" s="774"/>
      <c r="L185" s="797"/>
      <c r="M185" s="814"/>
      <c r="N185" s="815"/>
      <c r="O185" s="801"/>
      <c r="P185" s="802"/>
      <c r="Q185" s="780"/>
      <c r="R185" s="792"/>
      <c r="S185" s="799"/>
      <c r="T185" s="804"/>
      <c r="U185" s="780"/>
      <c r="V185" s="792"/>
      <c r="W185" s="799"/>
      <c r="X185" s="800"/>
      <c r="Y185" s="780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4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1"/>
      <c r="B186" s="791"/>
      <c r="C186" s="791"/>
      <c r="D186" s="791"/>
      <c r="E186" s="298"/>
      <c r="F186" s="348"/>
      <c r="G186" s="577"/>
      <c r="H186" s="577"/>
      <c r="I186" s="795"/>
      <c r="J186" s="796"/>
      <c r="K186" s="774"/>
      <c r="L186" s="797"/>
      <c r="M186" s="814"/>
      <c r="N186" s="815"/>
      <c r="O186" s="801"/>
      <c r="P186" s="802"/>
      <c r="Q186" s="780"/>
      <c r="R186" s="792"/>
      <c r="S186" s="799"/>
      <c r="T186" s="805"/>
      <c r="U186" s="780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4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1"/>
      <c r="B187" s="791"/>
      <c r="C187" s="791"/>
      <c r="D187" s="791"/>
      <c r="E187" s="298"/>
      <c r="F187" s="348"/>
      <c r="G187" s="577"/>
      <c r="H187" s="577"/>
      <c r="I187" s="795"/>
      <c r="J187" s="796"/>
      <c r="K187" s="774"/>
      <c r="L187" s="797"/>
      <c r="M187" s="814"/>
      <c r="N187" s="815"/>
      <c r="O187" s="801"/>
      <c r="P187" s="802"/>
      <c r="Q187" s="780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4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1"/>
      <c r="B188" s="791"/>
      <c r="C188" s="791"/>
      <c r="D188" s="791"/>
      <c r="E188" s="350"/>
      <c r="F188" s="351"/>
      <c r="G188" s="350"/>
      <c r="H188" s="350"/>
      <c r="I188" s="795"/>
      <c r="J188" s="796"/>
      <c r="K188" s="774"/>
      <c r="L188" s="797"/>
      <c r="M188" s="814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4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1"/>
      <c r="B189" s="791"/>
      <c r="C189" s="791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4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1"/>
      <c r="B190" s="791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1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80" t="s">
        <v>88</v>
      </c>
      <c r="R200" s="849"/>
      <c r="S200" s="799">
        <v>1</v>
      </c>
      <c r="T200" s="848"/>
      <c r="U200" s="780" t="s">
        <v>87</v>
      </c>
      <c r="V200" s="792"/>
      <c r="W200" s="799">
        <v>1</v>
      </c>
      <c r="X200" s="847"/>
      <c r="Y200" s="780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80"/>
      <c r="R201" s="849"/>
      <c r="S201" s="799"/>
      <c r="T201" s="848"/>
      <c r="U201" s="780"/>
      <c r="V201" s="792"/>
      <c r="W201" s="799"/>
      <c r="X201" s="847"/>
      <c r="Y201" s="780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80"/>
      <c r="R202" s="849"/>
      <c r="S202" s="799"/>
      <c r="T202" s="848"/>
      <c r="U202" s="780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80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76"/>
      <c r="D249" s="723">
        <v>1</v>
      </c>
      <c r="E249" s="771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76"/>
      <c r="D250" s="723"/>
      <c r="E250" s="771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77"/>
      <c r="D254" s="374"/>
      <c r="E254" s="615"/>
      <c r="F254" s="872"/>
      <c r="G254" s="723">
        <v>0</v>
      </c>
      <c r="H254" s="875"/>
      <c r="I254" s="375"/>
      <c r="J254" s="532" t="s">
        <v>597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77"/>
      <c r="D255" s="374"/>
      <c r="E255" s="615"/>
      <c r="F255" s="872"/>
      <c r="G255" s="723"/>
      <c r="H255" s="875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63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3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3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3"/>
      <c r="B292" s="763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Нижегородская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3"/>
      <c r="B293" s="763"/>
      <c r="C293" s="763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3"/>
      <c r="B294" s="763"/>
      <c r="C294" s="763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64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3"/>
      <c r="B295" s="763"/>
      <c r="C295" s="763"/>
      <c r="D295" s="477"/>
      <c r="F295" s="561"/>
      <c r="G295" s="562" t="s">
        <v>4</v>
      </c>
      <c r="H295" s="563"/>
      <c r="I295" s="764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3"/>
      <c r="B296" s="763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3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2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</mergeCells>
  <phoneticPr fontId="9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decimal" allowBlank="1" showErrorMessage="1" errorTitle="Ошибка" error="Допускается ввод только действительных чисел!" sqref="O50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04"/>
  <sheetViews>
    <sheetView showGridLines="0" zoomScaleNormal="100" workbookViewId="0"/>
  </sheetViews>
  <sheetFormatPr defaultRowHeight="11.25"/>
  <sheetData>
    <row r="1" spans="1:4">
      <c r="A1" t="s">
        <v>1315</v>
      </c>
      <c r="B1" t="s">
        <v>592</v>
      </c>
      <c r="C1" t="s">
        <v>593</v>
      </c>
      <c r="D1" t="s">
        <v>1314</v>
      </c>
    </row>
    <row r="2" spans="1:4">
      <c r="A2">
        <v>1</v>
      </c>
      <c r="B2" t="s">
        <v>713</v>
      </c>
      <c r="C2" t="s">
        <v>713</v>
      </c>
      <c r="D2" t="s">
        <v>714</v>
      </c>
    </row>
    <row r="3" spans="1:4">
      <c r="A3">
        <v>2</v>
      </c>
      <c r="B3" t="s">
        <v>715</v>
      </c>
      <c r="C3" t="s">
        <v>715</v>
      </c>
      <c r="D3" t="s">
        <v>716</v>
      </c>
    </row>
    <row r="4" spans="1:4">
      <c r="A4">
        <v>3</v>
      </c>
      <c r="B4" t="s">
        <v>715</v>
      </c>
      <c r="C4" t="s">
        <v>717</v>
      </c>
      <c r="D4" t="s">
        <v>718</v>
      </c>
    </row>
    <row r="5" spans="1:4">
      <c r="A5">
        <v>4</v>
      </c>
      <c r="B5" t="s">
        <v>715</v>
      </c>
      <c r="C5" t="s">
        <v>719</v>
      </c>
      <c r="D5" t="s">
        <v>720</v>
      </c>
    </row>
    <row r="6" spans="1:4">
      <c r="A6">
        <v>5</v>
      </c>
      <c r="B6" t="s">
        <v>715</v>
      </c>
      <c r="C6" t="s">
        <v>721</v>
      </c>
      <c r="D6" t="s">
        <v>722</v>
      </c>
    </row>
    <row r="7" spans="1:4">
      <c r="A7">
        <v>6</v>
      </c>
      <c r="B7" t="s">
        <v>715</v>
      </c>
      <c r="C7" t="s">
        <v>723</v>
      </c>
      <c r="D7" t="s">
        <v>724</v>
      </c>
    </row>
    <row r="8" spans="1:4">
      <c r="A8">
        <v>7</v>
      </c>
      <c r="B8" t="s">
        <v>715</v>
      </c>
      <c r="C8" t="s">
        <v>725</v>
      </c>
      <c r="D8" t="s">
        <v>726</v>
      </c>
    </row>
    <row r="9" spans="1:4">
      <c r="A9">
        <v>8</v>
      </c>
      <c r="B9" t="s">
        <v>715</v>
      </c>
      <c r="C9" t="s">
        <v>727</v>
      </c>
      <c r="D9" t="s">
        <v>728</v>
      </c>
    </row>
    <row r="10" spans="1:4">
      <c r="A10">
        <v>9</v>
      </c>
      <c r="B10" t="s">
        <v>715</v>
      </c>
      <c r="C10" t="s">
        <v>729</v>
      </c>
      <c r="D10" t="s">
        <v>730</v>
      </c>
    </row>
    <row r="11" spans="1:4">
      <c r="A11">
        <v>10</v>
      </c>
      <c r="B11" t="s">
        <v>715</v>
      </c>
      <c r="C11" t="s">
        <v>731</v>
      </c>
      <c r="D11" t="s">
        <v>732</v>
      </c>
    </row>
    <row r="12" spans="1:4">
      <c r="A12">
        <v>11</v>
      </c>
      <c r="B12" t="s">
        <v>733</v>
      </c>
      <c r="C12" t="s">
        <v>735</v>
      </c>
      <c r="D12" t="s">
        <v>736</v>
      </c>
    </row>
    <row r="13" spans="1:4">
      <c r="A13">
        <v>12</v>
      </c>
      <c r="B13" t="s">
        <v>733</v>
      </c>
      <c r="C13" t="s">
        <v>733</v>
      </c>
      <c r="D13" t="s">
        <v>734</v>
      </c>
    </row>
    <row r="14" spans="1:4">
      <c r="A14">
        <v>13</v>
      </c>
      <c r="B14" t="s">
        <v>733</v>
      </c>
      <c r="C14" t="s">
        <v>737</v>
      </c>
      <c r="D14" t="s">
        <v>738</v>
      </c>
    </row>
    <row r="15" spans="1:4">
      <c r="A15">
        <v>14</v>
      </c>
      <c r="B15" t="s">
        <v>733</v>
      </c>
      <c r="C15" t="s">
        <v>739</v>
      </c>
      <c r="D15" t="s">
        <v>740</v>
      </c>
    </row>
    <row r="16" spans="1:4">
      <c r="A16">
        <v>15</v>
      </c>
      <c r="B16" t="s">
        <v>733</v>
      </c>
      <c r="C16" t="s">
        <v>741</v>
      </c>
      <c r="D16" t="s">
        <v>742</v>
      </c>
    </row>
    <row r="17" spans="1:4">
      <c r="A17">
        <v>16</v>
      </c>
      <c r="B17" t="s">
        <v>733</v>
      </c>
      <c r="C17" t="s">
        <v>743</v>
      </c>
      <c r="D17" t="s">
        <v>744</v>
      </c>
    </row>
    <row r="18" spans="1:4">
      <c r="A18">
        <v>17</v>
      </c>
      <c r="B18" t="s">
        <v>733</v>
      </c>
      <c r="C18" t="s">
        <v>745</v>
      </c>
      <c r="D18" t="s">
        <v>746</v>
      </c>
    </row>
    <row r="19" spans="1:4">
      <c r="A19">
        <v>18</v>
      </c>
      <c r="B19" t="s">
        <v>733</v>
      </c>
      <c r="C19" t="s">
        <v>747</v>
      </c>
      <c r="D19" t="s">
        <v>748</v>
      </c>
    </row>
    <row r="20" spans="1:4">
      <c r="A20">
        <v>19</v>
      </c>
      <c r="B20" t="s">
        <v>733</v>
      </c>
      <c r="C20" t="s">
        <v>749</v>
      </c>
      <c r="D20" t="s">
        <v>750</v>
      </c>
    </row>
    <row r="21" spans="1:4">
      <c r="A21">
        <v>20</v>
      </c>
      <c r="B21" t="s">
        <v>733</v>
      </c>
      <c r="C21" t="s">
        <v>751</v>
      </c>
      <c r="D21" t="s">
        <v>752</v>
      </c>
    </row>
    <row r="22" spans="1:4">
      <c r="A22">
        <v>21</v>
      </c>
      <c r="B22" t="s">
        <v>733</v>
      </c>
      <c r="C22" t="s">
        <v>753</v>
      </c>
      <c r="D22" t="s">
        <v>754</v>
      </c>
    </row>
    <row r="23" spans="1:4">
      <c r="A23">
        <v>22</v>
      </c>
      <c r="B23" t="s">
        <v>733</v>
      </c>
      <c r="C23" t="s">
        <v>755</v>
      </c>
      <c r="D23" t="s">
        <v>756</v>
      </c>
    </row>
    <row r="24" spans="1:4">
      <c r="A24">
        <v>23</v>
      </c>
      <c r="B24" t="s">
        <v>733</v>
      </c>
      <c r="C24" t="s">
        <v>757</v>
      </c>
      <c r="D24" t="s">
        <v>758</v>
      </c>
    </row>
    <row r="25" spans="1:4">
      <c r="A25">
        <v>24</v>
      </c>
      <c r="B25" t="s">
        <v>733</v>
      </c>
      <c r="C25" t="s">
        <v>759</v>
      </c>
      <c r="D25" t="s">
        <v>760</v>
      </c>
    </row>
    <row r="26" spans="1:4">
      <c r="A26">
        <v>25</v>
      </c>
      <c r="B26" t="s">
        <v>761</v>
      </c>
      <c r="C26" t="s">
        <v>761</v>
      </c>
      <c r="D26" t="s">
        <v>762</v>
      </c>
    </row>
    <row r="27" spans="1:4">
      <c r="A27">
        <v>26</v>
      </c>
      <c r="B27" t="s">
        <v>763</v>
      </c>
      <c r="C27" t="s">
        <v>763</v>
      </c>
      <c r="D27" t="s">
        <v>764</v>
      </c>
    </row>
    <row r="28" spans="1:4">
      <c r="A28">
        <v>27</v>
      </c>
      <c r="B28" t="s">
        <v>765</v>
      </c>
      <c r="C28" t="s">
        <v>765</v>
      </c>
      <c r="D28" t="s">
        <v>766</v>
      </c>
    </row>
    <row r="29" spans="1:4">
      <c r="A29">
        <v>28</v>
      </c>
      <c r="B29" t="s">
        <v>767</v>
      </c>
      <c r="C29" t="s">
        <v>767</v>
      </c>
      <c r="D29" t="s">
        <v>768</v>
      </c>
    </row>
    <row r="30" spans="1:4">
      <c r="A30">
        <v>29</v>
      </c>
      <c r="B30" t="s">
        <v>767</v>
      </c>
      <c r="C30" t="s">
        <v>769</v>
      </c>
      <c r="D30" t="s">
        <v>770</v>
      </c>
    </row>
    <row r="31" spans="1:4">
      <c r="A31">
        <v>30</v>
      </c>
      <c r="B31" t="s">
        <v>767</v>
      </c>
      <c r="C31" t="s">
        <v>771</v>
      </c>
      <c r="D31" t="s">
        <v>772</v>
      </c>
    </row>
    <row r="32" spans="1:4">
      <c r="A32">
        <v>31</v>
      </c>
      <c r="B32" t="s">
        <v>767</v>
      </c>
      <c r="C32" t="s">
        <v>773</v>
      </c>
      <c r="D32" t="s">
        <v>774</v>
      </c>
    </row>
    <row r="33" spans="1:4">
      <c r="A33">
        <v>32</v>
      </c>
      <c r="B33" t="s">
        <v>767</v>
      </c>
      <c r="C33" t="s">
        <v>775</v>
      </c>
      <c r="D33" t="s">
        <v>776</v>
      </c>
    </row>
    <row r="34" spans="1:4">
      <c r="A34">
        <v>33</v>
      </c>
      <c r="B34" t="s">
        <v>767</v>
      </c>
      <c r="C34" t="s">
        <v>777</v>
      </c>
      <c r="D34" t="s">
        <v>778</v>
      </c>
    </row>
    <row r="35" spans="1:4">
      <c r="A35">
        <v>34</v>
      </c>
      <c r="B35" t="s">
        <v>767</v>
      </c>
      <c r="C35" t="s">
        <v>779</v>
      </c>
      <c r="D35" t="s">
        <v>780</v>
      </c>
    </row>
    <row r="36" spans="1:4">
      <c r="A36">
        <v>35</v>
      </c>
      <c r="B36" t="s">
        <v>781</v>
      </c>
      <c r="C36" t="s">
        <v>781</v>
      </c>
      <c r="D36" t="s">
        <v>782</v>
      </c>
    </row>
    <row r="37" spans="1:4">
      <c r="A37">
        <v>36</v>
      </c>
      <c r="B37" t="s">
        <v>783</v>
      </c>
      <c r="C37" t="s">
        <v>783</v>
      </c>
      <c r="D37" t="s">
        <v>784</v>
      </c>
    </row>
    <row r="38" spans="1:4">
      <c r="A38">
        <v>37</v>
      </c>
      <c r="B38" t="s">
        <v>783</v>
      </c>
      <c r="C38" t="s">
        <v>785</v>
      </c>
      <c r="D38" t="s">
        <v>786</v>
      </c>
    </row>
    <row r="39" spans="1:4">
      <c r="A39">
        <v>38</v>
      </c>
      <c r="B39" t="s">
        <v>783</v>
      </c>
      <c r="C39" t="s">
        <v>787</v>
      </c>
      <c r="D39" t="s">
        <v>788</v>
      </c>
    </row>
    <row r="40" spans="1:4">
      <c r="A40">
        <v>39</v>
      </c>
      <c r="B40" t="s">
        <v>783</v>
      </c>
      <c r="C40" t="s">
        <v>789</v>
      </c>
      <c r="D40" t="s">
        <v>790</v>
      </c>
    </row>
    <row r="41" spans="1:4">
      <c r="A41">
        <v>40</v>
      </c>
      <c r="B41" t="s">
        <v>783</v>
      </c>
      <c r="C41" t="s">
        <v>791</v>
      </c>
      <c r="D41" t="s">
        <v>792</v>
      </c>
    </row>
    <row r="42" spans="1:4">
      <c r="A42">
        <v>41</v>
      </c>
      <c r="B42" t="s">
        <v>793</v>
      </c>
      <c r="C42" t="s">
        <v>793</v>
      </c>
      <c r="D42" t="s">
        <v>794</v>
      </c>
    </row>
    <row r="43" spans="1:4">
      <c r="A43">
        <v>42</v>
      </c>
      <c r="B43" t="s">
        <v>795</v>
      </c>
      <c r="C43" t="s">
        <v>795</v>
      </c>
      <c r="D43" t="s">
        <v>796</v>
      </c>
    </row>
    <row r="44" spans="1:4">
      <c r="A44">
        <v>43</v>
      </c>
      <c r="B44" t="s">
        <v>798</v>
      </c>
      <c r="C44" t="s">
        <v>798</v>
      </c>
      <c r="D44" t="s">
        <v>799</v>
      </c>
    </row>
    <row r="45" spans="1:4">
      <c r="A45">
        <v>44</v>
      </c>
      <c r="B45" t="s">
        <v>800</v>
      </c>
      <c r="C45" t="s">
        <v>802</v>
      </c>
      <c r="D45" t="s">
        <v>803</v>
      </c>
    </row>
    <row r="46" spans="1:4">
      <c r="A46">
        <v>45</v>
      </c>
      <c r="B46" t="s">
        <v>800</v>
      </c>
      <c r="C46" t="s">
        <v>800</v>
      </c>
      <c r="D46" t="s">
        <v>801</v>
      </c>
    </row>
    <row r="47" spans="1:4">
      <c r="A47">
        <v>46</v>
      </c>
      <c r="B47" t="s">
        <v>800</v>
      </c>
      <c r="C47" t="s">
        <v>804</v>
      </c>
      <c r="D47" t="s">
        <v>805</v>
      </c>
    </row>
    <row r="48" spans="1:4">
      <c r="A48">
        <v>47</v>
      </c>
      <c r="B48" t="s">
        <v>800</v>
      </c>
      <c r="C48" t="s">
        <v>806</v>
      </c>
      <c r="D48" t="s">
        <v>807</v>
      </c>
    </row>
    <row r="49" spans="1:4">
      <c r="A49">
        <v>48</v>
      </c>
      <c r="B49" t="s">
        <v>800</v>
      </c>
      <c r="C49" t="s">
        <v>808</v>
      </c>
      <c r="D49" t="s">
        <v>809</v>
      </c>
    </row>
    <row r="50" spans="1:4">
      <c r="A50">
        <v>49</v>
      </c>
      <c r="B50" t="s">
        <v>800</v>
      </c>
      <c r="C50" t="s">
        <v>810</v>
      </c>
      <c r="D50" t="s">
        <v>811</v>
      </c>
    </row>
    <row r="51" spans="1:4">
      <c r="A51">
        <v>50</v>
      </c>
      <c r="B51" t="s">
        <v>800</v>
      </c>
      <c r="C51" t="s">
        <v>812</v>
      </c>
      <c r="D51" t="s">
        <v>813</v>
      </c>
    </row>
    <row r="52" spans="1:4">
      <c r="A52">
        <v>51</v>
      </c>
      <c r="B52" t="s">
        <v>814</v>
      </c>
      <c r="C52" t="s">
        <v>814</v>
      </c>
      <c r="D52" t="s">
        <v>815</v>
      </c>
    </row>
    <row r="53" spans="1:4">
      <c r="A53">
        <v>52</v>
      </c>
      <c r="B53" t="s">
        <v>816</v>
      </c>
      <c r="C53" t="s">
        <v>818</v>
      </c>
      <c r="D53" t="s">
        <v>819</v>
      </c>
    </row>
    <row r="54" spans="1:4">
      <c r="A54">
        <v>53</v>
      </c>
      <c r="B54" t="s">
        <v>816</v>
      </c>
      <c r="C54" t="s">
        <v>816</v>
      </c>
      <c r="D54" t="s">
        <v>817</v>
      </c>
    </row>
    <row r="55" spans="1:4">
      <c r="A55">
        <v>54</v>
      </c>
      <c r="B55" t="s">
        <v>816</v>
      </c>
      <c r="C55" t="s">
        <v>820</v>
      </c>
      <c r="D55" t="s">
        <v>821</v>
      </c>
    </row>
    <row r="56" spans="1:4">
      <c r="A56">
        <v>55</v>
      </c>
      <c r="B56" t="s">
        <v>816</v>
      </c>
      <c r="C56" t="s">
        <v>822</v>
      </c>
      <c r="D56" t="s">
        <v>823</v>
      </c>
    </row>
    <row r="57" spans="1:4">
      <c r="A57">
        <v>56</v>
      </c>
      <c r="B57" t="s">
        <v>816</v>
      </c>
      <c r="C57" t="s">
        <v>824</v>
      </c>
      <c r="D57" t="s">
        <v>825</v>
      </c>
    </row>
    <row r="58" spans="1:4">
      <c r="A58">
        <v>57</v>
      </c>
      <c r="B58" t="s">
        <v>816</v>
      </c>
      <c r="C58" t="s">
        <v>826</v>
      </c>
      <c r="D58" t="s">
        <v>827</v>
      </c>
    </row>
    <row r="59" spans="1:4">
      <c r="A59">
        <v>58</v>
      </c>
      <c r="B59" t="s">
        <v>816</v>
      </c>
      <c r="C59" t="s">
        <v>828</v>
      </c>
      <c r="D59" t="s">
        <v>829</v>
      </c>
    </row>
    <row r="60" spans="1:4">
      <c r="A60">
        <v>59</v>
      </c>
      <c r="B60" t="s">
        <v>830</v>
      </c>
      <c r="C60" t="s">
        <v>830</v>
      </c>
      <c r="D60" t="s">
        <v>831</v>
      </c>
    </row>
    <row r="61" spans="1:4">
      <c r="A61">
        <v>60</v>
      </c>
      <c r="B61" t="s">
        <v>832</v>
      </c>
      <c r="C61" t="s">
        <v>832</v>
      </c>
      <c r="D61" t="s">
        <v>833</v>
      </c>
    </row>
    <row r="62" spans="1:4">
      <c r="A62">
        <v>61</v>
      </c>
      <c r="B62" t="s">
        <v>832</v>
      </c>
      <c r="C62" t="s">
        <v>834</v>
      </c>
      <c r="D62" t="s">
        <v>835</v>
      </c>
    </row>
    <row r="63" spans="1:4">
      <c r="A63">
        <v>62</v>
      </c>
      <c r="B63" t="s">
        <v>832</v>
      </c>
      <c r="C63" t="s">
        <v>836</v>
      </c>
      <c r="D63" t="s">
        <v>837</v>
      </c>
    </row>
    <row r="64" spans="1:4">
      <c r="A64">
        <v>63</v>
      </c>
      <c r="B64" t="s">
        <v>832</v>
      </c>
      <c r="C64" t="s">
        <v>838</v>
      </c>
      <c r="D64" t="s">
        <v>839</v>
      </c>
    </row>
    <row r="65" spans="1:4">
      <c r="A65">
        <v>64</v>
      </c>
      <c r="B65" t="s">
        <v>832</v>
      </c>
      <c r="C65" t="s">
        <v>840</v>
      </c>
      <c r="D65" t="s">
        <v>841</v>
      </c>
    </row>
    <row r="66" spans="1:4">
      <c r="A66">
        <v>65</v>
      </c>
      <c r="B66" t="s">
        <v>832</v>
      </c>
      <c r="C66" t="s">
        <v>842</v>
      </c>
      <c r="D66" t="s">
        <v>843</v>
      </c>
    </row>
    <row r="67" spans="1:4">
      <c r="A67">
        <v>66</v>
      </c>
      <c r="B67" t="s">
        <v>832</v>
      </c>
      <c r="C67" t="s">
        <v>844</v>
      </c>
      <c r="D67" t="s">
        <v>845</v>
      </c>
    </row>
    <row r="68" spans="1:4">
      <c r="A68">
        <v>67</v>
      </c>
      <c r="B68" t="s">
        <v>832</v>
      </c>
      <c r="C68" t="s">
        <v>846</v>
      </c>
      <c r="D68" t="s">
        <v>847</v>
      </c>
    </row>
    <row r="69" spans="1:4">
      <c r="A69">
        <v>68</v>
      </c>
      <c r="B69" t="s">
        <v>832</v>
      </c>
      <c r="C69" t="s">
        <v>848</v>
      </c>
      <c r="D69" t="s">
        <v>849</v>
      </c>
    </row>
    <row r="70" spans="1:4">
      <c r="A70">
        <v>69</v>
      </c>
      <c r="B70" t="s">
        <v>832</v>
      </c>
      <c r="C70" t="s">
        <v>850</v>
      </c>
      <c r="D70" t="s">
        <v>851</v>
      </c>
    </row>
    <row r="71" spans="1:4">
      <c r="A71">
        <v>70</v>
      </c>
      <c r="B71" t="s">
        <v>852</v>
      </c>
      <c r="C71" t="s">
        <v>852</v>
      </c>
      <c r="D71" t="s">
        <v>853</v>
      </c>
    </row>
    <row r="72" spans="1:4">
      <c r="A72">
        <v>71</v>
      </c>
      <c r="B72" t="s">
        <v>854</v>
      </c>
      <c r="C72" t="s">
        <v>856</v>
      </c>
      <c r="D72" t="s">
        <v>857</v>
      </c>
    </row>
    <row r="73" spans="1:4">
      <c r="A73">
        <v>72</v>
      </c>
      <c r="B73" t="s">
        <v>854</v>
      </c>
      <c r="C73" t="s">
        <v>858</v>
      </c>
      <c r="D73" t="s">
        <v>859</v>
      </c>
    </row>
    <row r="74" spans="1:4">
      <c r="A74">
        <v>73</v>
      </c>
      <c r="B74" t="s">
        <v>854</v>
      </c>
      <c r="C74" t="s">
        <v>860</v>
      </c>
      <c r="D74" t="s">
        <v>861</v>
      </c>
    </row>
    <row r="75" spans="1:4">
      <c r="A75">
        <v>74</v>
      </c>
      <c r="B75" t="s">
        <v>854</v>
      </c>
      <c r="C75" t="s">
        <v>854</v>
      </c>
      <c r="D75" t="s">
        <v>855</v>
      </c>
    </row>
    <row r="76" spans="1:4">
      <c r="A76">
        <v>75</v>
      </c>
      <c r="B76" t="s">
        <v>854</v>
      </c>
      <c r="C76" t="s">
        <v>862</v>
      </c>
      <c r="D76" t="s">
        <v>863</v>
      </c>
    </row>
    <row r="77" spans="1:4">
      <c r="A77">
        <v>76</v>
      </c>
      <c r="B77" t="s">
        <v>854</v>
      </c>
      <c r="C77" t="s">
        <v>864</v>
      </c>
      <c r="D77" t="s">
        <v>865</v>
      </c>
    </row>
    <row r="78" spans="1:4">
      <c r="A78">
        <v>77</v>
      </c>
      <c r="B78" t="s">
        <v>854</v>
      </c>
      <c r="C78" t="s">
        <v>866</v>
      </c>
      <c r="D78" t="s">
        <v>867</v>
      </c>
    </row>
    <row r="79" spans="1:4">
      <c r="A79">
        <v>78</v>
      </c>
      <c r="B79" t="s">
        <v>854</v>
      </c>
      <c r="C79" t="s">
        <v>868</v>
      </c>
      <c r="D79" t="s">
        <v>869</v>
      </c>
    </row>
    <row r="80" spans="1:4">
      <c r="A80">
        <v>79</v>
      </c>
      <c r="B80" t="s">
        <v>854</v>
      </c>
      <c r="C80" t="s">
        <v>870</v>
      </c>
      <c r="D80" t="s">
        <v>871</v>
      </c>
    </row>
    <row r="81" spans="1:4">
      <c r="A81">
        <v>80</v>
      </c>
      <c r="B81" t="s">
        <v>854</v>
      </c>
      <c r="C81" t="s">
        <v>872</v>
      </c>
      <c r="D81" t="s">
        <v>873</v>
      </c>
    </row>
    <row r="82" spans="1:4">
      <c r="A82">
        <v>81</v>
      </c>
      <c r="B82" t="s">
        <v>874</v>
      </c>
      <c r="C82" t="s">
        <v>874</v>
      </c>
      <c r="D82" t="s">
        <v>875</v>
      </c>
    </row>
    <row r="83" spans="1:4">
      <c r="A83">
        <v>82</v>
      </c>
      <c r="B83" t="s">
        <v>876</v>
      </c>
      <c r="C83" t="s">
        <v>876</v>
      </c>
      <c r="D83" t="s">
        <v>877</v>
      </c>
    </row>
    <row r="84" spans="1:4">
      <c r="A84">
        <v>83</v>
      </c>
      <c r="B84" t="s">
        <v>876</v>
      </c>
      <c r="C84" t="s">
        <v>878</v>
      </c>
      <c r="D84" t="s">
        <v>879</v>
      </c>
    </row>
    <row r="85" spans="1:4">
      <c r="A85">
        <v>84</v>
      </c>
      <c r="B85" t="s">
        <v>876</v>
      </c>
      <c r="C85" t="s">
        <v>880</v>
      </c>
      <c r="D85" t="s">
        <v>881</v>
      </c>
    </row>
    <row r="86" spans="1:4">
      <c r="A86">
        <v>85</v>
      </c>
      <c r="B86" t="s">
        <v>876</v>
      </c>
      <c r="C86" t="s">
        <v>882</v>
      </c>
      <c r="D86" t="s">
        <v>883</v>
      </c>
    </row>
    <row r="87" spans="1:4">
      <c r="A87">
        <v>86</v>
      </c>
      <c r="B87" t="s">
        <v>876</v>
      </c>
      <c r="C87" t="s">
        <v>884</v>
      </c>
      <c r="D87" t="s">
        <v>885</v>
      </c>
    </row>
    <row r="88" spans="1:4">
      <c r="A88">
        <v>87</v>
      </c>
      <c r="B88" t="s">
        <v>876</v>
      </c>
      <c r="C88" t="s">
        <v>886</v>
      </c>
      <c r="D88" t="s">
        <v>887</v>
      </c>
    </row>
    <row r="89" spans="1:4">
      <c r="A89">
        <v>88</v>
      </c>
      <c r="B89" t="s">
        <v>876</v>
      </c>
      <c r="C89" t="s">
        <v>888</v>
      </c>
      <c r="D89" t="s">
        <v>889</v>
      </c>
    </row>
    <row r="90" spans="1:4">
      <c r="A90">
        <v>89</v>
      </c>
      <c r="B90" t="s">
        <v>876</v>
      </c>
      <c r="C90" t="s">
        <v>890</v>
      </c>
      <c r="D90" t="s">
        <v>891</v>
      </c>
    </row>
    <row r="91" spans="1:4">
      <c r="A91">
        <v>90</v>
      </c>
      <c r="B91" t="s">
        <v>876</v>
      </c>
      <c r="C91" t="s">
        <v>892</v>
      </c>
      <c r="D91" t="s">
        <v>893</v>
      </c>
    </row>
    <row r="92" spans="1:4">
      <c r="A92">
        <v>91</v>
      </c>
      <c r="B92" t="s">
        <v>876</v>
      </c>
      <c r="C92" t="s">
        <v>894</v>
      </c>
      <c r="D92" t="s">
        <v>895</v>
      </c>
    </row>
    <row r="93" spans="1:4">
      <c r="A93">
        <v>92</v>
      </c>
      <c r="B93" t="s">
        <v>876</v>
      </c>
      <c r="C93" t="s">
        <v>896</v>
      </c>
      <c r="D93" t="s">
        <v>897</v>
      </c>
    </row>
    <row r="94" spans="1:4">
      <c r="A94">
        <v>93</v>
      </c>
      <c r="B94" t="s">
        <v>876</v>
      </c>
      <c r="C94" t="s">
        <v>898</v>
      </c>
      <c r="D94" t="s">
        <v>899</v>
      </c>
    </row>
    <row r="95" spans="1:4">
      <c r="A95">
        <v>94</v>
      </c>
      <c r="B95" t="s">
        <v>900</v>
      </c>
      <c r="C95" t="s">
        <v>900</v>
      </c>
      <c r="D95" t="s">
        <v>901</v>
      </c>
    </row>
    <row r="96" spans="1:4">
      <c r="A96">
        <v>95</v>
      </c>
      <c r="B96" t="s">
        <v>903</v>
      </c>
      <c r="C96" t="s">
        <v>903</v>
      </c>
      <c r="D96" t="s">
        <v>904</v>
      </c>
    </row>
    <row r="97" spans="1:4">
      <c r="A97">
        <v>96</v>
      </c>
      <c r="B97" t="s">
        <v>905</v>
      </c>
      <c r="C97" t="s">
        <v>907</v>
      </c>
      <c r="D97" t="s">
        <v>908</v>
      </c>
    </row>
    <row r="98" spans="1:4">
      <c r="A98">
        <v>97</v>
      </c>
      <c r="B98" t="s">
        <v>905</v>
      </c>
      <c r="C98" t="s">
        <v>802</v>
      </c>
      <c r="D98" t="s">
        <v>909</v>
      </c>
    </row>
    <row r="99" spans="1:4">
      <c r="A99">
        <v>98</v>
      </c>
      <c r="B99" t="s">
        <v>905</v>
      </c>
      <c r="C99" t="s">
        <v>910</v>
      </c>
      <c r="D99" t="s">
        <v>911</v>
      </c>
    </row>
    <row r="100" spans="1:4">
      <c r="A100">
        <v>99</v>
      </c>
      <c r="B100" t="s">
        <v>905</v>
      </c>
      <c r="C100" t="s">
        <v>912</v>
      </c>
      <c r="D100" t="s">
        <v>913</v>
      </c>
    </row>
    <row r="101" spans="1:4">
      <c r="A101">
        <v>100</v>
      </c>
      <c r="B101" t="s">
        <v>905</v>
      </c>
      <c r="C101" t="s">
        <v>905</v>
      </c>
      <c r="D101" t="s">
        <v>906</v>
      </c>
    </row>
    <row r="102" spans="1:4">
      <c r="A102">
        <v>101</v>
      </c>
      <c r="B102" t="s">
        <v>905</v>
      </c>
      <c r="C102" t="s">
        <v>914</v>
      </c>
      <c r="D102" t="s">
        <v>915</v>
      </c>
    </row>
    <row r="103" spans="1:4">
      <c r="A103">
        <v>102</v>
      </c>
      <c r="B103" t="s">
        <v>905</v>
      </c>
      <c r="C103" t="s">
        <v>916</v>
      </c>
      <c r="D103" t="s">
        <v>917</v>
      </c>
    </row>
    <row r="104" spans="1:4">
      <c r="A104">
        <v>103</v>
      </c>
      <c r="B104" t="s">
        <v>905</v>
      </c>
      <c r="C104" t="s">
        <v>918</v>
      </c>
      <c r="D104" t="s">
        <v>919</v>
      </c>
    </row>
    <row r="105" spans="1:4">
      <c r="A105">
        <v>104</v>
      </c>
      <c r="B105" t="s">
        <v>905</v>
      </c>
      <c r="C105" t="s">
        <v>920</v>
      </c>
      <c r="D105" t="s">
        <v>921</v>
      </c>
    </row>
    <row r="106" spans="1:4">
      <c r="A106">
        <v>105</v>
      </c>
      <c r="B106" t="s">
        <v>905</v>
      </c>
      <c r="C106" t="s">
        <v>922</v>
      </c>
      <c r="D106" t="s">
        <v>923</v>
      </c>
    </row>
    <row r="107" spans="1:4">
      <c r="A107">
        <v>106</v>
      </c>
      <c r="B107" t="s">
        <v>905</v>
      </c>
      <c r="C107" t="s">
        <v>924</v>
      </c>
      <c r="D107" t="s">
        <v>925</v>
      </c>
    </row>
    <row r="108" spans="1:4">
      <c r="A108">
        <v>107</v>
      </c>
      <c r="B108" t="s">
        <v>905</v>
      </c>
      <c r="C108" t="s">
        <v>926</v>
      </c>
      <c r="D108" t="s">
        <v>927</v>
      </c>
    </row>
    <row r="109" spans="1:4">
      <c r="A109">
        <v>108</v>
      </c>
      <c r="B109" t="s">
        <v>928</v>
      </c>
      <c r="C109" t="s">
        <v>928</v>
      </c>
      <c r="D109" t="s">
        <v>929</v>
      </c>
    </row>
    <row r="110" spans="1:4">
      <c r="A110">
        <v>109</v>
      </c>
      <c r="B110" t="s">
        <v>930</v>
      </c>
      <c r="C110" t="s">
        <v>932</v>
      </c>
      <c r="D110" t="s">
        <v>933</v>
      </c>
    </row>
    <row r="111" spans="1:4">
      <c r="A111">
        <v>110</v>
      </c>
      <c r="B111" t="s">
        <v>930</v>
      </c>
      <c r="C111" t="s">
        <v>934</v>
      </c>
      <c r="D111" t="s">
        <v>935</v>
      </c>
    </row>
    <row r="112" spans="1:4">
      <c r="A112">
        <v>111</v>
      </c>
      <c r="B112" t="s">
        <v>930</v>
      </c>
      <c r="C112" t="s">
        <v>930</v>
      </c>
      <c r="D112" t="s">
        <v>931</v>
      </c>
    </row>
    <row r="113" spans="1:4">
      <c r="A113">
        <v>112</v>
      </c>
      <c r="B113" t="s">
        <v>930</v>
      </c>
      <c r="C113" t="s">
        <v>936</v>
      </c>
      <c r="D113" t="s">
        <v>937</v>
      </c>
    </row>
    <row r="114" spans="1:4">
      <c r="A114">
        <v>113</v>
      </c>
      <c r="B114" t="s">
        <v>930</v>
      </c>
      <c r="C114" t="s">
        <v>938</v>
      </c>
      <c r="D114" t="s">
        <v>939</v>
      </c>
    </row>
    <row r="115" spans="1:4">
      <c r="A115">
        <v>114</v>
      </c>
      <c r="B115" t="s">
        <v>930</v>
      </c>
      <c r="C115" t="s">
        <v>940</v>
      </c>
      <c r="D115" t="s">
        <v>941</v>
      </c>
    </row>
    <row r="116" spans="1:4">
      <c r="A116">
        <v>115</v>
      </c>
      <c r="B116" t="s">
        <v>930</v>
      </c>
      <c r="C116" t="s">
        <v>942</v>
      </c>
      <c r="D116" t="s">
        <v>943</v>
      </c>
    </row>
    <row r="117" spans="1:4">
      <c r="A117">
        <v>116</v>
      </c>
      <c r="B117" t="s">
        <v>944</v>
      </c>
      <c r="C117" t="s">
        <v>944</v>
      </c>
      <c r="D117" t="s">
        <v>945</v>
      </c>
    </row>
    <row r="118" spans="1:4">
      <c r="A118">
        <v>117</v>
      </c>
      <c r="B118" t="s">
        <v>946</v>
      </c>
      <c r="C118" t="s">
        <v>948</v>
      </c>
      <c r="D118" t="s">
        <v>949</v>
      </c>
    </row>
    <row r="119" spans="1:4">
      <c r="A119">
        <v>118</v>
      </c>
      <c r="B119" t="s">
        <v>946</v>
      </c>
      <c r="C119" t="s">
        <v>950</v>
      </c>
      <c r="D119" t="s">
        <v>951</v>
      </c>
    </row>
    <row r="120" spans="1:4">
      <c r="A120">
        <v>119</v>
      </c>
      <c r="B120" t="s">
        <v>946</v>
      </c>
      <c r="C120" t="s">
        <v>946</v>
      </c>
      <c r="D120" t="s">
        <v>947</v>
      </c>
    </row>
    <row r="121" spans="1:4">
      <c r="A121">
        <v>120</v>
      </c>
      <c r="B121" t="s">
        <v>946</v>
      </c>
      <c r="C121" t="s">
        <v>952</v>
      </c>
      <c r="D121" t="s">
        <v>953</v>
      </c>
    </row>
    <row r="122" spans="1:4">
      <c r="A122">
        <v>121</v>
      </c>
      <c r="B122" t="s">
        <v>946</v>
      </c>
      <c r="C122" t="s">
        <v>954</v>
      </c>
      <c r="D122" t="s">
        <v>955</v>
      </c>
    </row>
    <row r="123" spans="1:4">
      <c r="A123">
        <v>122</v>
      </c>
      <c r="B123" t="s">
        <v>946</v>
      </c>
      <c r="C123" t="s">
        <v>956</v>
      </c>
      <c r="D123" t="s">
        <v>957</v>
      </c>
    </row>
    <row r="124" spans="1:4">
      <c r="A124">
        <v>123</v>
      </c>
      <c r="B124" t="s">
        <v>946</v>
      </c>
      <c r="C124" t="s">
        <v>958</v>
      </c>
      <c r="D124" t="s">
        <v>959</v>
      </c>
    </row>
    <row r="125" spans="1:4">
      <c r="A125">
        <v>124</v>
      </c>
      <c r="B125" t="s">
        <v>946</v>
      </c>
      <c r="C125" t="s">
        <v>960</v>
      </c>
      <c r="D125" t="s">
        <v>961</v>
      </c>
    </row>
    <row r="126" spans="1:4">
      <c r="A126">
        <v>125</v>
      </c>
      <c r="B126" t="s">
        <v>946</v>
      </c>
      <c r="C126" t="s">
        <v>962</v>
      </c>
      <c r="D126" t="s">
        <v>963</v>
      </c>
    </row>
    <row r="127" spans="1:4">
      <c r="A127">
        <v>126</v>
      </c>
      <c r="B127" t="s">
        <v>946</v>
      </c>
      <c r="C127" t="s">
        <v>964</v>
      </c>
      <c r="D127" t="s">
        <v>965</v>
      </c>
    </row>
    <row r="128" spans="1:4">
      <c r="A128">
        <v>127</v>
      </c>
      <c r="B128" t="s">
        <v>946</v>
      </c>
      <c r="C128" t="s">
        <v>966</v>
      </c>
      <c r="D128" t="s">
        <v>967</v>
      </c>
    </row>
    <row r="129" spans="1:4">
      <c r="A129">
        <v>128</v>
      </c>
      <c r="B129" t="s">
        <v>946</v>
      </c>
      <c r="C129" t="s">
        <v>968</v>
      </c>
      <c r="D129" t="s">
        <v>969</v>
      </c>
    </row>
    <row r="130" spans="1:4">
      <c r="A130">
        <v>129</v>
      </c>
      <c r="B130" t="s">
        <v>946</v>
      </c>
      <c r="C130" t="s">
        <v>970</v>
      </c>
      <c r="D130" t="s">
        <v>971</v>
      </c>
    </row>
    <row r="131" spans="1:4">
      <c r="A131">
        <v>130</v>
      </c>
      <c r="B131" t="s">
        <v>972</v>
      </c>
      <c r="C131" t="s">
        <v>972</v>
      </c>
      <c r="D131" t="s">
        <v>973</v>
      </c>
    </row>
    <row r="132" spans="1:4">
      <c r="A132">
        <v>131</v>
      </c>
      <c r="B132" t="s">
        <v>974</v>
      </c>
      <c r="C132" t="s">
        <v>976</v>
      </c>
      <c r="D132" t="s">
        <v>977</v>
      </c>
    </row>
    <row r="133" spans="1:4">
      <c r="A133">
        <v>132</v>
      </c>
      <c r="B133" t="s">
        <v>974</v>
      </c>
      <c r="C133" t="s">
        <v>978</v>
      </c>
      <c r="D133" t="s">
        <v>979</v>
      </c>
    </row>
    <row r="134" spans="1:4">
      <c r="A134">
        <v>133</v>
      </c>
      <c r="B134" t="s">
        <v>974</v>
      </c>
      <c r="C134" t="s">
        <v>974</v>
      </c>
      <c r="D134" t="s">
        <v>975</v>
      </c>
    </row>
    <row r="135" spans="1:4">
      <c r="A135">
        <v>134</v>
      </c>
      <c r="B135" t="s">
        <v>974</v>
      </c>
      <c r="C135" t="s">
        <v>980</v>
      </c>
      <c r="D135" t="s">
        <v>981</v>
      </c>
    </row>
    <row r="136" spans="1:4">
      <c r="A136">
        <v>135</v>
      </c>
      <c r="B136" t="s">
        <v>974</v>
      </c>
      <c r="C136" t="s">
        <v>982</v>
      </c>
      <c r="D136" t="s">
        <v>983</v>
      </c>
    </row>
    <row r="137" spans="1:4">
      <c r="A137">
        <v>136</v>
      </c>
      <c r="B137" t="s">
        <v>974</v>
      </c>
      <c r="C137" t="s">
        <v>984</v>
      </c>
      <c r="D137" t="s">
        <v>985</v>
      </c>
    </row>
    <row r="138" spans="1:4">
      <c r="A138">
        <v>137</v>
      </c>
      <c r="B138" t="s">
        <v>974</v>
      </c>
      <c r="C138" t="s">
        <v>986</v>
      </c>
      <c r="D138" t="s">
        <v>987</v>
      </c>
    </row>
    <row r="139" spans="1:4">
      <c r="A139">
        <v>138</v>
      </c>
      <c r="B139" t="s">
        <v>974</v>
      </c>
      <c r="C139" t="s">
        <v>988</v>
      </c>
      <c r="D139" t="s">
        <v>989</v>
      </c>
    </row>
    <row r="140" spans="1:4">
      <c r="A140">
        <v>139</v>
      </c>
      <c r="B140" t="s">
        <v>974</v>
      </c>
      <c r="C140" t="s">
        <v>990</v>
      </c>
      <c r="D140" t="s">
        <v>991</v>
      </c>
    </row>
    <row r="141" spans="1:4">
      <c r="A141">
        <v>140</v>
      </c>
      <c r="B141" t="s">
        <v>974</v>
      </c>
      <c r="C141" t="s">
        <v>992</v>
      </c>
      <c r="D141" t="s">
        <v>993</v>
      </c>
    </row>
    <row r="142" spans="1:4">
      <c r="A142">
        <v>141</v>
      </c>
      <c r="B142" t="s">
        <v>974</v>
      </c>
      <c r="C142" t="s">
        <v>994</v>
      </c>
      <c r="D142" t="s">
        <v>995</v>
      </c>
    </row>
    <row r="143" spans="1:4">
      <c r="A143">
        <v>142</v>
      </c>
      <c r="B143" t="s">
        <v>996</v>
      </c>
      <c r="C143" t="s">
        <v>996</v>
      </c>
      <c r="D143" t="s">
        <v>997</v>
      </c>
    </row>
    <row r="144" spans="1:4">
      <c r="A144">
        <v>143</v>
      </c>
      <c r="B144" t="s">
        <v>998</v>
      </c>
      <c r="C144" t="s">
        <v>998</v>
      </c>
      <c r="D144" t="s">
        <v>999</v>
      </c>
    </row>
    <row r="145" spans="1:4">
      <c r="A145">
        <v>144</v>
      </c>
      <c r="B145" t="s">
        <v>1000</v>
      </c>
      <c r="C145" t="s">
        <v>1000</v>
      </c>
      <c r="D145" t="s">
        <v>1001</v>
      </c>
    </row>
    <row r="146" spans="1:4">
      <c r="A146">
        <v>145</v>
      </c>
      <c r="B146" t="s">
        <v>1002</v>
      </c>
      <c r="C146" t="s">
        <v>1004</v>
      </c>
      <c r="D146" t="s">
        <v>1005</v>
      </c>
    </row>
    <row r="147" spans="1:4">
      <c r="A147">
        <v>146</v>
      </c>
      <c r="B147" t="s">
        <v>1002</v>
      </c>
      <c r="C147" t="s">
        <v>1006</v>
      </c>
      <c r="D147" t="s">
        <v>1007</v>
      </c>
    </row>
    <row r="148" spans="1:4">
      <c r="A148">
        <v>147</v>
      </c>
      <c r="B148" t="s">
        <v>1002</v>
      </c>
      <c r="C148" t="s">
        <v>1008</v>
      </c>
      <c r="D148" t="s">
        <v>1009</v>
      </c>
    </row>
    <row r="149" spans="1:4">
      <c r="A149">
        <v>148</v>
      </c>
      <c r="B149" t="s">
        <v>1002</v>
      </c>
      <c r="C149" t="s">
        <v>1010</v>
      </c>
      <c r="D149" t="s">
        <v>1011</v>
      </c>
    </row>
    <row r="150" spans="1:4">
      <c r="A150">
        <v>149</v>
      </c>
      <c r="B150" t="s">
        <v>1002</v>
      </c>
      <c r="C150" t="s">
        <v>1002</v>
      </c>
      <c r="D150" t="s">
        <v>1003</v>
      </c>
    </row>
    <row r="151" spans="1:4">
      <c r="A151">
        <v>150</v>
      </c>
      <c r="B151" t="s">
        <v>1002</v>
      </c>
      <c r="C151" t="s">
        <v>1012</v>
      </c>
      <c r="D151" t="s">
        <v>1013</v>
      </c>
    </row>
    <row r="152" spans="1:4">
      <c r="A152">
        <v>151</v>
      </c>
      <c r="B152" t="s">
        <v>1014</v>
      </c>
      <c r="C152" t="s">
        <v>1014</v>
      </c>
      <c r="D152" t="s">
        <v>1015</v>
      </c>
    </row>
    <row r="153" spans="1:4">
      <c r="A153">
        <v>152</v>
      </c>
      <c r="B153" t="s">
        <v>1016</v>
      </c>
      <c r="C153" t="s">
        <v>1016</v>
      </c>
      <c r="D153" t="s">
        <v>1017</v>
      </c>
    </row>
    <row r="154" spans="1:4">
      <c r="A154">
        <v>153</v>
      </c>
      <c r="B154" t="s">
        <v>1018</v>
      </c>
      <c r="C154" t="s">
        <v>1020</v>
      </c>
      <c r="D154" t="s">
        <v>1021</v>
      </c>
    </row>
    <row r="155" spans="1:4">
      <c r="A155">
        <v>154</v>
      </c>
      <c r="B155" t="s">
        <v>1018</v>
      </c>
      <c r="C155" t="s">
        <v>1018</v>
      </c>
      <c r="D155" t="s">
        <v>1019</v>
      </c>
    </row>
    <row r="156" spans="1:4">
      <c r="A156">
        <v>155</v>
      </c>
      <c r="B156" t="s">
        <v>1018</v>
      </c>
      <c r="C156" t="s">
        <v>1022</v>
      </c>
      <c r="D156" t="s">
        <v>1023</v>
      </c>
    </row>
    <row r="157" spans="1:4">
      <c r="A157">
        <v>156</v>
      </c>
      <c r="B157" t="s">
        <v>1018</v>
      </c>
      <c r="C157" t="s">
        <v>1024</v>
      </c>
      <c r="D157" t="s">
        <v>1025</v>
      </c>
    </row>
    <row r="158" spans="1:4">
      <c r="A158">
        <v>157</v>
      </c>
      <c r="B158" t="s">
        <v>1018</v>
      </c>
      <c r="C158" t="s">
        <v>1026</v>
      </c>
      <c r="D158" t="s">
        <v>1027</v>
      </c>
    </row>
    <row r="159" spans="1:4">
      <c r="A159">
        <v>158</v>
      </c>
      <c r="B159" t="s">
        <v>1018</v>
      </c>
      <c r="C159" t="s">
        <v>1028</v>
      </c>
      <c r="D159" t="s">
        <v>1029</v>
      </c>
    </row>
    <row r="160" spans="1:4">
      <c r="A160">
        <v>159</v>
      </c>
      <c r="B160" t="s">
        <v>1018</v>
      </c>
      <c r="C160" t="s">
        <v>1030</v>
      </c>
      <c r="D160" t="s">
        <v>1031</v>
      </c>
    </row>
    <row r="161" spans="1:4">
      <c r="A161">
        <v>160</v>
      </c>
      <c r="B161" t="s">
        <v>1032</v>
      </c>
      <c r="C161" t="s">
        <v>1032</v>
      </c>
      <c r="D161" t="s">
        <v>1033</v>
      </c>
    </row>
    <row r="162" spans="1:4">
      <c r="A162">
        <v>161</v>
      </c>
      <c r="B162" t="s">
        <v>1034</v>
      </c>
      <c r="C162" t="s">
        <v>1036</v>
      </c>
      <c r="D162" t="s">
        <v>1037</v>
      </c>
    </row>
    <row r="163" spans="1:4">
      <c r="A163">
        <v>162</v>
      </c>
      <c r="B163" t="s">
        <v>1034</v>
      </c>
      <c r="C163" t="s">
        <v>1038</v>
      </c>
      <c r="D163" t="s">
        <v>1039</v>
      </c>
    </row>
    <row r="164" spans="1:4">
      <c r="A164">
        <v>163</v>
      </c>
      <c r="B164" t="s">
        <v>1034</v>
      </c>
      <c r="C164" t="s">
        <v>1040</v>
      </c>
      <c r="D164" t="s">
        <v>1041</v>
      </c>
    </row>
    <row r="165" spans="1:4">
      <c r="A165">
        <v>164</v>
      </c>
      <c r="B165" t="s">
        <v>1034</v>
      </c>
      <c r="C165" t="s">
        <v>1042</v>
      </c>
      <c r="D165" t="s">
        <v>1043</v>
      </c>
    </row>
    <row r="166" spans="1:4">
      <c r="A166">
        <v>165</v>
      </c>
      <c r="B166" t="s">
        <v>1034</v>
      </c>
      <c r="C166" t="s">
        <v>1034</v>
      </c>
      <c r="D166" t="s">
        <v>1035</v>
      </c>
    </row>
    <row r="167" spans="1:4">
      <c r="A167">
        <v>166</v>
      </c>
      <c r="B167" t="s">
        <v>1034</v>
      </c>
      <c r="C167" t="s">
        <v>1044</v>
      </c>
      <c r="D167" t="s">
        <v>1045</v>
      </c>
    </row>
    <row r="168" spans="1:4">
      <c r="A168">
        <v>167</v>
      </c>
      <c r="B168" t="s">
        <v>1034</v>
      </c>
      <c r="C168" t="s">
        <v>1046</v>
      </c>
      <c r="D168" t="s">
        <v>1047</v>
      </c>
    </row>
    <row r="169" spans="1:4">
      <c r="A169">
        <v>168</v>
      </c>
      <c r="B169" t="s">
        <v>1034</v>
      </c>
      <c r="C169" t="s">
        <v>1048</v>
      </c>
      <c r="D169" t="s">
        <v>1049</v>
      </c>
    </row>
    <row r="170" spans="1:4">
      <c r="A170">
        <v>169</v>
      </c>
      <c r="B170" t="s">
        <v>1034</v>
      </c>
      <c r="C170" t="s">
        <v>1050</v>
      </c>
      <c r="D170" t="s">
        <v>1051</v>
      </c>
    </row>
    <row r="171" spans="1:4">
      <c r="A171">
        <v>170</v>
      </c>
      <c r="B171" t="s">
        <v>1034</v>
      </c>
      <c r="C171" t="s">
        <v>1052</v>
      </c>
      <c r="D171" t="s">
        <v>1053</v>
      </c>
    </row>
    <row r="172" spans="1:4">
      <c r="A172">
        <v>171</v>
      </c>
      <c r="B172" t="s">
        <v>1034</v>
      </c>
      <c r="C172" t="s">
        <v>1054</v>
      </c>
      <c r="D172" t="s">
        <v>1055</v>
      </c>
    </row>
    <row r="173" spans="1:4">
      <c r="A173">
        <v>172</v>
      </c>
      <c r="B173" t="s">
        <v>1034</v>
      </c>
      <c r="C173" t="s">
        <v>1056</v>
      </c>
      <c r="D173" t="s">
        <v>1057</v>
      </c>
    </row>
    <row r="174" spans="1:4">
      <c r="A174">
        <v>173</v>
      </c>
      <c r="B174" t="s">
        <v>1034</v>
      </c>
      <c r="C174" t="s">
        <v>1058</v>
      </c>
      <c r="D174" t="s">
        <v>1059</v>
      </c>
    </row>
    <row r="175" spans="1:4">
      <c r="A175">
        <v>174</v>
      </c>
      <c r="B175" t="s">
        <v>1060</v>
      </c>
      <c r="C175" t="s">
        <v>1060</v>
      </c>
      <c r="D175" t="s">
        <v>1061</v>
      </c>
    </row>
    <row r="176" spans="1:4">
      <c r="A176">
        <v>175</v>
      </c>
      <c r="B176" t="s">
        <v>1062</v>
      </c>
      <c r="C176" t="s">
        <v>1064</v>
      </c>
      <c r="D176" t="s">
        <v>1065</v>
      </c>
    </row>
    <row r="177" spans="1:4">
      <c r="A177">
        <v>176</v>
      </c>
      <c r="B177" t="s">
        <v>1062</v>
      </c>
      <c r="C177" t="s">
        <v>1066</v>
      </c>
      <c r="D177" t="s">
        <v>1067</v>
      </c>
    </row>
    <row r="178" spans="1:4">
      <c r="A178">
        <v>177</v>
      </c>
      <c r="B178" t="s">
        <v>1062</v>
      </c>
      <c r="C178" t="s">
        <v>1068</v>
      </c>
      <c r="D178" t="s">
        <v>1069</v>
      </c>
    </row>
    <row r="179" spans="1:4">
      <c r="A179">
        <v>178</v>
      </c>
      <c r="B179" t="s">
        <v>1062</v>
      </c>
      <c r="C179" t="s">
        <v>1070</v>
      </c>
      <c r="D179" t="s">
        <v>1071</v>
      </c>
    </row>
    <row r="180" spans="1:4">
      <c r="A180">
        <v>179</v>
      </c>
      <c r="B180" t="s">
        <v>1062</v>
      </c>
      <c r="C180" t="s">
        <v>1072</v>
      </c>
      <c r="D180" t="s">
        <v>1073</v>
      </c>
    </row>
    <row r="181" spans="1:4">
      <c r="A181">
        <v>180</v>
      </c>
      <c r="B181" t="s">
        <v>1062</v>
      </c>
      <c r="C181" t="s">
        <v>1074</v>
      </c>
      <c r="D181" t="s">
        <v>1075</v>
      </c>
    </row>
    <row r="182" spans="1:4">
      <c r="A182">
        <v>181</v>
      </c>
      <c r="B182" t="s">
        <v>1062</v>
      </c>
      <c r="C182" t="s">
        <v>1076</v>
      </c>
      <c r="D182" t="s">
        <v>1077</v>
      </c>
    </row>
    <row r="183" spans="1:4">
      <c r="A183">
        <v>182</v>
      </c>
      <c r="B183" t="s">
        <v>1062</v>
      </c>
      <c r="C183" t="s">
        <v>1062</v>
      </c>
      <c r="D183" t="s">
        <v>1063</v>
      </c>
    </row>
    <row r="184" spans="1:4">
      <c r="A184">
        <v>183</v>
      </c>
      <c r="B184" t="s">
        <v>1062</v>
      </c>
      <c r="C184" t="s">
        <v>1078</v>
      </c>
      <c r="D184" t="s">
        <v>1079</v>
      </c>
    </row>
    <row r="185" spans="1:4">
      <c r="A185">
        <v>184</v>
      </c>
      <c r="B185" t="s">
        <v>1062</v>
      </c>
      <c r="C185" t="s">
        <v>1080</v>
      </c>
      <c r="D185" t="s">
        <v>1081</v>
      </c>
    </row>
    <row r="186" spans="1:4">
      <c r="A186">
        <v>185</v>
      </c>
      <c r="B186" t="s">
        <v>1062</v>
      </c>
      <c r="C186" t="s">
        <v>1082</v>
      </c>
      <c r="D186" t="s">
        <v>1083</v>
      </c>
    </row>
    <row r="187" spans="1:4">
      <c r="A187">
        <v>186</v>
      </c>
      <c r="B187" t="s">
        <v>1062</v>
      </c>
      <c r="C187" t="s">
        <v>1084</v>
      </c>
      <c r="D187" t="s">
        <v>1085</v>
      </c>
    </row>
    <row r="188" spans="1:4">
      <c r="A188">
        <v>187</v>
      </c>
      <c r="B188" t="s">
        <v>1062</v>
      </c>
      <c r="C188" t="s">
        <v>1086</v>
      </c>
      <c r="D188" t="s">
        <v>1087</v>
      </c>
    </row>
    <row r="189" spans="1:4">
      <c r="A189">
        <v>188</v>
      </c>
      <c r="B189" t="s">
        <v>1062</v>
      </c>
      <c r="C189" t="s">
        <v>757</v>
      </c>
      <c r="D189" t="s">
        <v>1088</v>
      </c>
    </row>
    <row r="190" spans="1:4">
      <c r="A190">
        <v>189</v>
      </c>
      <c r="B190" t="s">
        <v>1062</v>
      </c>
      <c r="C190" t="s">
        <v>1089</v>
      </c>
      <c r="D190" t="s">
        <v>1090</v>
      </c>
    </row>
    <row r="191" spans="1:4">
      <c r="A191">
        <v>190</v>
      </c>
      <c r="B191" t="s">
        <v>1092</v>
      </c>
      <c r="C191" t="s">
        <v>1092</v>
      </c>
      <c r="D191" t="s">
        <v>1093</v>
      </c>
    </row>
    <row r="192" spans="1:4">
      <c r="A192">
        <v>191</v>
      </c>
      <c r="B192" t="s">
        <v>1094</v>
      </c>
      <c r="C192" t="s">
        <v>1096</v>
      </c>
      <c r="D192" t="s">
        <v>1097</v>
      </c>
    </row>
    <row r="193" spans="1:4">
      <c r="A193">
        <v>192</v>
      </c>
      <c r="B193" t="s">
        <v>1094</v>
      </c>
      <c r="C193" t="s">
        <v>1098</v>
      </c>
      <c r="D193" t="s">
        <v>1099</v>
      </c>
    </row>
    <row r="194" spans="1:4">
      <c r="A194">
        <v>193</v>
      </c>
      <c r="B194" t="s">
        <v>1094</v>
      </c>
      <c r="C194" t="s">
        <v>1100</v>
      </c>
      <c r="D194" t="s">
        <v>1101</v>
      </c>
    </row>
    <row r="195" spans="1:4">
      <c r="A195">
        <v>194</v>
      </c>
      <c r="B195" t="s">
        <v>1094</v>
      </c>
      <c r="C195" t="s">
        <v>1102</v>
      </c>
      <c r="D195" t="s">
        <v>1103</v>
      </c>
    </row>
    <row r="196" spans="1:4">
      <c r="A196">
        <v>195</v>
      </c>
      <c r="B196" t="s">
        <v>1094</v>
      </c>
      <c r="C196" t="s">
        <v>797</v>
      </c>
      <c r="D196" t="s">
        <v>1104</v>
      </c>
    </row>
    <row r="197" spans="1:4">
      <c r="A197">
        <v>196</v>
      </c>
      <c r="B197" t="s">
        <v>1094</v>
      </c>
      <c r="C197" t="s">
        <v>1094</v>
      </c>
      <c r="D197" t="s">
        <v>1095</v>
      </c>
    </row>
    <row r="198" spans="1:4">
      <c r="A198">
        <v>197</v>
      </c>
      <c r="B198" t="s">
        <v>1094</v>
      </c>
      <c r="C198" t="s">
        <v>1105</v>
      </c>
      <c r="D198" t="s">
        <v>1106</v>
      </c>
    </row>
    <row r="199" spans="1:4">
      <c r="A199">
        <v>198</v>
      </c>
      <c r="B199" t="s">
        <v>1094</v>
      </c>
      <c r="C199" t="s">
        <v>1107</v>
      </c>
      <c r="D199" t="s">
        <v>1108</v>
      </c>
    </row>
    <row r="200" spans="1:4">
      <c r="A200">
        <v>199</v>
      </c>
      <c r="B200" t="s">
        <v>1094</v>
      </c>
      <c r="C200" t="s">
        <v>1109</v>
      </c>
      <c r="D200" t="s">
        <v>1110</v>
      </c>
    </row>
    <row r="201" spans="1:4">
      <c r="A201">
        <v>200</v>
      </c>
      <c r="B201" t="s">
        <v>1111</v>
      </c>
      <c r="C201" t="s">
        <v>1111</v>
      </c>
      <c r="D201" t="s">
        <v>1112</v>
      </c>
    </row>
    <row r="202" spans="1:4">
      <c r="A202">
        <v>201</v>
      </c>
      <c r="B202" t="s">
        <v>1113</v>
      </c>
      <c r="C202" t="s">
        <v>1113</v>
      </c>
      <c r="D202" t="s">
        <v>1114</v>
      </c>
    </row>
    <row r="203" spans="1:4">
      <c r="A203">
        <v>202</v>
      </c>
      <c r="B203" t="s">
        <v>1115</v>
      </c>
      <c r="C203" t="s">
        <v>1115</v>
      </c>
      <c r="D203" t="s">
        <v>1116</v>
      </c>
    </row>
    <row r="204" spans="1:4">
      <c r="A204">
        <v>203</v>
      </c>
      <c r="B204" t="s">
        <v>1117</v>
      </c>
      <c r="C204" t="s">
        <v>1117</v>
      </c>
      <c r="D204" t="s">
        <v>1118</v>
      </c>
    </row>
    <row r="205" spans="1:4">
      <c r="A205">
        <v>204</v>
      </c>
      <c r="B205" t="s">
        <v>1119</v>
      </c>
      <c r="C205" t="s">
        <v>1119</v>
      </c>
      <c r="D205" t="s">
        <v>1120</v>
      </c>
    </row>
    <row r="206" spans="1:4">
      <c r="A206">
        <v>205</v>
      </c>
      <c r="B206" t="s">
        <v>1121</v>
      </c>
      <c r="C206" t="s">
        <v>1123</v>
      </c>
      <c r="D206" t="s">
        <v>1124</v>
      </c>
    </row>
    <row r="207" spans="1:4">
      <c r="A207">
        <v>206</v>
      </c>
      <c r="B207" t="s">
        <v>1121</v>
      </c>
      <c r="C207" t="s">
        <v>1125</v>
      </c>
      <c r="D207" t="s">
        <v>1126</v>
      </c>
    </row>
    <row r="208" spans="1:4">
      <c r="A208">
        <v>207</v>
      </c>
      <c r="B208" t="s">
        <v>1121</v>
      </c>
      <c r="C208" t="s">
        <v>1127</v>
      </c>
      <c r="D208" t="s">
        <v>1128</v>
      </c>
    </row>
    <row r="209" spans="1:4">
      <c r="A209">
        <v>208</v>
      </c>
      <c r="B209" t="s">
        <v>1121</v>
      </c>
      <c r="C209" t="s">
        <v>902</v>
      </c>
      <c r="D209" t="s">
        <v>1129</v>
      </c>
    </row>
    <row r="210" spans="1:4">
      <c r="A210">
        <v>209</v>
      </c>
      <c r="B210" t="s">
        <v>1121</v>
      </c>
      <c r="C210" t="s">
        <v>1130</v>
      </c>
      <c r="D210" t="s">
        <v>1131</v>
      </c>
    </row>
    <row r="211" spans="1:4">
      <c r="A211">
        <v>210</v>
      </c>
      <c r="B211" t="s">
        <v>1121</v>
      </c>
      <c r="C211" t="s">
        <v>1046</v>
      </c>
      <c r="D211" t="s">
        <v>1132</v>
      </c>
    </row>
    <row r="212" spans="1:4">
      <c r="A212">
        <v>211</v>
      </c>
      <c r="B212" t="s">
        <v>1121</v>
      </c>
      <c r="C212" t="s">
        <v>1133</v>
      </c>
      <c r="D212" t="s">
        <v>1134</v>
      </c>
    </row>
    <row r="213" spans="1:4">
      <c r="A213">
        <v>212</v>
      </c>
      <c r="B213" t="s">
        <v>1121</v>
      </c>
      <c r="C213" t="s">
        <v>1135</v>
      </c>
      <c r="D213" t="s">
        <v>1136</v>
      </c>
    </row>
    <row r="214" spans="1:4">
      <c r="A214">
        <v>213</v>
      </c>
      <c r="B214" t="s">
        <v>1121</v>
      </c>
      <c r="C214" t="s">
        <v>1137</v>
      </c>
      <c r="D214" t="s">
        <v>1138</v>
      </c>
    </row>
    <row r="215" spans="1:4">
      <c r="A215">
        <v>214</v>
      </c>
      <c r="B215" t="s">
        <v>1121</v>
      </c>
      <c r="C215" t="s">
        <v>1121</v>
      </c>
      <c r="D215" t="s">
        <v>1122</v>
      </c>
    </row>
    <row r="216" spans="1:4">
      <c r="A216">
        <v>215</v>
      </c>
      <c r="B216" t="s">
        <v>1121</v>
      </c>
      <c r="C216" t="s">
        <v>1139</v>
      </c>
      <c r="D216" t="s">
        <v>1140</v>
      </c>
    </row>
    <row r="217" spans="1:4">
      <c r="A217">
        <v>216</v>
      </c>
      <c r="B217" t="s">
        <v>1121</v>
      </c>
      <c r="C217" t="s">
        <v>1141</v>
      </c>
      <c r="D217" t="s">
        <v>1142</v>
      </c>
    </row>
    <row r="218" spans="1:4">
      <c r="A218">
        <v>217</v>
      </c>
      <c r="B218" t="s">
        <v>1121</v>
      </c>
      <c r="C218" t="s">
        <v>1143</v>
      </c>
      <c r="D218" t="s">
        <v>1144</v>
      </c>
    </row>
    <row r="219" spans="1:4">
      <c r="A219">
        <v>218</v>
      </c>
      <c r="B219" t="s">
        <v>1145</v>
      </c>
      <c r="C219" t="s">
        <v>1145</v>
      </c>
      <c r="D219" t="s">
        <v>1146</v>
      </c>
    </row>
    <row r="220" spans="1:4">
      <c r="A220">
        <v>219</v>
      </c>
      <c r="B220" t="s">
        <v>1147</v>
      </c>
      <c r="C220" t="s">
        <v>1147</v>
      </c>
      <c r="D220" t="s">
        <v>1148</v>
      </c>
    </row>
    <row r="221" spans="1:4">
      <c r="A221">
        <v>220</v>
      </c>
      <c r="B221" t="s">
        <v>1149</v>
      </c>
      <c r="C221" t="s">
        <v>1149</v>
      </c>
      <c r="D221" t="s">
        <v>1150</v>
      </c>
    </row>
    <row r="222" spans="1:4">
      <c r="A222">
        <v>221</v>
      </c>
      <c r="B222" t="s">
        <v>1151</v>
      </c>
      <c r="C222" t="s">
        <v>1153</v>
      </c>
      <c r="D222" t="s">
        <v>1154</v>
      </c>
    </row>
    <row r="223" spans="1:4">
      <c r="A223">
        <v>222</v>
      </c>
      <c r="B223" t="s">
        <v>1151</v>
      </c>
      <c r="C223" t="s">
        <v>1155</v>
      </c>
      <c r="D223" t="s">
        <v>1156</v>
      </c>
    </row>
    <row r="224" spans="1:4">
      <c r="A224">
        <v>223</v>
      </c>
      <c r="B224" t="s">
        <v>1151</v>
      </c>
      <c r="C224" t="s">
        <v>802</v>
      </c>
      <c r="D224" t="s">
        <v>1157</v>
      </c>
    </row>
    <row r="225" spans="1:4">
      <c r="A225">
        <v>224</v>
      </c>
      <c r="B225" t="s">
        <v>1151</v>
      </c>
      <c r="C225" t="s">
        <v>1158</v>
      </c>
      <c r="D225" t="s">
        <v>1159</v>
      </c>
    </row>
    <row r="226" spans="1:4">
      <c r="A226">
        <v>225</v>
      </c>
      <c r="B226" t="s">
        <v>1151</v>
      </c>
      <c r="C226" t="s">
        <v>1160</v>
      </c>
      <c r="D226" t="s">
        <v>1161</v>
      </c>
    </row>
    <row r="227" spans="1:4">
      <c r="A227">
        <v>226</v>
      </c>
      <c r="B227" t="s">
        <v>1151</v>
      </c>
      <c r="C227" t="s">
        <v>1162</v>
      </c>
      <c r="D227" t="s">
        <v>1163</v>
      </c>
    </row>
    <row r="228" spans="1:4">
      <c r="A228">
        <v>227</v>
      </c>
      <c r="B228" t="s">
        <v>1151</v>
      </c>
      <c r="C228" t="s">
        <v>797</v>
      </c>
      <c r="D228" t="s">
        <v>1164</v>
      </c>
    </row>
    <row r="229" spans="1:4">
      <c r="A229">
        <v>228</v>
      </c>
      <c r="B229" t="s">
        <v>1151</v>
      </c>
      <c r="C229" t="s">
        <v>1165</v>
      </c>
      <c r="D229" t="s">
        <v>1166</v>
      </c>
    </row>
    <row r="230" spans="1:4">
      <c r="A230">
        <v>229</v>
      </c>
      <c r="B230" t="s">
        <v>1151</v>
      </c>
      <c r="C230" t="s">
        <v>1151</v>
      </c>
      <c r="D230" t="s">
        <v>1152</v>
      </c>
    </row>
    <row r="231" spans="1:4">
      <c r="A231">
        <v>230</v>
      </c>
      <c r="B231" t="s">
        <v>1151</v>
      </c>
      <c r="C231" t="s">
        <v>1167</v>
      </c>
      <c r="D231" t="s">
        <v>1168</v>
      </c>
    </row>
    <row r="232" spans="1:4">
      <c r="A232">
        <v>231</v>
      </c>
      <c r="B232" t="s">
        <v>1151</v>
      </c>
      <c r="C232" t="s">
        <v>1169</v>
      </c>
      <c r="D232" t="s">
        <v>1170</v>
      </c>
    </row>
    <row r="233" spans="1:4">
      <c r="A233">
        <v>232</v>
      </c>
      <c r="B233" t="s">
        <v>1151</v>
      </c>
      <c r="C233" t="s">
        <v>1171</v>
      </c>
      <c r="D233" t="s">
        <v>1172</v>
      </c>
    </row>
    <row r="234" spans="1:4">
      <c r="A234">
        <v>233</v>
      </c>
      <c r="B234" t="s">
        <v>1173</v>
      </c>
      <c r="C234" t="s">
        <v>1173</v>
      </c>
      <c r="D234" t="s">
        <v>1174</v>
      </c>
    </row>
    <row r="235" spans="1:4">
      <c r="A235">
        <v>234</v>
      </c>
      <c r="B235" t="s">
        <v>1175</v>
      </c>
      <c r="C235" t="s">
        <v>1177</v>
      </c>
      <c r="D235" t="s">
        <v>1178</v>
      </c>
    </row>
    <row r="236" spans="1:4">
      <c r="A236">
        <v>235</v>
      </c>
      <c r="B236" t="s">
        <v>1175</v>
      </c>
      <c r="C236" t="s">
        <v>1179</v>
      </c>
      <c r="D236" t="s">
        <v>1180</v>
      </c>
    </row>
    <row r="237" spans="1:4">
      <c r="A237">
        <v>236</v>
      </c>
      <c r="B237" t="s">
        <v>1175</v>
      </c>
      <c r="C237" t="s">
        <v>1181</v>
      </c>
      <c r="D237" t="s">
        <v>1182</v>
      </c>
    </row>
    <row r="238" spans="1:4">
      <c r="A238">
        <v>237</v>
      </c>
      <c r="B238" t="s">
        <v>1175</v>
      </c>
      <c r="C238" t="s">
        <v>1183</v>
      </c>
      <c r="D238" t="s">
        <v>1184</v>
      </c>
    </row>
    <row r="239" spans="1:4">
      <c r="A239">
        <v>238</v>
      </c>
      <c r="B239" t="s">
        <v>1175</v>
      </c>
      <c r="C239" t="s">
        <v>1185</v>
      </c>
      <c r="D239" t="s">
        <v>1186</v>
      </c>
    </row>
    <row r="240" spans="1:4">
      <c r="A240">
        <v>239</v>
      </c>
      <c r="B240" t="s">
        <v>1175</v>
      </c>
      <c r="C240" t="s">
        <v>1091</v>
      </c>
      <c r="D240" t="s">
        <v>1187</v>
      </c>
    </row>
    <row r="241" spans="1:4">
      <c r="A241">
        <v>240</v>
      </c>
      <c r="B241" t="s">
        <v>1175</v>
      </c>
      <c r="C241" t="s">
        <v>1175</v>
      </c>
      <c r="D241" t="s">
        <v>1176</v>
      </c>
    </row>
    <row r="242" spans="1:4">
      <c r="A242">
        <v>241</v>
      </c>
      <c r="B242" t="s">
        <v>1175</v>
      </c>
      <c r="C242" t="s">
        <v>1188</v>
      </c>
      <c r="D242" t="s">
        <v>1189</v>
      </c>
    </row>
    <row r="243" spans="1:4">
      <c r="A243">
        <v>242</v>
      </c>
      <c r="B243" t="s">
        <v>1190</v>
      </c>
      <c r="C243" t="s">
        <v>1190</v>
      </c>
      <c r="D243" t="s">
        <v>1191</v>
      </c>
    </row>
    <row r="244" spans="1:4">
      <c r="A244">
        <v>243</v>
      </c>
      <c r="B244" t="s">
        <v>1192</v>
      </c>
      <c r="C244" t="s">
        <v>1192</v>
      </c>
      <c r="D244" t="s">
        <v>1193</v>
      </c>
    </row>
    <row r="245" spans="1:4">
      <c r="A245">
        <v>244</v>
      </c>
      <c r="B245" t="s">
        <v>1194</v>
      </c>
      <c r="C245" t="s">
        <v>1196</v>
      </c>
      <c r="D245" t="s">
        <v>1197</v>
      </c>
    </row>
    <row r="246" spans="1:4">
      <c r="A246">
        <v>245</v>
      </c>
      <c r="B246" t="s">
        <v>1194</v>
      </c>
      <c r="C246" t="s">
        <v>1198</v>
      </c>
      <c r="D246" t="s">
        <v>1199</v>
      </c>
    </row>
    <row r="247" spans="1:4">
      <c r="A247">
        <v>246</v>
      </c>
      <c r="B247" t="s">
        <v>1194</v>
      </c>
      <c r="C247" t="s">
        <v>1200</v>
      </c>
      <c r="D247" t="s">
        <v>1201</v>
      </c>
    </row>
    <row r="248" spans="1:4">
      <c r="A248">
        <v>247</v>
      </c>
      <c r="B248" t="s">
        <v>1194</v>
      </c>
      <c r="C248" t="s">
        <v>1202</v>
      </c>
      <c r="D248" t="s">
        <v>1203</v>
      </c>
    </row>
    <row r="249" spans="1:4">
      <c r="A249">
        <v>248</v>
      </c>
      <c r="B249" t="s">
        <v>1194</v>
      </c>
      <c r="C249" t="s">
        <v>1204</v>
      </c>
      <c r="D249" t="s">
        <v>1205</v>
      </c>
    </row>
    <row r="250" spans="1:4">
      <c r="A250">
        <v>249</v>
      </c>
      <c r="B250" t="s">
        <v>1194</v>
      </c>
      <c r="C250" t="s">
        <v>1206</v>
      </c>
      <c r="D250" t="s">
        <v>1207</v>
      </c>
    </row>
    <row r="251" spans="1:4">
      <c r="A251">
        <v>250</v>
      </c>
      <c r="B251" t="s">
        <v>1194</v>
      </c>
      <c r="C251" t="s">
        <v>1208</v>
      </c>
      <c r="D251" t="s">
        <v>1209</v>
      </c>
    </row>
    <row r="252" spans="1:4">
      <c r="A252">
        <v>251</v>
      </c>
      <c r="B252" t="s">
        <v>1194</v>
      </c>
      <c r="C252" t="s">
        <v>1210</v>
      </c>
      <c r="D252" t="s">
        <v>1211</v>
      </c>
    </row>
    <row r="253" spans="1:4">
      <c r="A253">
        <v>252</v>
      </c>
      <c r="B253" t="s">
        <v>1194</v>
      </c>
      <c r="C253" t="s">
        <v>1194</v>
      </c>
      <c r="D253" t="s">
        <v>1195</v>
      </c>
    </row>
    <row r="254" spans="1:4">
      <c r="A254">
        <v>253</v>
      </c>
      <c r="B254" t="s">
        <v>1194</v>
      </c>
      <c r="C254" t="s">
        <v>1212</v>
      </c>
      <c r="D254" t="s">
        <v>1213</v>
      </c>
    </row>
    <row r="255" spans="1:4">
      <c r="A255">
        <v>254</v>
      </c>
      <c r="B255" t="s">
        <v>1214</v>
      </c>
      <c r="C255" t="s">
        <v>1214</v>
      </c>
      <c r="D255" t="s">
        <v>1215</v>
      </c>
    </row>
    <row r="256" spans="1:4">
      <c r="A256">
        <v>255</v>
      </c>
      <c r="B256" t="s">
        <v>1216</v>
      </c>
      <c r="C256" t="s">
        <v>1218</v>
      </c>
      <c r="D256" t="s">
        <v>1219</v>
      </c>
    </row>
    <row r="257" spans="1:4">
      <c r="A257">
        <v>256</v>
      </c>
      <c r="B257" t="s">
        <v>1216</v>
      </c>
      <c r="C257" t="s">
        <v>1220</v>
      </c>
      <c r="D257" t="s">
        <v>1221</v>
      </c>
    </row>
    <row r="258" spans="1:4">
      <c r="A258">
        <v>257</v>
      </c>
      <c r="B258" t="s">
        <v>1216</v>
      </c>
      <c r="C258" t="s">
        <v>1222</v>
      </c>
      <c r="D258" t="s">
        <v>1223</v>
      </c>
    </row>
    <row r="259" spans="1:4">
      <c r="A259">
        <v>258</v>
      </c>
      <c r="B259" t="s">
        <v>1216</v>
      </c>
      <c r="C259" t="s">
        <v>1224</v>
      </c>
      <c r="D259" t="s">
        <v>1225</v>
      </c>
    </row>
    <row r="260" spans="1:4">
      <c r="A260">
        <v>259</v>
      </c>
      <c r="B260" t="s">
        <v>1216</v>
      </c>
      <c r="C260" t="s">
        <v>1226</v>
      </c>
      <c r="D260" t="s">
        <v>1227</v>
      </c>
    </row>
    <row r="261" spans="1:4">
      <c r="A261">
        <v>260</v>
      </c>
      <c r="B261" t="s">
        <v>1216</v>
      </c>
      <c r="C261" t="s">
        <v>1216</v>
      </c>
      <c r="D261" t="s">
        <v>1217</v>
      </c>
    </row>
    <row r="262" spans="1:4">
      <c r="A262">
        <v>261</v>
      </c>
      <c r="B262" t="s">
        <v>1216</v>
      </c>
      <c r="C262" t="s">
        <v>1228</v>
      </c>
      <c r="D262" t="s">
        <v>1229</v>
      </c>
    </row>
    <row r="263" spans="1:4">
      <c r="A263">
        <v>262</v>
      </c>
      <c r="B263" t="s">
        <v>1216</v>
      </c>
      <c r="C263" t="s">
        <v>1230</v>
      </c>
      <c r="D263" t="s">
        <v>1231</v>
      </c>
    </row>
    <row r="264" spans="1:4">
      <c r="A264">
        <v>263</v>
      </c>
      <c r="B264" t="s">
        <v>1232</v>
      </c>
      <c r="C264" t="s">
        <v>1232</v>
      </c>
      <c r="D264" t="s">
        <v>1233</v>
      </c>
    </row>
    <row r="265" spans="1:4">
      <c r="A265">
        <v>264</v>
      </c>
      <c r="B265" t="s">
        <v>1234</v>
      </c>
      <c r="C265" t="s">
        <v>1236</v>
      </c>
      <c r="D265" t="s">
        <v>1237</v>
      </c>
    </row>
    <row r="266" spans="1:4">
      <c r="A266">
        <v>265</v>
      </c>
      <c r="B266" t="s">
        <v>1234</v>
      </c>
      <c r="C266" t="s">
        <v>1238</v>
      </c>
      <c r="D266" t="s">
        <v>1239</v>
      </c>
    </row>
    <row r="267" spans="1:4">
      <c r="A267">
        <v>266</v>
      </c>
      <c r="B267" t="s">
        <v>1234</v>
      </c>
      <c r="C267" t="s">
        <v>1240</v>
      </c>
      <c r="D267" t="s">
        <v>1241</v>
      </c>
    </row>
    <row r="268" spans="1:4">
      <c r="A268">
        <v>267</v>
      </c>
      <c r="B268" t="s">
        <v>1234</v>
      </c>
      <c r="C268" t="s">
        <v>1242</v>
      </c>
      <c r="D268" t="s">
        <v>1243</v>
      </c>
    </row>
    <row r="269" spans="1:4">
      <c r="A269">
        <v>268</v>
      </c>
      <c r="B269" t="s">
        <v>1234</v>
      </c>
      <c r="C269" t="s">
        <v>1244</v>
      </c>
      <c r="D269" t="s">
        <v>1245</v>
      </c>
    </row>
    <row r="270" spans="1:4">
      <c r="A270">
        <v>269</v>
      </c>
      <c r="B270" t="s">
        <v>1234</v>
      </c>
      <c r="C270" t="s">
        <v>1234</v>
      </c>
      <c r="D270" t="s">
        <v>1235</v>
      </c>
    </row>
    <row r="271" spans="1:4">
      <c r="A271">
        <v>270</v>
      </c>
      <c r="B271" t="s">
        <v>1246</v>
      </c>
      <c r="C271" t="s">
        <v>1246</v>
      </c>
      <c r="D271" t="s">
        <v>1247</v>
      </c>
    </row>
    <row r="272" spans="1:4">
      <c r="A272">
        <v>271</v>
      </c>
      <c r="B272" t="s">
        <v>1248</v>
      </c>
      <c r="C272" t="s">
        <v>1248</v>
      </c>
      <c r="D272" t="s">
        <v>1249</v>
      </c>
    </row>
    <row r="273" spans="1:4">
      <c r="A273">
        <v>272</v>
      </c>
      <c r="B273" t="s">
        <v>1250</v>
      </c>
      <c r="C273" t="s">
        <v>1250</v>
      </c>
      <c r="D273" t="s">
        <v>1251</v>
      </c>
    </row>
    <row r="274" spans="1:4">
      <c r="A274">
        <v>273</v>
      </c>
      <c r="B274" t="s">
        <v>1252</v>
      </c>
      <c r="C274" t="s">
        <v>1254</v>
      </c>
      <c r="D274" t="s">
        <v>1255</v>
      </c>
    </row>
    <row r="275" spans="1:4">
      <c r="A275">
        <v>274</v>
      </c>
      <c r="B275" t="s">
        <v>1252</v>
      </c>
      <c r="C275" t="s">
        <v>1256</v>
      </c>
      <c r="D275" t="s">
        <v>1257</v>
      </c>
    </row>
    <row r="276" spans="1:4">
      <c r="A276">
        <v>275</v>
      </c>
      <c r="B276" t="s">
        <v>1252</v>
      </c>
      <c r="C276" t="s">
        <v>1258</v>
      </c>
      <c r="D276" t="s">
        <v>1259</v>
      </c>
    </row>
    <row r="277" spans="1:4">
      <c r="A277">
        <v>276</v>
      </c>
      <c r="B277" t="s">
        <v>1252</v>
      </c>
      <c r="C277" t="s">
        <v>1260</v>
      </c>
      <c r="D277" t="s">
        <v>1261</v>
      </c>
    </row>
    <row r="278" spans="1:4">
      <c r="A278">
        <v>277</v>
      </c>
      <c r="B278" t="s">
        <v>1252</v>
      </c>
      <c r="C278" t="s">
        <v>1262</v>
      </c>
      <c r="D278" t="s">
        <v>1263</v>
      </c>
    </row>
    <row r="279" spans="1:4">
      <c r="A279">
        <v>278</v>
      </c>
      <c r="B279" t="s">
        <v>1252</v>
      </c>
      <c r="C279" t="s">
        <v>1264</v>
      </c>
      <c r="D279" t="s">
        <v>1265</v>
      </c>
    </row>
    <row r="280" spans="1:4">
      <c r="A280">
        <v>279</v>
      </c>
      <c r="B280" t="s">
        <v>1252</v>
      </c>
      <c r="C280" t="s">
        <v>1266</v>
      </c>
      <c r="D280" t="s">
        <v>1267</v>
      </c>
    </row>
    <row r="281" spans="1:4">
      <c r="A281">
        <v>280</v>
      </c>
      <c r="B281" t="s">
        <v>1252</v>
      </c>
      <c r="C281" t="s">
        <v>1252</v>
      </c>
      <c r="D281" t="s">
        <v>1253</v>
      </c>
    </row>
    <row r="282" spans="1:4">
      <c r="A282">
        <v>281</v>
      </c>
      <c r="B282" t="s">
        <v>1252</v>
      </c>
      <c r="C282" t="s">
        <v>1268</v>
      </c>
      <c r="D282" t="s">
        <v>1269</v>
      </c>
    </row>
    <row r="283" spans="1:4">
      <c r="A283">
        <v>282</v>
      </c>
      <c r="B283" t="s">
        <v>1270</v>
      </c>
      <c r="C283" t="s">
        <v>1270</v>
      </c>
      <c r="D283" t="s">
        <v>1271</v>
      </c>
    </row>
    <row r="284" spans="1:4">
      <c r="A284">
        <v>283</v>
      </c>
      <c r="B284" t="s">
        <v>1272</v>
      </c>
      <c r="C284" t="s">
        <v>1274</v>
      </c>
      <c r="D284" t="s">
        <v>1275</v>
      </c>
    </row>
    <row r="285" spans="1:4">
      <c r="A285">
        <v>284</v>
      </c>
      <c r="B285" t="s">
        <v>1272</v>
      </c>
      <c r="C285" t="s">
        <v>1276</v>
      </c>
      <c r="D285" t="s">
        <v>1277</v>
      </c>
    </row>
    <row r="286" spans="1:4">
      <c r="A286">
        <v>285</v>
      </c>
      <c r="B286" t="s">
        <v>1272</v>
      </c>
      <c r="C286" t="s">
        <v>1278</v>
      </c>
      <c r="D286" t="s">
        <v>1279</v>
      </c>
    </row>
    <row r="287" spans="1:4">
      <c r="A287">
        <v>286</v>
      </c>
      <c r="B287" t="s">
        <v>1272</v>
      </c>
      <c r="C287" t="s">
        <v>1280</v>
      </c>
      <c r="D287" t="s">
        <v>1281</v>
      </c>
    </row>
    <row r="288" spans="1:4">
      <c r="A288">
        <v>287</v>
      </c>
      <c r="B288" t="s">
        <v>1272</v>
      </c>
      <c r="C288" t="s">
        <v>1282</v>
      </c>
      <c r="D288" t="s">
        <v>1283</v>
      </c>
    </row>
    <row r="289" spans="1:4">
      <c r="A289">
        <v>288</v>
      </c>
      <c r="B289" t="s">
        <v>1272</v>
      </c>
      <c r="C289" t="s">
        <v>1284</v>
      </c>
      <c r="D289" t="s">
        <v>1285</v>
      </c>
    </row>
    <row r="290" spans="1:4">
      <c r="A290">
        <v>289</v>
      </c>
      <c r="B290" t="s">
        <v>1272</v>
      </c>
      <c r="C290" t="s">
        <v>1286</v>
      </c>
      <c r="D290" t="s">
        <v>1287</v>
      </c>
    </row>
    <row r="291" spans="1:4">
      <c r="A291">
        <v>290</v>
      </c>
      <c r="B291" t="s">
        <v>1272</v>
      </c>
      <c r="C291" t="s">
        <v>1288</v>
      </c>
      <c r="D291" t="s">
        <v>1289</v>
      </c>
    </row>
    <row r="292" spans="1:4">
      <c r="A292">
        <v>291</v>
      </c>
      <c r="B292" t="s">
        <v>1272</v>
      </c>
      <c r="C292" t="s">
        <v>1290</v>
      </c>
      <c r="D292" t="s">
        <v>1291</v>
      </c>
    </row>
    <row r="293" spans="1:4">
      <c r="A293">
        <v>292</v>
      </c>
      <c r="B293" t="s">
        <v>1272</v>
      </c>
      <c r="C293" t="s">
        <v>1292</v>
      </c>
      <c r="D293" t="s">
        <v>1293</v>
      </c>
    </row>
    <row r="294" spans="1:4">
      <c r="A294">
        <v>293</v>
      </c>
      <c r="B294" t="s">
        <v>1272</v>
      </c>
      <c r="C294" t="s">
        <v>1294</v>
      </c>
      <c r="D294" t="s">
        <v>1295</v>
      </c>
    </row>
    <row r="295" spans="1:4">
      <c r="A295">
        <v>294</v>
      </c>
      <c r="B295" t="s">
        <v>1272</v>
      </c>
      <c r="C295" t="s">
        <v>1272</v>
      </c>
      <c r="D295" t="s">
        <v>1273</v>
      </c>
    </row>
    <row r="296" spans="1:4">
      <c r="A296">
        <v>295</v>
      </c>
      <c r="B296" t="s">
        <v>1296</v>
      </c>
      <c r="C296" t="s">
        <v>1296</v>
      </c>
      <c r="D296" t="s">
        <v>1297</v>
      </c>
    </row>
    <row r="297" spans="1:4">
      <c r="A297">
        <v>296</v>
      </c>
      <c r="B297" t="s">
        <v>1298</v>
      </c>
      <c r="C297" t="s">
        <v>1298</v>
      </c>
      <c r="D297" t="s">
        <v>1299</v>
      </c>
    </row>
    <row r="298" spans="1:4">
      <c r="A298">
        <v>297</v>
      </c>
      <c r="B298" t="s">
        <v>1300</v>
      </c>
      <c r="C298" t="s">
        <v>1300</v>
      </c>
      <c r="D298" t="s">
        <v>1301</v>
      </c>
    </row>
    <row r="299" spans="1:4">
      <c r="A299">
        <v>298</v>
      </c>
      <c r="B299" t="s">
        <v>1302</v>
      </c>
      <c r="C299" t="s">
        <v>1302</v>
      </c>
      <c r="D299" t="s">
        <v>1303</v>
      </c>
    </row>
    <row r="300" spans="1:4">
      <c r="A300">
        <v>299</v>
      </c>
      <c r="B300" t="s">
        <v>1304</v>
      </c>
      <c r="C300" t="s">
        <v>1304</v>
      </c>
      <c r="D300" t="s">
        <v>1305</v>
      </c>
    </row>
    <row r="301" spans="1:4">
      <c r="A301">
        <v>300</v>
      </c>
      <c r="B301" t="s">
        <v>1306</v>
      </c>
      <c r="C301" t="s">
        <v>1306</v>
      </c>
      <c r="D301" t="s">
        <v>1307</v>
      </c>
    </row>
    <row r="302" spans="1:4">
      <c r="A302">
        <v>301</v>
      </c>
      <c r="B302" t="s">
        <v>1308</v>
      </c>
      <c r="C302" t="s">
        <v>1308</v>
      </c>
      <c r="D302" t="s">
        <v>1309</v>
      </c>
    </row>
    <row r="303" spans="1:4">
      <c r="A303">
        <v>302</v>
      </c>
      <c r="B303" t="s">
        <v>1310</v>
      </c>
      <c r="C303" t="s">
        <v>1310</v>
      </c>
      <c r="D303" t="s">
        <v>1311</v>
      </c>
    </row>
    <row r="304" spans="1:4">
      <c r="A304">
        <v>303</v>
      </c>
      <c r="B304" t="s">
        <v>1312</v>
      </c>
      <c r="C304" t="s">
        <v>1312</v>
      </c>
      <c r="D304" t="s">
        <v>1313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78" t="s">
        <v>660</v>
      </c>
      <c r="BA1" s="878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87" t="s">
        <v>391</v>
      </c>
      <c r="AQ2" s="43" t="s">
        <v>386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87" t="s">
        <v>388</v>
      </c>
      <c r="AQ3" s="43" t="s">
        <v>390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87" t="s">
        <v>387</v>
      </c>
      <c r="AQ4" s="43" t="s">
        <v>389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87" t="s">
        <v>386</v>
      </c>
      <c r="AQ5" s="43" t="s">
        <v>391</v>
      </c>
      <c r="AU5" s="44" t="s">
        <v>416</v>
      </c>
      <c r="AW5" s="547" t="s">
        <v>631</v>
      </c>
      <c r="AX5" s="548" t="s">
        <v>631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87" t="s">
        <v>390</v>
      </c>
      <c r="AQ6" s="43" t="s">
        <v>388</v>
      </c>
      <c r="AU6" s="329" t="s">
        <v>417</v>
      </c>
      <c r="AW6" s="547" t="s">
        <v>632</v>
      </c>
      <c r="AX6" s="548" t="s">
        <v>632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87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01.12.2022</v>
      </c>
      <c r="F29" s="399" t="str">
        <f>IF(periodEnd = "","", periodEnd)</f>
        <v>31.12.2023</v>
      </c>
      <c r="H29" s="400" t="s">
        <v>2249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C4" zoomScaleNormal="100" workbookViewId="0">
      <selection activeCell="G21" sqref="G21:G24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18" t="s">
        <v>432</v>
      </c>
      <c r="E5" s="719"/>
      <c r="F5" s="719"/>
      <c r="G5" s="719"/>
      <c r="H5" s="719"/>
      <c r="I5" s="719"/>
      <c r="J5" s="720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36"/>
      <c r="E6" s="737"/>
      <c r="F6" s="737"/>
      <c r="G6" s="737"/>
      <c r="H6" s="737"/>
      <c r="I6" s="737"/>
      <c r="J6" s="738"/>
    </row>
    <row r="7" spans="1:20" s="184" customFormat="1" hidden="1">
      <c r="A7" s="446"/>
      <c r="B7" s="446"/>
      <c r="E7" s="732"/>
      <c r="F7" s="732"/>
      <c r="G7" s="735"/>
      <c r="H7" s="735"/>
      <c r="I7" s="735"/>
      <c r="J7" s="735"/>
    </row>
    <row r="8" spans="1:20" s="184" customFormat="1" hidden="1">
      <c r="A8" s="446"/>
      <c r="B8" s="446"/>
      <c r="E8" s="732"/>
      <c r="F8" s="732"/>
      <c r="G8" s="735"/>
      <c r="H8" s="735"/>
      <c r="I8" s="735"/>
      <c r="J8" s="735"/>
    </row>
    <row r="9" spans="1:20" s="184" customFormat="1" hidden="1">
      <c r="A9" s="446"/>
      <c r="B9" s="446"/>
      <c r="E9" s="732"/>
      <c r="F9" s="732"/>
      <c r="G9" s="735"/>
      <c r="H9" s="735"/>
      <c r="I9" s="735"/>
      <c r="J9" s="735"/>
    </row>
    <row r="10" spans="1:20" s="184" customFormat="1" hidden="1">
      <c r="A10" s="446"/>
      <c r="B10" s="446"/>
      <c r="E10" s="732"/>
      <c r="F10" s="732"/>
      <c r="G10" s="735"/>
      <c r="H10" s="735"/>
      <c r="I10" s="735"/>
      <c r="J10" s="735"/>
    </row>
    <row r="11" spans="1:20" s="184" customFormat="1" hidden="1">
      <c r="A11" s="446"/>
      <c r="B11" s="446"/>
      <c r="D11" s="166"/>
      <c r="E11" s="732"/>
      <c r="F11" s="732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32"/>
      <c r="F12" s="732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34"/>
      <c r="F13" s="734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33" t="s">
        <v>95</v>
      </c>
      <c r="E17" s="733" t="s">
        <v>300</v>
      </c>
      <c r="F17" s="733" t="s">
        <v>83</v>
      </c>
      <c r="G17" s="733" t="s">
        <v>491</v>
      </c>
      <c r="H17" s="733" t="s">
        <v>95</v>
      </c>
      <c r="I17" s="733"/>
      <c r="J17" s="733" t="s">
        <v>23</v>
      </c>
      <c r="K17" s="739" t="s">
        <v>551</v>
      </c>
      <c r="L17" s="739"/>
      <c r="M17" s="739"/>
      <c r="N17" s="739"/>
      <c r="O17" s="739" t="s">
        <v>550</v>
      </c>
      <c r="P17" s="739"/>
      <c r="Q17" s="739"/>
      <c r="R17" s="739"/>
      <c r="S17" s="733" t="s">
        <v>247</v>
      </c>
    </row>
    <row r="18" spans="1:20" ht="30.75" customHeight="1">
      <c r="D18" s="733"/>
      <c r="E18" s="733"/>
      <c r="F18" s="733"/>
      <c r="G18" s="733"/>
      <c r="H18" s="733"/>
      <c r="I18" s="733"/>
      <c r="J18" s="733"/>
      <c r="K18" s="118" t="s">
        <v>303</v>
      </c>
      <c r="L18" s="733" t="s">
        <v>95</v>
      </c>
      <c r="M18" s="733"/>
      <c r="N18" s="118" t="s">
        <v>233</v>
      </c>
      <c r="O18" s="118" t="s">
        <v>303</v>
      </c>
      <c r="P18" s="733" t="s">
        <v>95</v>
      </c>
      <c r="Q18" s="733"/>
      <c r="R18" s="118" t="s">
        <v>233</v>
      </c>
      <c r="S18" s="733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0" t="s">
        <v>71</v>
      </c>
      <c r="I19" s="740"/>
      <c r="J19" s="41" t="s">
        <v>72</v>
      </c>
      <c r="K19" s="41" t="s">
        <v>186</v>
      </c>
      <c r="L19" s="740" t="s">
        <v>187</v>
      </c>
      <c r="M19" s="740"/>
      <c r="N19" s="41" t="s">
        <v>211</v>
      </c>
      <c r="O19" s="41" t="s">
        <v>212</v>
      </c>
      <c r="P19" s="740" t="s">
        <v>213</v>
      </c>
      <c r="Q19" s="740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2</v>
      </c>
      <c r="C21" s="440"/>
      <c r="D21" s="741">
        <v>1</v>
      </c>
      <c r="E21" s="743" t="s">
        <v>387</v>
      </c>
      <c r="F21" s="746" t="s">
        <v>1319</v>
      </c>
      <c r="G21" s="749" t="s">
        <v>88</v>
      </c>
      <c r="H21" s="741"/>
      <c r="I21" s="741">
        <v>1</v>
      </c>
      <c r="J21" s="754" t="s">
        <v>2246</v>
      </c>
      <c r="K21" s="753" t="s">
        <v>88</v>
      </c>
      <c r="L21" s="757"/>
      <c r="M21" s="757" t="s">
        <v>96</v>
      </c>
      <c r="N21" s="751"/>
      <c r="O21" s="753" t="s">
        <v>88</v>
      </c>
      <c r="P21" s="673"/>
      <c r="Q21" s="673" t="s">
        <v>96</v>
      </c>
      <c r="R21" s="689"/>
      <c r="S21" s="670"/>
    </row>
    <row r="22" spans="1:20" s="668" customFormat="1" ht="17.100000000000001" customHeight="1">
      <c r="A22" s="308"/>
      <c r="C22" s="184"/>
      <c r="D22" s="742"/>
      <c r="E22" s="744"/>
      <c r="F22" s="747"/>
      <c r="G22" s="750"/>
      <c r="H22" s="742"/>
      <c r="I22" s="742"/>
      <c r="J22" s="755"/>
      <c r="K22" s="750"/>
      <c r="L22" s="742"/>
      <c r="M22" s="742"/>
      <c r="N22" s="752"/>
      <c r="O22" s="750"/>
      <c r="P22" s="332"/>
      <c r="Q22" s="122"/>
      <c r="R22" s="122"/>
      <c r="S22" s="123"/>
    </row>
    <row r="23" spans="1:20" s="668" customFormat="1" ht="15" customHeight="1">
      <c r="A23" s="308"/>
      <c r="C23" s="184"/>
      <c r="D23" s="742"/>
      <c r="E23" s="744"/>
      <c r="F23" s="747"/>
      <c r="G23" s="750"/>
      <c r="H23" s="742"/>
      <c r="I23" s="742"/>
      <c r="J23" s="756"/>
      <c r="K23" s="750"/>
      <c r="L23" s="121"/>
      <c r="M23" s="122"/>
      <c r="N23" s="122"/>
      <c r="O23" s="122"/>
      <c r="P23" s="122"/>
      <c r="Q23" s="122"/>
      <c r="R23" s="122"/>
      <c r="S23" s="123"/>
    </row>
    <row r="24" spans="1:20" s="668" customFormat="1" ht="15" customHeight="1">
      <c r="A24" s="308"/>
      <c r="C24" s="184"/>
      <c r="D24" s="742"/>
      <c r="E24" s="745"/>
      <c r="F24" s="748"/>
      <c r="G24" s="750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7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680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682</v>
      </c>
      <c r="M5" s="760"/>
      <c r="N5" s="760"/>
      <c r="O5" s="760"/>
      <c r="P5" s="760"/>
      <c r="Q5" s="760"/>
      <c r="R5" s="760"/>
      <c r="S5" s="760"/>
      <c r="T5" s="760"/>
      <c r="U5" s="761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3" t="str">
        <f>IF(NameOrPr_ch="",IF(NameOrPr="","",NameOrPr),NameOrPr_ch)</f>
        <v>рст но</v>
      </c>
      <c r="P7" s="773"/>
      <c r="Q7" s="773"/>
      <c r="R7" s="773"/>
      <c r="S7" s="773"/>
      <c r="T7" s="773"/>
      <c r="U7" s="773"/>
      <c r="V7" s="773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3" t="str">
        <f>IF(datePr_ch="",IF(datePr="","",datePr),datePr_ch)</f>
        <v>22.11.2022</v>
      </c>
      <c r="P8" s="773"/>
      <c r="Q8" s="773"/>
      <c r="R8" s="773"/>
      <c r="S8" s="773"/>
      <c r="T8" s="773"/>
      <c r="U8" s="773"/>
      <c r="V8" s="773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3" t="str">
        <f>IF(numberPr_ch="",IF(numberPr="","",numberPr),numberPr_ch)</f>
        <v>47/134</v>
      </c>
      <c r="P9" s="773"/>
      <c r="Q9" s="773"/>
      <c r="R9" s="773"/>
      <c r="S9" s="773"/>
      <c r="T9" s="773"/>
      <c r="U9" s="773"/>
      <c r="V9" s="773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471"/>
      <c r="O10" s="773" t="str">
        <f>IF(IstPub_ch="",IF(IstPub="","",IstPub),IstPub_ch)</f>
        <v>сайт рст но</v>
      </c>
      <c r="P10" s="773"/>
      <c r="Q10" s="773"/>
      <c r="R10" s="773"/>
      <c r="S10" s="773"/>
      <c r="T10" s="773"/>
      <c r="U10" s="773"/>
      <c r="V10" s="773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32"/>
      <c r="M11" s="73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4"/>
      <c r="P12" s="774"/>
      <c r="Q12" s="774"/>
      <c r="R12" s="774"/>
      <c r="S12" s="774"/>
      <c r="T12" s="774"/>
      <c r="U12" s="774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3" t="s">
        <v>510</v>
      </c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 t="s">
        <v>511</v>
      </c>
    </row>
    <row r="14" spans="7:34" ht="15" customHeight="1">
      <c r="J14" s="86"/>
      <c r="K14" s="86"/>
      <c r="L14" s="723" t="s">
        <v>95</v>
      </c>
      <c r="M14" s="723" t="s">
        <v>425</v>
      </c>
      <c r="N14" s="723"/>
      <c r="O14" s="770" t="s">
        <v>534</v>
      </c>
      <c r="P14" s="770"/>
      <c r="Q14" s="770"/>
      <c r="R14" s="770"/>
      <c r="S14" s="770"/>
      <c r="T14" s="770"/>
      <c r="U14" s="723" t="s">
        <v>344</v>
      </c>
      <c r="V14" s="768" t="s">
        <v>278</v>
      </c>
      <c r="W14" s="723"/>
    </row>
    <row r="15" spans="7:34" ht="14.25" customHeight="1">
      <c r="J15" s="86"/>
      <c r="K15" s="86"/>
      <c r="L15" s="723"/>
      <c r="M15" s="723"/>
      <c r="N15" s="723"/>
      <c r="O15" s="251" t="s">
        <v>535</v>
      </c>
      <c r="P15" s="779" t="s">
        <v>274</v>
      </c>
      <c r="Q15" s="779"/>
      <c r="R15" s="733" t="s">
        <v>536</v>
      </c>
      <c r="S15" s="733"/>
      <c r="T15" s="733"/>
      <c r="U15" s="723"/>
      <c r="V15" s="768"/>
      <c r="W15" s="723"/>
    </row>
    <row r="16" spans="7:34" ht="33.75" customHeight="1">
      <c r="J16" s="86"/>
      <c r="K16" s="86"/>
      <c r="L16" s="723"/>
      <c r="M16" s="723"/>
      <c r="N16" s="723"/>
      <c r="O16" s="435" t="s">
        <v>537</v>
      </c>
      <c r="P16" s="436" t="s">
        <v>538</v>
      </c>
      <c r="Q16" s="436" t="s">
        <v>405</v>
      </c>
      <c r="R16" s="437" t="s">
        <v>277</v>
      </c>
      <c r="S16" s="775" t="s">
        <v>276</v>
      </c>
      <c r="T16" s="775"/>
      <c r="U16" s="723"/>
      <c r="V16" s="768"/>
      <c r="W16" s="723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7">
        <f ca="1">OFFSET(S17,0,-1)+1</f>
        <v>7</v>
      </c>
      <c r="T17" s="777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t="22.5">
      <c r="A19" s="778"/>
      <c r="B19" s="77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6"/>
      <c r="P19" s="776"/>
      <c r="Q19" s="776"/>
      <c r="R19" s="776"/>
      <c r="S19" s="776"/>
      <c r="T19" s="776"/>
      <c r="U19" s="776"/>
      <c r="V19" s="776"/>
      <c r="W19" s="286" t="s">
        <v>544</v>
      </c>
    </row>
    <row r="20" spans="1:35" ht="45">
      <c r="A20" s="778"/>
      <c r="B20" s="778"/>
      <c r="C20" s="778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6"/>
      <c r="P20" s="776"/>
      <c r="Q20" s="776"/>
      <c r="R20" s="776"/>
      <c r="S20" s="776"/>
      <c r="T20" s="776"/>
      <c r="U20" s="776"/>
      <c r="V20" s="776"/>
      <c r="W20" s="286" t="s">
        <v>683</v>
      </c>
      <c r="AA20" s="317"/>
    </row>
    <row r="21" spans="1:35" ht="33.75">
      <c r="A21" s="778"/>
      <c r="B21" s="778"/>
      <c r="C21" s="778"/>
      <c r="D21" s="778">
        <v>1</v>
      </c>
      <c r="E21" s="342"/>
      <c r="F21" s="342"/>
      <c r="G21" s="342"/>
      <c r="H21" s="342"/>
      <c r="I21" s="774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2"/>
      <c r="P21" s="772"/>
      <c r="Q21" s="772"/>
      <c r="R21" s="772"/>
      <c r="S21" s="772"/>
      <c r="T21" s="772"/>
      <c r="U21" s="772"/>
      <c r="V21" s="772"/>
      <c r="W21" s="286" t="s">
        <v>684</v>
      </c>
      <c r="AA21" s="317"/>
    </row>
    <row r="22" spans="1:35" ht="33.75">
      <c r="A22" s="778"/>
      <c r="B22" s="778"/>
      <c r="C22" s="778"/>
      <c r="D22" s="778"/>
      <c r="E22" s="778">
        <v>1</v>
      </c>
      <c r="F22" s="342"/>
      <c r="G22" s="342"/>
      <c r="H22" s="342"/>
      <c r="I22" s="774"/>
      <c r="J22" s="774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1"/>
      <c r="P22" s="771"/>
      <c r="Q22" s="771"/>
      <c r="R22" s="771"/>
      <c r="S22" s="771"/>
      <c r="T22" s="771"/>
      <c r="U22" s="771"/>
      <c r="V22" s="77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8"/>
      <c r="B23" s="778"/>
      <c r="C23" s="778"/>
      <c r="D23" s="778"/>
      <c r="E23" s="778"/>
      <c r="F23" s="340">
        <v>1</v>
      </c>
      <c r="G23" s="340"/>
      <c r="H23" s="340"/>
      <c r="I23" s="774"/>
      <c r="J23" s="774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1"/>
      <c r="O23" s="192"/>
      <c r="P23" s="192"/>
      <c r="Q23" s="192"/>
      <c r="R23" s="769"/>
      <c r="S23" s="780" t="s">
        <v>87</v>
      </c>
      <c r="T23" s="769"/>
      <c r="U23" s="780" t="s">
        <v>88</v>
      </c>
      <c r="V23" s="282"/>
      <c r="W23" s="765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8"/>
      <c r="B24" s="778"/>
      <c r="C24" s="778"/>
      <c r="D24" s="778"/>
      <c r="E24" s="778"/>
      <c r="F24" s="340"/>
      <c r="G24" s="340"/>
      <c r="H24" s="340"/>
      <c r="I24" s="774"/>
      <c r="J24" s="774"/>
      <c r="K24" s="344"/>
      <c r="L24" s="171"/>
      <c r="M24" s="205"/>
      <c r="N24" s="781"/>
      <c r="O24" s="299"/>
      <c r="P24" s="296"/>
      <c r="Q24" s="297" t="str">
        <f>R23 &amp; "-" &amp; T23</f>
        <v>-</v>
      </c>
      <c r="R24" s="769"/>
      <c r="S24" s="780"/>
      <c r="T24" s="782"/>
      <c r="U24" s="780"/>
      <c r="V24" s="282"/>
      <c r="W24" s="766"/>
      <c r="AA24" s="317"/>
    </row>
    <row r="25" spans="1:35" customFormat="1" ht="15" customHeight="1">
      <c r="A25" s="778"/>
      <c r="B25" s="778"/>
      <c r="C25" s="778"/>
      <c r="D25" s="778"/>
      <c r="E25" s="778"/>
      <c r="F25" s="340"/>
      <c r="G25" s="340"/>
      <c r="H25" s="340"/>
      <c r="I25" s="774"/>
      <c r="J25" s="774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7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8"/>
      <c r="B26" s="778"/>
      <c r="C26" s="778"/>
      <c r="D26" s="778"/>
      <c r="E26" s="340"/>
      <c r="F26" s="342"/>
      <c r="G26" s="342"/>
      <c r="H26" s="342"/>
      <c r="I26" s="774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8"/>
      <c r="B27" s="778"/>
      <c r="C27" s="77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8"/>
      <c r="B28" s="778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8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8" t="s">
        <v>707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3" t="s">
        <v>510</v>
      </c>
      <c r="G4" s="723"/>
      <c r="H4" s="723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30.11.2022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Нижний Новгород (22701000)</v>
      </c>
      <c r="I13" s="67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8" t="s">
        <v>680</v>
      </c>
      <c r="H15" s="758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8" baseType="lpstr">
      <vt:lpstr>Инструкция</vt:lpstr>
      <vt:lpstr>Титульный</vt:lpstr>
      <vt:lpstr>Территории</vt:lpstr>
      <vt:lpstr>Перечень тарифов</vt:lpstr>
      <vt:lpstr>Форма 1.0.1 | Т-транс</vt:lpstr>
      <vt:lpstr>Форма 2.2 | Т-транс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add_CS_List05_3</vt:lpstr>
      <vt:lpstr>add_CS_List05_4</vt:lpstr>
      <vt:lpstr>add_CS_List05_9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add_MO_List05_1</vt:lpstr>
      <vt:lpstr>add_MO_List05_10</vt:lpstr>
      <vt:lpstr>add_MO_List05_3</vt:lpstr>
      <vt:lpstr>add_MO_List05_4</vt:lpstr>
      <vt:lpstr>add_MO_List05_9</vt:lpstr>
      <vt:lpstr>add_MR_List05_1</vt:lpstr>
      <vt:lpstr>add_MR_List05_10</vt:lpstr>
      <vt:lpstr>add_MR_List05_3</vt:lpstr>
      <vt:lpstr>add_MR_List05_4</vt:lpstr>
      <vt:lpstr>add_MR_List05_9</vt:lpstr>
      <vt:lpstr>add_Rate_1</vt:lpstr>
      <vt:lpstr>add_Rate_10</vt:lpstr>
      <vt:lpstr>add_Rate_3</vt:lpstr>
      <vt:lpstr>add_Rate_4</vt:lpstr>
      <vt:lpstr>add_Rate_9</vt:lpstr>
      <vt:lpstr>add_TER_List05_1</vt:lpstr>
      <vt:lpstr>add_TER_List05_10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lipatova</cp:lastModifiedBy>
  <cp:lastPrinted>2013-08-29T08:11:20Z</cp:lastPrinted>
  <dcterms:created xsi:type="dcterms:W3CDTF">2004-05-21T07:18:45Z</dcterms:created>
  <dcterms:modified xsi:type="dcterms:W3CDTF">2022-11-30T15:11:43Z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